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C:\Users\gas\Desktop\"/>
    </mc:Choice>
  </mc:AlternateContent>
  <xr:revisionPtr revIDLastSave="0" documentId="8_{2F46F070-2364-48C8-9881-64675C8BA74D}" xr6:coauthVersionLast="47" xr6:coauthVersionMax="47" xr10:uidLastSave="{00000000-0000-0000-0000-000000000000}"/>
  <bookViews>
    <workbookView xWindow="-120" yWindow="-120" windowWidth="20730" windowHeight="11040" tabRatio="873" activeTab="1" xr2:uid="{00000000-000D-0000-FFFF-FFFF00000000}"/>
  </bookViews>
  <sheets>
    <sheet name="Indice" sheetId="35" r:id="rId1"/>
    <sheet name="IG" sheetId="36" r:id="rId2"/>
    <sheet name="BG" sheetId="37" r:id="rId3"/>
    <sheet name="EERR" sheetId="40" r:id="rId4"/>
    <sheet name="EFE" sheetId="39" r:id="rId5"/>
    <sheet name="VPN" sheetId="38" r:id="rId6"/>
    <sheet name="Notas 1 a Nota 3" sheetId="41" r:id="rId7"/>
    <sheet name="Nota 4 a Nota 9" sheetId="42" r:id="rId8"/>
    <sheet name="Aux EFE" sheetId="47" state="hidden" r:id="rId9"/>
    <sheet name="aux dif cambio" sheetId="49" state="hidden" r:id="rId10"/>
  </sheets>
  <definedNames>
    <definedName name="\A" localSheetId="8">#REF!</definedName>
    <definedName name="\a" localSheetId="1">#REF!</definedName>
    <definedName name="\a" localSheetId="7">#REF!</definedName>
    <definedName name="\a" localSheetId="6">#REF!</definedName>
    <definedName name="\a">#REF!</definedName>
    <definedName name="\d">#REF!</definedName>
    <definedName name="\E">#REF!</definedName>
    <definedName name="\i">#REF!</definedName>
    <definedName name="\P">#REF!</definedName>
    <definedName name="__________DAT1">#REF!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#REF!</definedName>
    <definedName name="_________RIV3">#REF!</definedName>
    <definedName name="_________SAR10">#REF!</definedName>
    <definedName name="_________SAR5">#REF!</definedName>
    <definedName name="_________SAR80">#REF!</definedName>
    <definedName name="_________set94">#REF!</definedName>
    <definedName name="_________set95">#REF!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#REF!</definedName>
    <definedName name="________RIV3">#REF!</definedName>
    <definedName name="________SAR10">#REF!</definedName>
    <definedName name="________SAR5">#REF!</definedName>
    <definedName name="________SAR80">#REF!</definedName>
    <definedName name="________set94">#REF!</definedName>
    <definedName name="________set9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#REF!</definedName>
    <definedName name="_______DAT30">#REF!</definedName>
    <definedName name="_______DAT31">#REF!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#REF!</definedName>
    <definedName name="_______RIV2">#REF!</definedName>
    <definedName name="_______RIV3">#REF!</definedName>
    <definedName name="_______SAR10">#REF!</definedName>
    <definedName name="_______SAR5">#REF!</definedName>
    <definedName name="_______SAR80">#REF!</definedName>
    <definedName name="_______set94">#REF!</definedName>
    <definedName name="_______set95">#REF!</definedName>
    <definedName name="______ABR9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#REF!</definedName>
    <definedName name="______FEB95">#REF!</definedName>
    <definedName name="______jun93">#REF!</definedName>
    <definedName name="______jun94">#REF!</definedName>
    <definedName name="______jun95">#REF!</definedName>
    <definedName name="______mar94">#REF!</definedName>
    <definedName name="______MAR95">#REF!</definedName>
    <definedName name="______MAY95">#REF!</definedName>
    <definedName name="______res12">#REF!</definedName>
    <definedName name="______RIV2">#REF!</definedName>
    <definedName name="______RIV3">#REF!</definedName>
    <definedName name="______SAR10">#REF!</definedName>
    <definedName name="______SAR5">#REF!</definedName>
    <definedName name="______SAR80">#REF!</definedName>
    <definedName name="______set94">#REF!</definedName>
    <definedName name="______set95">#REF!</definedName>
    <definedName name="_____ABR9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 localSheetId="1">#REF!</definedName>
    <definedName name="_____DAT23" localSheetId="7">#REF!</definedName>
    <definedName name="_____DAT23" localSheetId="6">#REF!</definedName>
    <definedName name="_____DAT23">#REF!</definedName>
    <definedName name="_____DAT24" localSheetId="1">#REF!</definedName>
    <definedName name="_____DAT24" localSheetId="7">#REF!</definedName>
    <definedName name="_____DAT24" localSheetId="6">#REF!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#REF!</definedName>
    <definedName name="_____FEB95">#REF!</definedName>
    <definedName name="_____jun93">#REF!</definedName>
    <definedName name="_____jun94">#REF!</definedName>
    <definedName name="_____jun95">#REF!</definedName>
    <definedName name="_____mar94">#REF!</definedName>
    <definedName name="_____MAR95">#REF!</definedName>
    <definedName name="_____MAY95">#REF!</definedName>
    <definedName name="_____res12">#REF!</definedName>
    <definedName name="_____RIV2">#REF!</definedName>
    <definedName name="_____RIV3">#REF!</definedName>
    <definedName name="_____SAR10">#REF!</definedName>
    <definedName name="_____SAR5">#REF!</definedName>
    <definedName name="_____SAR80">#REF!</definedName>
    <definedName name="_____set94">#REF!</definedName>
    <definedName name="_____set95">#REF!</definedName>
    <definedName name="____ABR95">#REF!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#REF!</definedName>
    <definedName name="____FEB95">#REF!</definedName>
    <definedName name="____jun93">#REF!</definedName>
    <definedName name="____jun94">#REF!</definedName>
    <definedName name="____jun95">#REF!</definedName>
    <definedName name="____mar94">#REF!</definedName>
    <definedName name="____MAR95">#REF!</definedName>
    <definedName name="____MAY95">#REF!</definedName>
    <definedName name="____res12">#REF!</definedName>
    <definedName name="____RIV2">#REF!</definedName>
    <definedName name="____RIV3">#REF!</definedName>
    <definedName name="____SAR10">#REF!</definedName>
    <definedName name="____SAR5">#REF!</definedName>
    <definedName name="____SAR80">#REF!</definedName>
    <definedName name="____set94">#REF!</definedName>
    <definedName name="____set95">#REF!</definedName>
    <definedName name="____TPy530231">#REF!</definedName>
    <definedName name="___ABR9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#REF!</definedName>
    <definedName name="___FEB95">#REF!</definedName>
    <definedName name="___jun93">#REF!</definedName>
    <definedName name="___jun94">#REF!</definedName>
    <definedName name="___jun95">#REF!</definedName>
    <definedName name="___mac5">#REF!</definedName>
    <definedName name="___mar94">#REF!</definedName>
    <definedName name="___MAR95">#REF!</definedName>
    <definedName name="___MAY95">#REF!</definedName>
    <definedName name="___res12">#REF!</definedName>
    <definedName name="___RES2">#REF!</definedName>
    <definedName name="___RIV2">#REF!</definedName>
    <definedName name="___RIV3">#REF!</definedName>
    <definedName name="___SAR10">#REF!</definedName>
    <definedName name="___SAR5">#REF!</definedName>
    <definedName name="___SAR80">#REF!</definedName>
    <definedName name="___set94">#REF!</definedName>
    <definedName name="___set95">#REF!</definedName>
    <definedName name="___TC2">#REF!</definedName>
    <definedName name="___TPy530231">#REF!</definedName>
    <definedName name="__ABR9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 localSheetId="5">#REF!</definedName>
    <definedName name="__DAT23">#REF!</definedName>
    <definedName name="__dat2323">#REF!</definedName>
    <definedName name="__DAT24" localSheetId="5">#REF!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#REF!</definedName>
    <definedName name="__FEB95">#REF!</definedName>
    <definedName name="__jun93">#REF!</definedName>
    <definedName name="__jun94">#REF!</definedName>
    <definedName name="__jun95">#REF!</definedName>
    <definedName name="__mac5">#REF!</definedName>
    <definedName name="__mar94">#REF!</definedName>
    <definedName name="__MAR95">#REF!</definedName>
    <definedName name="__MAY95">#REF!</definedName>
    <definedName name="__res12">#REF!</definedName>
    <definedName name="__RES2">#REF!</definedName>
    <definedName name="__RIV2">#REF!</definedName>
    <definedName name="__RIV3">#REF!</definedName>
    <definedName name="__RSE1">#REF!</definedName>
    <definedName name="__RSE2">#REF!</definedName>
    <definedName name="__SAR10">#REF!</definedName>
    <definedName name="__SAR5">#REF!</definedName>
    <definedName name="__SAR80">#REF!</definedName>
    <definedName name="__set94">#REF!</definedName>
    <definedName name="__set95">#REF!</definedName>
    <definedName name="__TC2">#REF!</definedName>
    <definedName name="__TPy530231">#REF!</definedName>
    <definedName name="_1ANEX_A">#REF!</definedName>
    <definedName name="_2ANEX_A">#REF!</definedName>
    <definedName name="_2ANEX_H">#REF!</definedName>
    <definedName name="_4ANEX_H">#REF!</definedName>
    <definedName name="_ABR95">#REF!</definedName>
    <definedName name="_ARP99">#REF!</definedName>
    <definedName name="_AUD99">#REF!</definedName>
    <definedName name="_bce0399">#REF!</definedName>
    <definedName name="_BRR99">#REF!</definedName>
    <definedName name="_CAD99">#REF!</definedName>
    <definedName name="_CDS1">#REF!</definedName>
    <definedName name="_CDS2">#REF!</definedName>
    <definedName name="_Cri2">#REF!</definedName>
    <definedName name="_DAT1">#REF!</definedName>
    <definedName name="_DAT10">#REF!</definedName>
    <definedName name="_DAT11">#REF!</definedName>
    <definedName name="_DAT12">#REF!</definedName>
    <definedName name="_DAT13" localSheetId="5">#REF!</definedName>
    <definedName name="_DAT13">#REF!</definedName>
    <definedName name="_DAT14" localSheetId="5">#REF!</definedName>
    <definedName name="_DAT14">#REF!</definedName>
    <definedName name="_DAT15">#REF!</definedName>
    <definedName name="_DAT16">#REF!</definedName>
    <definedName name="_DAT17" localSheetId="5">#REF!</definedName>
    <definedName name="_DAT17">#REF!</definedName>
    <definedName name="_DAT18" localSheetId="5">#REF!</definedName>
    <definedName name="_DAT18">#REF!</definedName>
    <definedName name="_DAT19" localSheetId="5">#REF!</definedName>
    <definedName name="_DAT19">#REF!</definedName>
    <definedName name="_DAT2">#REF!</definedName>
    <definedName name="_DAT20" localSheetId="5">#REF!</definedName>
    <definedName name="_DAT20">#REF!</definedName>
    <definedName name="_DAT21">#REF!</definedName>
    <definedName name="_DAT22" localSheetId="5">#REF!</definedName>
    <definedName name="_DAT22">#REF!</definedName>
    <definedName name="_DAT23" localSheetId="5">#REF!</definedName>
    <definedName name="_DAT23">#REF!</definedName>
    <definedName name="_dat2323">#REF!</definedName>
    <definedName name="_DAT24" localSheetId="5">#REF!</definedName>
    <definedName name="_DAT24">#REF!</definedName>
    <definedName name="_DAT25">#REF!</definedName>
    <definedName name="_DAT26">#REF!</definedName>
    <definedName name="_DAT27">#REF!</definedName>
    <definedName name="_DAT28">#REF!</definedName>
    <definedName name="_DAT29">#REF!</definedName>
    <definedName name="_DAT3" localSheetId="5">#REF!</definedName>
    <definedName name="_DAT3">#REF!</definedName>
    <definedName name="_DAT30">#REF!</definedName>
    <definedName name="_DAT31">#REF!</definedName>
    <definedName name="_DAT32">#REF!</definedName>
    <definedName name="_DAT33">#REF!</definedName>
    <definedName name="_DAT34">#REF!</definedName>
    <definedName name="_DAT4" localSheetId="5">#REF!</definedName>
    <definedName name="_DAT4">#REF!</definedName>
    <definedName name="_DAT5" localSheetId="5">#REF!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ENE95">#REF!</definedName>
    <definedName name="_ext2">#REF!</definedName>
    <definedName name="_FEB95">#REF!</definedName>
    <definedName name="_Fill" hidden="1">#REF!</definedName>
    <definedName name="_xlnm._FilterDatabase" localSheetId="8" hidden="1">'Aux EFE'!$B$1:$O$49</definedName>
    <definedName name="_xlnm._FilterDatabase" hidden="1">#REF!</definedName>
    <definedName name="_GBP99" localSheetId="8">#REF!</definedName>
    <definedName name="_GBP99">#REF!</definedName>
    <definedName name="_GCS1" localSheetId="8">#REF!</definedName>
    <definedName name="_GCS1">#REF!</definedName>
    <definedName name="_GCS2">#REF!</definedName>
    <definedName name="_jun93">#REF!</definedName>
    <definedName name="_jun94">#REF!</definedName>
    <definedName name="_jun95">#REF!</definedName>
    <definedName name="_Key1" localSheetId="8" hidden="1">#REF!</definedName>
    <definedName name="_Key1" localSheetId="5" hidden="1">#REF!</definedName>
    <definedName name="_Key1" hidden="1">#REF!</definedName>
    <definedName name="_Key2" localSheetId="5" hidden="1">#REF!</definedName>
    <definedName name="_Key2" hidden="1">#REF!</definedName>
    <definedName name="_mac5">#REF!</definedName>
    <definedName name="_mar94">#REF!</definedName>
    <definedName name="_MAR95">#REF!</definedName>
    <definedName name="_MAY95">#REF!</definedName>
    <definedName name="_MXP99">#REF!</definedName>
    <definedName name="_NZD99">#REF!</definedName>
    <definedName name="_Order1" hidden="1">255</definedName>
    <definedName name="_Order2" hidden="1">255</definedName>
    <definedName name="_Parse_In" localSheetId="8" hidden="1">#REF!</definedName>
    <definedName name="_Parse_In" localSheetId="5" hidden="1">#REF!</definedName>
    <definedName name="_Parse_In" hidden="1">#REF!</definedName>
    <definedName name="_Parse_Out" localSheetId="5" hidden="1">#REF!</definedName>
    <definedName name="_Parse_Out" hidden="1">#REF!</definedName>
    <definedName name="_PBS2">#REF!</definedName>
    <definedName name="_PLA1">#REF!</definedName>
    <definedName name="_PLA2">#REF!</definedName>
    <definedName name="_PLZ99">#REF!</definedName>
    <definedName name="_res12">#REF!</definedName>
    <definedName name="_RES2">#REF!</definedName>
    <definedName name="_RIV2">#REF!</definedName>
    <definedName name="_RIV3">#REF!</definedName>
    <definedName name="_RSE1">#REF!</definedName>
    <definedName name="_RSE2">#REF!</definedName>
    <definedName name="_SAR10">#REF!</definedName>
    <definedName name="_SAR5">#REF!</definedName>
    <definedName name="_SAR80">#REF!</definedName>
    <definedName name="_set94">#REF!</definedName>
    <definedName name="_set95">#REF!</definedName>
    <definedName name="_SGD99">#REF!</definedName>
    <definedName name="_Sort" hidden="1">#REF!</definedName>
    <definedName name="_TC2">#REF!</definedName>
    <definedName name="_TPy530231">#REF!</definedName>
    <definedName name="_TWD99">#REF!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 localSheetId="8">#REF!</definedName>
    <definedName name="a" localSheetId="2"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4" hidden="1">{#N/A,#N/A,FALSE,"Aging Summary";#N/A,#N/A,FALSE,"Ratio Analysis";#N/A,#N/A,FALSE,"Test 120 Day Accts";#N/A,#N/A,FALSE,"Tickmarks"}</definedName>
    <definedName name="a" localSheetId="1" hidden="1">{#N/A,#N/A,FALSE,"Aging Summary";#N/A,#N/A,FALSE,"Ratio Analysis";#N/A,#N/A,FALSE,"Test 120 Day Accts";#N/A,#N/A,FALSE,"Tickmarks"}</definedName>
    <definedName name="a" localSheetId="7" hidden="1">{#N/A,#N/A,FALSE,"Aging Summary";#N/A,#N/A,FALSE,"Ratio Analysis";#N/A,#N/A,FALSE,"Test 120 Day Accts";#N/A,#N/A,FALSE,"Tickmarks"}</definedName>
    <definedName name="a" localSheetId="6" hidden="1">{#N/A,#N/A,FALSE,"Aging Summary";#N/A,#N/A,FALSE,"Ratio Analysis";#N/A,#N/A,FALSE,"Test 120 Day Accts";#N/A,#N/A,FALSE,"Tickmarks"}</definedName>
    <definedName name="A" localSheetId="5">#REF!</definedName>
    <definedName name="a" hidden="1">{#N/A,#N/A,FALSE,"Aging Summary";#N/A,#N/A,FALSE,"Ratio Analysis";#N/A,#N/A,FALSE,"Test 120 Day Accts";#N/A,#N/A,FALSE,"Tickmarks"}</definedName>
    <definedName name="A_" localSheetId="8">#REF!</definedName>
    <definedName name="A_">#REF!</definedName>
    <definedName name="A_impresión_IM" localSheetId="8">#REF!</definedName>
    <definedName name="A_impresión_IM" localSheetId="5">#REF!</definedName>
    <definedName name="A_impresión_IM">#REF!</definedName>
    <definedName name="aa" hidden="1">#REF!</definedName>
    <definedName name="aakdkadk" localSheetId="8" hidden="1">#REF!</definedName>
    <definedName name="aakdkadk" hidden="1">#REF!</definedName>
    <definedName name="AB_">#REF!</definedName>
    <definedName name="ABRIL">#REF!</definedName>
    <definedName name="ABRIL_AC">#REF!</definedName>
    <definedName name="ABRIL_MES">#REF!</definedName>
    <definedName name="AC_">#REF!</definedName>
    <definedName name="Acceso_Ganado">#REF!</definedName>
    <definedName name="Account_Balance">#REF!</definedName>
    <definedName name="ACCT">#REF!</definedName>
    <definedName name="acctascomb">#REF!</definedName>
    <definedName name="acctashold1">#REF!</definedName>
    <definedName name="acctashold2">#REF!</definedName>
    <definedName name="acctasnorte">#REF!</definedName>
    <definedName name="acctassur">#REF!</definedName>
    <definedName name="ACT_CORR_07">#REF!</definedName>
    <definedName name="Act_Obj_Accuracy">#REF!</definedName>
    <definedName name="Act_Obj_Existence">#REF!</definedName>
    <definedName name="activo">#REF!</definedName>
    <definedName name="activo_total">#REF!</definedName>
    <definedName name="ACTIVO_TOTAL_1">#REF!</definedName>
    <definedName name="ACTIVO_TOTAL_2">#REF!</definedName>
    <definedName name="Activo_Total_Dic_07">#REF!</definedName>
    <definedName name="acufcser">#REF!</definedName>
    <definedName name="acumvtaBC">#REF!</definedName>
    <definedName name="ACUVTABCPRE">#REF!</definedName>
    <definedName name="AD_">#REF!</definedName>
    <definedName name="ADV_PROM" localSheetId="5">#REF!</definedName>
    <definedName name="ADV_PROM">#REF!</definedName>
    <definedName name="AGGIR">#REF!</definedName>
    <definedName name="AGMZN">#REF!</definedName>
    <definedName name="AGSJ">#REF!</definedName>
    <definedName name="AGSJ2">#REF!</definedName>
    <definedName name="AGTRN">#REF!</definedName>
    <definedName name="air">#REF!</definedName>
    <definedName name="AJUST_AL_PATRIM">#REF!</definedName>
    <definedName name="Alarma">#REF!</definedName>
    <definedName name="Alfabeto">#REF!</definedName>
    <definedName name="alquiacum">#REF!</definedName>
    <definedName name="alquileres">#REF!</definedName>
    <definedName name="alquimes">#REF!</definedName>
    <definedName name="analogchannels">#REF!</definedName>
    <definedName name="ANEX">#REF!</definedName>
    <definedName name="ANEZ">#REF!</definedName>
    <definedName name="APARC">#REF!</definedName>
    <definedName name="APARC2">#REF!</definedName>
    <definedName name="APARC3">#REF!</definedName>
    <definedName name="APARC4">#REF!</definedName>
    <definedName name="APORT_NO_CAPITAL">#REF!</definedName>
    <definedName name="APORTES_1">#REF!</definedName>
    <definedName name="APORTES_CAPITAL_1">#REF!</definedName>
    <definedName name="APORTES_CAPITAL_2">#REF!</definedName>
    <definedName name="APSUMMARY">#REF!</definedName>
    <definedName name="aquimgir">#REF!</definedName>
    <definedName name="aquimsj1">#REF!</definedName>
    <definedName name="aquimsj2">#REF!</definedName>
    <definedName name="AR_Balance">#REF!</definedName>
    <definedName name="ARA_Threshold">#REF!</definedName>
    <definedName name="_xlnm.Extract">#REF!</definedName>
    <definedName name="_xlnm.Print_Area" localSheetId="8">#REF!</definedName>
    <definedName name="_xlnm.Print_Area" localSheetId="2">BG!$B$9:$K$49</definedName>
    <definedName name="_xlnm.Print_Area" localSheetId="3">EERR!$A$9:$I$45</definedName>
    <definedName name="_xlnm.Print_Area" localSheetId="4">EFE!$A$9:$F$60</definedName>
    <definedName name="_xlnm.Print_Area" localSheetId="7">'Nota 4 a Nota 9'!$A$9:$I$424</definedName>
    <definedName name="_xlnm.Print_Area" localSheetId="6">'Notas 1 a Nota 3'!$B$10:$M$69</definedName>
    <definedName name="_xlnm.Print_Area" localSheetId="5">VPN!$B$10:$L$30</definedName>
    <definedName name="_xlnm.Print_Area">#REF!</definedName>
    <definedName name="Area_de_impresión2" localSheetId="1">#REF!</definedName>
    <definedName name="Area_de_impresión2" localSheetId="7">#REF!</definedName>
    <definedName name="Area_de_impresión2" localSheetId="6">#REF!</definedName>
    <definedName name="Area_de_impresión2" localSheetId="5">#REF!</definedName>
    <definedName name="Area_de_impresión2">#REF!</definedName>
    <definedName name="Area_de_impresión3" localSheetId="5">#REF!</definedName>
    <definedName name="Area_de_impresión3">#REF!</definedName>
    <definedName name="AREA_GANAN">#REF!</definedName>
    <definedName name="AREA_PERDID">#REF!</definedName>
    <definedName name="area2">#REF!</definedName>
    <definedName name="ARGENTINA" localSheetId="5">#REF!</definedName>
    <definedName name="ARGENTINA">#REF!</definedName>
    <definedName name="armado">#REF!</definedName>
    <definedName name="ARP">#REF!</definedName>
    <definedName name="ARP_Threshold">#REF!</definedName>
    <definedName name="Arquivo">#REF!</definedName>
    <definedName name="Array">#REF!</definedName>
    <definedName name="AS2DocOpenMode" hidden="1">"AS2DocumentEdit"</definedName>
    <definedName name="AS2HasNoAutoHeaderFooter" hidden="1">" "</definedName>
    <definedName name="AS2ReportLS" hidden="1">1</definedName>
    <definedName name="AS2StaticLS" localSheetId="8" hidden="1">#REF!</definedName>
    <definedName name="AS2StaticLS" localSheetId="5" hidden="1">#REF!</definedName>
    <definedName name="AS2StaticLS" hidden="1">#REF!</definedName>
    <definedName name="AS2SyncStepLS" hidden="1">0</definedName>
    <definedName name="AS2TickmarkLS" localSheetId="8" hidden="1">#REF!</definedName>
    <definedName name="AS2TickmarkLS" localSheetId="5" hidden="1">#REF!</definedName>
    <definedName name="AS2TickmarkLS" hidden="1">#REF!</definedName>
    <definedName name="AS2VersionLS" hidden="1">300</definedName>
    <definedName name="ASDR">#REF!</definedName>
    <definedName name="ASFadsf">#REF!</definedName>
    <definedName name="assssssssssssssssssssssssssssssssssssssssss" localSheetId="8" hidden="1">#REF!</definedName>
    <definedName name="assssssssssssssssssssssssssssssssssssssssss" hidden="1">#REF!</definedName>
    <definedName name="atcdtc">#REF!</definedName>
    <definedName name="AUD">#REF!</definedName>
    <definedName name="B" localSheetId="8">#REF!</definedName>
    <definedName name="B" localSheetId="5">#REF!</definedName>
    <definedName name="B">#REF!</definedName>
    <definedName name="B_">#REF!</definedName>
    <definedName name="Balance">#REF!</definedName>
    <definedName name="BALANCEI">#REF!</definedName>
    <definedName name="BALANCES">#REF!</definedName>
    <definedName name="ban">#REF!</definedName>
    <definedName name="bandaAe1">#REF!,#REF!,#REF!</definedName>
    <definedName name="bandaAe2">#REF!,#REF!,#REF!</definedName>
    <definedName name="bandaAn">#REF!,#REF!</definedName>
    <definedName name="BASE">#REF!</definedName>
    <definedName name="base2">#REF!</definedName>
    <definedName name="_xlnm.Database" localSheetId="5">#REF!</definedName>
    <definedName name="_xlnm.Database">#REF!</definedName>
    <definedName name="basemeta" localSheetId="5">#REF!</definedName>
    <definedName name="basemeta">#REF!</definedName>
    <definedName name="basenueva" localSheetId="5">#REF!</definedName>
    <definedName name="basenueva">#REF!</definedName>
    <definedName name="BB">#REF!</definedName>
    <definedName name="bcalqui">#REF!</definedName>
    <definedName name="BCC">#REF!</definedName>
    <definedName name="BCDE" localSheetId="8" hidden="1">{#N/A,#N/A,FALSE,"Aging Summary";#N/A,#N/A,FALSE,"Ratio Analysis";#N/A,#N/A,FALSE,"Test 120 Day Accts";#N/A,#N/A,FALSE,"Tickmarks"}</definedName>
    <definedName name="BCDE" localSheetId="2" hidden="1">{#N/A,#N/A,FALSE,"Aging Summary";#N/A,#N/A,FALSE,"Ratio Analysis";#N/A,#N/A,FALSE,"Test 120 Day Accts";#N/A,#N/A,FALSE,"Tickmarks"}</definedName>
    <definedName name="BCDE" localSheetId="3" hidden="1">{#N/A,#N/A,FALSE,"Aging Summary";#N/A,#N/A,FALSE,"Ratio Analysis";#N/A,#N/A,FALSE,"Test 120 Day Accts";#N/A,#N/A,FALSE,"Tickmarks"}</definedName>
    <definedName name="BCDE" localSheetId="4" hidden="1">{#N/A,#N/A,FALSE,"Aging Summary";#N/A,#N/A,FALSE,"Ratio Analysis";#N/A,#N/A,FALSE,"Test 120 Day Accts";#N/A,#N/A,FALSE,"Tickmarks"}</definedName>
    <definedName name="BCDE" localSheetId="1" hidden="1">{#N/A,#N/A,FALSE,"Aging Summary";#N/A,#N/A,FALSE,"Ratio Analysis";#N/A,#N/A,FALSE,"Test 120 Day Accts";#N/A,#N/A,FALSE,"Tickmarks"}</definedName>
    <definedName name="BCDE" localSheetId="7" hidden="1">{#N/A,#N/A,FALSE,"Aging Summary";#N/A,#N/A,FALSE,"Ratio Analysis";#N/A,#N/A,FALSE,"Test 120 Day Accts";#N/A,#N/A,FALSE,"Tickmarks"}</definedName>
    <definedName name="BCDE" localSheetId="6" hidden="1">{#N/A,#N/A,FALSE,"Aging Summary";#N/A,#N/A,FALSE,"Ratio Analysis";#N/A,#N/A,FALSE,"Test 120 Day Accts";#N/A,#N/A,FALSE,"Tickmarks"}</definedName>
    <definedName name="BCDE" localSheetId="5" hidden="1">{#N/A,#N/A,FALSE,"Aging Summary";#N/A,#N/A,FALSE,"Ratio Analysis";#N/A,#N/A,FALSE,"Test 120 Day Accts";#N/A,#N/A,FALSE,"Tickmarks"}</definedName>
    <definedName name="BCDE" hidden="1">{#N/A,#N/A,FALSE,"Aging Summary";#N/A,#N/A,FALSE,"Ratio Analysis";#N/A,#N/A,FALSE,"Test 120 Day Accts";#N/A,#N/A,FALSE,"Tickmarks"}</definedName>
    <definedName name="BCI">#REF!</definedName>
    <definedName name="BCII">#REF!</definedName>
    <definedName name="BCNC">#REF!</definedName>
    <definedName name="BCP">#REF!</definedName>
    <definedName name="BDU">#REF!</definedName>
    <definedName name="BDUU">#REF!</definedName>
    <definedName name="BG_Del" hidden="1">15</definedName>
    <definedName name="BG_Ins" hidden="1">4</definedName>
    <definedName name="BG_Mod" hidden="1">6</definedName>
    <definedName name="BIHSIEJFIUDHFSKFVHJSF" localSheetId="8" hidden="1">#REF!</definedName>
    <definedName name="BIHSIEJFIUDHFSKFVHJSF" hidden="1">#REF!</definedName>
    <definedName name="bjhgugydrfshdxhcfi" localSheetId="8" hidden="1">#REF!</definedName>
    <definedName name="bjhgugydrfshdxhcfi" hidden="1">#REF!</definedName>
    <definedName name="bol">#REF!</definedName>
    <definedName name="Box_analysed">#REF!</definedName>
    <definedName name="Box_Capex">#REF!</definedName>
    <definedName name="Box_interest">#REF!</definedName>
    <definedName name="Box_quantities">#REF!</definedName>
    <definedName name="BRASIL" localSheetId="5">#REF!</definedName>
    <definedName name="BRASIL">#REF!</definedName>
    <definedName name="BRR">#REF!</definedName>
    <definedName name="bsusocomb1">#REF!</definedName>
    <definedName name="bsusonorte1">#REF!</definedName>
    <definedName name="bsusosur1">#REF!</definedName>
    <definedName name="BU_NETO">#REF!</definedName>
    <definedName name="BuiltIn_Print_Area" localSheetId="5">#REF!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 localSheetId="5">#REF!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 localSheetId="5">#REF!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Area___0___0_1">0</definedName>
    <definedName name="BuiltIn_Print_Area___0___0_2">0</definedName>
    <definedName name="BuiltIn_Print_Area___0___0_3">0</definedName>
    <definedName name="bvbb" hidden="1">#REF!</definedName>
    <definedName name="C_">#REF!</definedName>
    <definedName name="C_C_Balance">#REF!</definedName>
    <definedName name="C_C_BalanceA">#REF!</definedName>
    <definedName name="C_C_BalanceF">#REF!</definedName>
    <definedName name="C_C_BalanceH">#REF!</definedName>
    <definedName name="C_C_BalanceJ">#REF!</definedName>
    <definedName name="C_CONT.">#REF!</definedName>
    <definedName name="Cabezas">#REF!</definedName>
    <definedName name="CAD">#REF!</definedName>
    <definedName name="Caja">#REF!</definedName>
    <definedName name="cambio">#REF!</definedName>
    <definedName name="cambiop">#REF!</definedName>
    <definedName name="cambiox">#REF!</definedName>
    <definedName name="cambioy">#REF!</definedName>
    <definedName name="canal" localSheetId="5">#REF!</definedName>
    <definedName name="canal">#REF!</definedName>
    <definedName name="CAP_INTEGR">#REF!</definedName>
    <definedName name="CAPITAL_MINIMO_BCP">#REF!</definedName>
    <definedName name="CAPITAL_MINIMO_BCP_2">#REF!</definedName>
    <definedName name="CAPITAL_SOCIAL_1">#REF!</definedName>
    <definedName name="CAPITAL_SOCIAL_2">#REF!</definedName>
    <definedName name="Capitali">#REF!</definedName>
    <definedName name="CARA">#REF!</definedName>
    <definedName name="CARATULA">#REF!</definedName>
    <definedName name="CARG_DIFER">#REF!</definedName>
    <definedName name="CBA">#REF!</definedName>
    <definedName name="CC" localSheetId="5">#REF!</definedName>
    <definedName name="CC">#REF!</definedName>
    <definedName name="CD">#REF!</definedName>
    <definedName name="CDG">#REF!</definedName>
    <definedName name="cdghjf">#REF!</definedName>
    <definedName name="cdgiro">#REF!</definedName>
    <definedName name="cdmzn">#REF!</definedName>
    <definedName name="CDMZO">#REF!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lso">#REF!</definedName>
    <definedName name="CFC">#REF!</definedName>
    <definedName name="cgp">#REF!</definedName>
    <definedName name="CH_">#REF!</definedName>
    <definedName name="chart1" localSheetId="5">#REF!</definedName>
    <definedName name="chart1">#REF!</definedName>
    <definedName name="Chave">#REF!</definedName>
    <definedName name="chcontrole">#REF!</definedName>
    <definedName name="CLIENT_NAME">#REF!</definedName>
    <definedName name="cliente" localSheetId="5">#REF!</definedName>
    <definedName name="cliente">#REF!</definedName>
    <definedName name="cliente2" localSheetId="5">#REF!</definedName>
    <definedName name="cliente2">#REF!</definedName>
    <definedName name="Clientes" localSheetId="5">#REF!</definedName>
    <definedName name="Clientes">#REF!</definedName>
    <definedName name="Clients_Population_Total" localSheetId="5">#REF!</definedName>
    <definedName name="Clients_Population_Total">#REF!</definedName>
    <definedName name="cndsuuuuuuuuuuuuuuuuuuuuuuuuuuuuuuuuuuuuuuuuuuuuuuuuuuuuu" hidden="1">#REF!</definedName>
    <definedName name="co" localSheetId="5">#REF!</definedName>
    <definedName name="co">#REF!</definedName>
    <definedName name="codigos">#REF!</definedName>
    <definedName name="COEF">#N/A</definedName>
    <definedName name="colorcode" localSheetId="8">#REF!</definedName>
    <definedName name="colorcode">#REF!</definedName>
    <definedName name="Combin" localSheetId="8">#REF!</definedName>
    <definedName name="Combin">#REF!</definedName>
    <definedName name="Comp_FPC" localSheetId="8">#REF!,#REF!,#REF!,#REF!</definedName>
    <definedName name="Comp_FPC">#REF!,#REF!,#REF!,#REF!</definedName>
    <definedName name="Company" localSheetId="8">#REF!</definedName>
    <definedName name="Company">#REF!</definedName>
    <definedName name="COMPAÑIAS" localSheetId="5">#REF!</definedName>
    <definedName name="COMPAÑIAS">#REF!</definedName>
    <definedName name="Compilacion">#REF!</definedName>
    <definedName name="complacu" localSheetId="5">#REF!</definedName>
    <definedName name="complacu">#REF!</definedName>
    <definedName name="complemes" localSheetId="5">#REF!</definedName>
    <definedName name="complemes">#REF!</definedName>
    <definedName name="compprueb">#REF!</definedName>
    <definedName name="compras">#REF!</definedName>
    <definedName name="Computed_Sample_Population_Total" localSheetId="5">#REF!</definedName>
    <definedName name="Computed_Sample_Population_Total">#REF!</definedName>
    <definedName name="CONS">#REF!</definedName>
    <definedName name="cons_previsiones_1">#REF!</definedName>
    <definedName name="cons_previsiones_2">#REF!</definedName>
    <definedName name="CONS2">#REF!</definedName>
    <definedName name="CONSTITUCION">#REF!</definedName>
    <definedName name="Contrib_acum_proyecto">#REF!</definedName>
    <definedName name="Control">#REF!</definedName>
    <definedName name="coordenadas">#REF!</definedName>
    <definedName name="copia">#REF!</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_MP" localSheetId="5">#REF!</definedName>
    <definedName name="COST_MP">#REF!</definedName>
    <definedName name="costobc">#REF!</definedName>
    <definedName name="CPC">#REF!</definedName>
    <definedName name="CPP">#REF!</definedName>
    <definedName name="CRED_DIVERSOS">#REF!</definedName>
    <definedName name="credito">#REF!</definedName>
    <definedName name="crin0010">#REF!</definedName>
    <definedName name="_xlnm.Criteria">#REF!</definedName>
    <definedName name="Critical_Component">#REF!</definedName>
    <definedName name="Critical_ComponentA">#REF!</definedName>
    <definedName name="Critical_ComponentF">#REF!</definedName>
    <definedName name="Critical_ComponentH">#REF!</definedName>
    <definedName name="Critical_ComponentJ">#REF!</definedName>
    <definedName name="CSF_DEUD_PROD_FINAN">#REF!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tovtanorte">#REF!</definedName>
    <definedName name="CtrlExt">#REF!</definedName>
    <definedName name="CUG_Agua">#REF!</definedName>
    <definedName name="Cuota_Fija">#REF!</definedName>
    <definedName name="Cuota_Telefono">#REF!</definedName>
    <definedName name="currency">#REF!</definedName>
    <definedName name="Customer">#REF!</definedName>
    <definedName name="customerld">#REF!</definedName>
    <definedName name="CustomerPCS">#REF!</definedName>
    <definedName name="CV_DEUD_PROD_FINAN">#REF!</definedName>
    <definedName name="CV_MOROSOS">#REF!</definedName>
    <definedName name="CV_PREST_SF">#REF!</definedName>
    <definedName name="CV_PREV">#REF!</definedName>
    <definedName name="CY_Accounts_Receivable" localSheetId="5">#REF!</definedName>
    <definedName name="CY_Accounts_Receivable">#REF!</definedName>
    <definedName name="CY_Administration" localSheetId="5">#REF!</definedName>
    <definedName name="CY_Administration">#REF!</definedName>
    <definedName name="CY_Cash" localSheetId="5">#REF!</definedName>
    <definedName name="CY_Cash">#REF!</definedName>
    <definedName name="CY_Cash_Div_Dec" localSheetId="5">#REF!</definedName>
    <definedName name="CY_Cash_Div_Dec">#REF!</definedName>
    <definedName name="CY_CASH_DIVIDENDS_DECLARED__per_common_share" localSheetId="5">#REF!</definedName>
    <definedName name="CY_CASH_DIVIDENDS_DECLARED__per_common_share">#REF!</definedName>
    <definedName name="CY_Common_Equity" localSheetId="5">#REF!</definedName>
    <definedName name="CY_Common_Equity">#REF!</definedName>
    <definedName name="CY_Cost_of_Sales" localSheetId="5">#REF!</definedName>
    <definedName name="CY_Cost_of_Sales">#REF!</definedName>
    <definedName name="CY_Current_Liabilities" localSheetId="5">#REF!</definedName>
    <definedName name="CY_Current_Liabilities">#REF!</definedName>
    <definedName name="CY_Deposits">#REF!</definedName>
    <definedName name="CY_Depreciation" localSheetId="5">#REF!</definedName>
    <definedName name="CY_Depreciation">#REF!</definedName>
    <definedName name="CY_Disc._Ops." localSheetId="5">#REF!</definedName>
    <definedName name="CY_Disc._Ops.">#REF!</definedName>
    <definedName name="CY_Disc_mnth">#REF!</definedName>
    <definedName name="CY_Disc_pd">#REF!</definedName>
    <definedName name="CY_Discounts">#REF!</definedName>
    <definedName name="CY_Earnings_per_share" localSheetId="5">#REF!</definedName>
    <definedName name="CY_Earnings_per_share">#REF!</definedName>
    <definedName name="CY_Extraord." localSheetId="5">#REF!</definedName>
    <definedName name="CY_Extraord.">#REF!</definedName>
    <definedName name="CY_Gross_Profit" localSheetId="5">#REF!</definedName>
    <definedName name="CY_Gross_Profit">#REF!</definedName>
    <definedName name="CY_INC_AFT_TAX" localSheetId="5">#REF!</definedName>
    <definedName name="CY_INC_AFT_TAX">#REF!</definedName>
    <definedName name="CY_INC_BEF_EXTRAORD" localSheetId="5">#REF!</definedName>
    <definedName name="CY_INC_BEF_EXTRAORD">#REF!</definedName>
    <definedName name="CY_Inc_Bef_Tax" localSheetId="5">#REF!</definedName>
    <definedName name="CY_Inc_Bef_Tax">#REF!</definedName>
    <definedName name="CY_Intangible_Assets" localSheetId="5">#REF!</definedName>
    <definedName name="CY_Intangible_Assets">#REF!</definedName>
    <definedName name="CY_Interest_Expense" localSheetId="5">#REF!</definedName>
    <definedName name="CY_Interest_Expense">#REF!</definedName>
    <definedName name="CY_Inventory" localSheetId="5">#REF!</definedName>
    <definedName name="CY_Inventory">#REF!</definedName>
    <definedName name="CY_LIABIL_EQUITY" localSheetId="5">#REF!</definedName>
    <definedName name="CY_LIABIL_EQUITY">#REF!</definedName>
    <definedName name="CY_Long_term_Debt__excl_Dfd_Taxes" localSheetId="5">#REF!</definedName>
    <definedName name="CY_Long_term_Debt__excl_Dfd_Taxes">#REF!</definedName>
    <definedName name="CY_LT_Debt" localSheetId="5">#REF!</definedName>
    <definedName name="CY_LT_Debt">#REF!</definedName>
    <definedName name="CY_Market_Value_of_Equity" localSheetId="5">#REF!</definedName>
    <definedName name="CY_Market_Value_of_Equity">#REF!</definedName>
    <definedName name="CY_Marketable_Sec" localSheetId="5">#REF!</definedName>
    <definedName name="CY_Marketable_Sec">#REF!</definedName>
    <definedName name="CY_NET_INCOME" localSheetId="5">#REF!</definedName>
    <definedName name="CY_NET_INCOME">#REF!</definedName>
    <definedName name="CY_NET_PROFIT">#REF!</definedName>
    <definedName name="CY_Net_Revenue" localSheetId="5">#REF!</definedName>
    <definedName name="CY_Net_Revenue">#REF!</definedName>
    <definedName name="CY_Operating_Income" localSheetId="5">#REF!</definedName>
    <definedName name="CY_Operating_Income">#REF!</definedName>
    <definedName name="CY_Other" localSheetId="5">#REF!</definedName>
    <definedName name="CY_Other">#REF!</definedName>
    <definedName name="CY_Other_Curr_Assets" localSheetId="5">#REF!</definedName>
    <definedName name="CY_Other_Curr_Assets">#REF!</definedName>
    <definedName name="CY_Other_LT_Assets" localSheetId="5">#REF!</definedName>
    <definedName name="CY_Other_LT_Assets">#REF!</definedName>
    <definedName name="CY_Other_LT_Liabilities" localSheetId="5">#REF!</definedName>
    <definedName name="CY_Other_LT_Liabilities">#REF!</definedName>
    <definedName name="CY_Preferred_Stock" localSheetId="5">#REF!</definedName>
    <definedName name="CY_Preferred_Stock">#REF!</definedName>
    <definedName name="CY_QUICK_ASSETS" localSheetId="5">#REF!</definedName>
    <definedName name="CY_QUICK_ASSETS">#REF!</definedName>
    <definedName name="CY_Ret_mnth">#REF!</definedName>
    <definedName name="CY_Ret_pd">#REF!</definedName>
    <definedName name="CY_Retained_Earnings" localSheetId="5">#REF!</definedName>
    <definedName name="CY_Retained_Earnings">#REF!</definedName>
    <definedName name="CY_Returns">#REF!</definedName>
    <definedName name="CY_Selling" localSheetId="5">#REF!</definedName>
    <definedName name="CY_Selling">#REF!</definedName>
    <definedName name="CY_Tangible_Assets" localSheetId="5">#REF!</definedName>
    <definedName name="CY_Tangible_Assets">#REF!</definedName>
    <definedName name="CY_Tangible_Net_Worth" localSheetId="5">#REF!</definedName>
    <definedName name="CY_Tangible_Net_Worth">#REF!</definedName>
    <definedName name="CY_Taxes" localSheetId="5">#REF!</definedName>
    <definedName name="CY_Taxes">#REF!</definedName>
    <definedName name="CY_TOTAL_ASSETS" localSheetId="5">#REF!</definedName>
    <definedName name="CY_TOTAL_ASSETS">#REF!</definedName>
    <definedName name="CY_TOTAL_CURR_ASSETS" localSheetId="5">#REF!</definedName>
    <definedName name="CY_TOTAL_CURR_ASSETS">#REF!</definedName>
    <definedName name="CY_TOTAL_DEBT" localSheetId="5">#REF!</definedName>
    <definedName name="CY_TOTAL_DEBT">#REF!</definedName>
    <definedName name="CY_TOTAL_EQUITY" localSheetId="5">#REF!</definedName>
    <definedName name="CY_TOTAL_EQUITY">#REF!</definedName>
    <definedName name="CY_Trade_Payables" localSheetId="5">#REF!</definedName>
    <definedName name="CY_Trade_Payables">#REF!</definedName>
    <definedName name="CY_Weighted_Average" localSheetId="5">#REF!</definedName>
    <definedName name="CY_Weighted_Average">#REF!</definedName>
    <definedName name="CY_Working_Capital" localSheetId="5">#REF!</definedName>
    <definedName name="CY_Working_Capital">#REF!</definedName>
    <definedName name="CY_Year_Income_Statement" localSheetId="5">#REF!</definedName>
    <definedName name="CY_Year_Income_Statement">#REF!</definedName>
    <definedName name="CYB">#REF!</definedName>
    <definedName name="D">#REF!</definedName>
    <definedName name="D_">#REF!</definedName>
    <definedName name="da" localSheetId="8" hidden="1">{#N/A,#N/A,FALSE,"Aging Summary";#N/A,#N/A,FALSE,"Ratio Analysis";#N/A,#N/A,FALSE,"Test 120 Day Accts";#N/A,#N/A,FALSE,"Tickmarks"}</definedName>
    <definedName name="da" localSheetId="2"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4" hidden="1">{#N/A,#N/A,FALSE,"Aging Summary";#N/A,#N/A,FALSE,"Ratio Analysis";#N/A,#N/A,FALSE,"Test 120 Day Accts";#N/A,#N/A,FALSE,"Tickmarks"}</definedName>
    <definedName name="da" localSheetId="1" hidden="1">{#N/A,#N/A,FALSE,"Aging Summary";#N/A,#N/A,FALSE,"Ratio Analysis";#N/A,#N/A,FALSE,"Test 120 Day Accts";#N/A,#N/A,FALSE,"Tickmarks"}</definedName>
    <definedName name="da" localSheetId="7" hidden="1">{#N/A,#N/A,FALSE,"Aging Summary";#N/A,#N/A,FALSE,"Ratio Analysis";#N/A,#N/A,FALSE,"Test 120 Day Accts";#N/A,#N/A,FALSE,"Tickmarks"}</definedName>
    <definedName name="da" localSheetId="6" hidden="1">{#N/A,#N/A,FALSE,"Aging Summary";#N/A,#N/A,FALSE,"Ratio Analysis";#N/A,#N/A,FALSE,"Test 120 Day Accts";#N/A,#N/A,FALSE,"Tickmarks"}</definedName>
    <definedName name="da" localSheetId="5" hidden="1">{#N/A,#N/A,FALSE,"Aging Summary";#N/A,#N/A,FALSE,"Ratio Analysis";#N/A,#N/A,FALSE,"Test 120 Day Accts";#N/A,#N/A,FALSE,"Tickmarks"}</definedName>
    <definedName name="da" hidden="1">{#N/A,#N/A,FALSE,"Aging Summary";#N/A,#N/A,FALSE,"Ratio Analysis";#N/A,#N/A,FALSE,"Test 120 Day Accts";#N/A,#N/A,FALSE,"Tickmarks"}</definedName>
    <definedName name="DA_2449757863500001063" hidden="1">#REF!</definedName>
    <definedName name="DA_2765004812300000105" hidden="1">#REF!</definedName>
    <definedName name="DA_2765004812300000644" hidden="1">#REF!</definedName>
    <definedName name="DA_2765004812300000647" hidden="1">#REF!</definedName>
    <definedName name="DA_2777210190000000007" hidden="1">#REF!</definedName>
    <definedName name="DAFDFAD" localSheetId="8" hidden="1">{#N/A,#N/A,FALSE,"VOL"}</definedName>
    <definedName name="DAFDFAD" localSheetId="2" hidden="1">{#N/A,#N/A,FALSE,"VOL"}</definedName>
    <definedName name="DAFDFAD" localSheetId="3" hidden="1">{#N/A,#N/A,FALSE,"VOL"}</definedName>
    <definedName name="DAFDFAD" localSheetId="4" hidden="1">{#N/A,#N/A,FALSE,"VOL"}</definedName>
    <definedName name="DAFDFAD" localSheetId="1" hidden="1">{#N/A,#N/A,FALSE,"VOL"}</definedName>
    <definedName name="DAFDFAD" localSheetId="7" hidden="1">{#N/A,#N/A,FALSE,"VOL"}</definedName>
    <definedName name="DAFDFAD" localSheetId="6" hidden="1">{#N/A,#N/A,FALSE,"VOL"}</definedName>
    <definedName name="DAFDFAD" localSheetId="5" hidden="1">{#N/A,#N/A,FALSE,"VOL"}</definedName>
    <definedName name="DAFDFAD" hidden="1">{#N/A,#N/A,FALSE,"VOL"}</definedName>
    <definedName name="DASA" localSheetId="8">#REF!</definedName>
    <definedName name="DASA" localSheetId="5">#REF!</definedName>
    <definedName name="DASA">#REF!</definedName>
    <definedName name="data" localSheetId="5">#REF!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#REF!</definedName>
    <definedName name="DATE99">#REF!</definedName>
    <definedName name="datos" localSheetId="5">#REF!</definedName>
    <definedName name="datos">#REF!</definedName>
    <definedName name="dd">#REF!</definedName>
    <definedName name="DD_Curr">#REF!</definedName>
    <definedName name="DDD">#REF!</definedName>
    <definedName name="dddd">#REF!</definedName>
    <definedName name="DDDDD">#REF!</definedName>
    <definedName name="debito">#REF!</definedName>
    <definedName name="DEBITOFISCAL">#REF!</definedName>
    <definedName name="Dec_93">#REF!</definedName>
    <definedName name="dedwedwd">#REF!</definedName>
    <definedName name="Definición">#REF!</definedName>
    <definedName name="defwergtqergt">#REF!</definedName>
    <definedName name="DEPOSITOS_SF_1">#REF!</definedName>
    <definedName name="DEPOSITOS_SF_2">#REF!</definedName>
    <definedName name="DEPOSITOS_SNF_1">#REF!</definedName>
    <definedName name="DEPOSITOS_SNF_2">#REF!</definedName>
    <definedName name="Depósitso">#REF!</definedName>
    <definedName name="depreciaciones">#REF!</definedName>
    <definedName name="desc" localSheetId="5">#REF!</definedName>
    <definedName name="desc">#REF!</definedName>
    <definedName name="detaacu" localSheetId="5">#REF!</definedName>
    <definedName name="detaacu">#REF!</definedName>
    <definedName name="detail">#REF!</definedName>
    <definedName name="detail2">#REF!</definedName>
    <definedName name="Detalle_de_Bienes_de_Uso_">#REF!</definedName>
    <definedName name="detames" localSheetId="5">#REF!</definedName>
    <definedName name="detames">#REF!</definedName>
    <definedName name="DEUD_PROD_FIN">#REF!</definedName>
    <definedName name="deuxfp">#REF!</definedName>
    <definedName name="devengado">#REF!</definedName>
    <definedName name="dgh">#REF!</definedName>
    <definedName name="Diferencias_de_redondeo">#REF!</definedName>
    <definedName name="Difference">#REF!</definedName>
    <definedName name="digitalchannels">#REF!</definedName>
    <definedName name="Disagg_AR_Balance">#REF!</definedName>
    <definedName name="Disaggregations">#REF!</definedName>
    <definedName name="Disaggregations_SRD">#REF!</definedName>
    <definedName name="Disc_Allowance">#REF!</definedName>
    <definedName name="DISP_DEUD_PROD_FIN">#REF!</definedName>
    <definedName name="DISPONIBLE_1">#REF!</definedName>
    <definedName name="DISPONIBLE_2">#REF!</definedName>
    <definedName name="Dist" localSheetId="5">#REF!</definedName>
    <definedName name="Dist">#REF!</definedName>
    <definedName name="Dist_Cons">#REF!</definedName>
    <definedName name="Dist_Finc">#REF!</definedName>
    <definedName name="distribuidores" localSheetId="5">#REF!</definedName>
    <definedName name="distribuidores">#REF!</definedName>
    <definedName name="dlleu">#REF!</definedName>
    <definedName name="DLLEUR">#REF!</definedName>
    <definedName name="DOC">#REF!</definedName>
    <definedName name="Dollar_Threshold" localSheetId="5">#REF!</definedName>
    <definedName name="Dollar_Threshold">#REF!</definedName>
    <definedName name="Dollars_Threshold">#REF!</definedName>
    <definedName name="dtt" hidden="1">#REF!</definedName>
    <definedName name="DUPONT_1">#REF!</definedName>
    <definedName name="E_">#REF!</definedName>
    <definedName name="E3_">#REF!</definedName>
    <definedName name="Edesa" localSheetId="5">#REF!</definedName>
    <definedName name="Edesa">#REF!</definedName>
    <definedName name="efecto_neto_prev_1">#REF!</definedName>
    <definedName name="efecto_neto_prev_2">#REF!</definedName>
    <definedName name="effective_date">#REF!</definedName>
    <definedName name="Effective_Tax_Rate">#REF!</definedName>
    <definedName name="elasmjsdlkfjsdf">#REF!</definedName>
    <definedName name="eliminaciones">#REF!</definedName>
    <definedName name="Enero2011">#REF!</definedName>
    <definedName name="Enriputo" localSheetId="5">#REF!</definedName>
    <definedName name="Enriputo">#REF!</definedName>
    <definedName name="EOAF">#REF!</definedName>
    <definedName name="eoafh">#REF!</definedName>
    <definedName name="eoafn">#REF!</definedName>
    <definedName name="eoafs">#REF!</definedName>
    <definedName name="EPN">#REF!</definedName>
    <definedName name="EquityTable">#REF!</definedName>
    <definedName name="ERO">#REF!</definedName>
    <definedName name="Err_Box_AddSamp">#REF!</definedName>
    <definedName name="Err_Box_Rej">#REF!</definedName>
    <definedName name="Err_CellComments">#REF!</definedName>
    <definedName name="Err_SampErr">#REF!</definedName>
    <definedName name="erro">#REF!</definedName>
    <definedName name="ESP">#REF!</definedName>
    <definedName name="est" localSheetId="5">#REF!</definedName>
    <definedName name="est">#REF!</definedName>
    <definedName name="EST00">#REF!</definedName>
    <definedName name="ESTBF" localSheetId="5">#REF!</definedName>
    <definedName name="ESTBF">#REF!</definedName>
    <definedName name="ESTIMADO" localSheetId="5">#REF!</definedName>
    <definedName name="ESTIMADO">#REF!</definedName>
    <definedName name="ESTIMADOSCONTI">#REF!</definedName>
    <definedName name="EUR">#REF!</definedName>
    <definedName name="EV__LASTREFTIME__" hidden="1">38972.3597337963</definedName>
    <definedName name="Eval_btn_Ans">#REF!</definedName>
    <definedName name="Eval_MR">#REF!</definedName>
    <definedName name="EX" localSheetId="8">#REF!</definedName>
    <definedName name="EX" localSheetId="5">#REF!</definedName>
    <definedName name="EX">#REF!</definedName>
    <definedName name="Excel_BuiltIn__FilterDatabase_1_1" localSheetId="8">#REF!</definedName>
    <definedName name="Excel_BuiltIn__FilterDatabase_1_1">#REF!</definedName>
    <definedName name="Excel_BuiltIn_Print_Area_1_1">#REF!</definedName>
    <definedName name="Excel_BuiltIn_Print_Area_1_1_1">#REF!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4">#REF!</definedName>
    <definedName name="Excel_BuiltIn_Print_Area_6_1_1_1">"$'OMNI 2007'.$#REF!$#REF!:$#REF!$#REF!"</definedName>
    <definedName name="Excel_BuiltIn_Print_Titles_2_1">#REF!</definedName>
    <definedName name="Expected_balance">#REF!</definedName>
    <definedName name="Expected_Error_Rate">#REF!</definedName>
    <definedName name="F_">#REF!</definedName>
    <definedName name="Factor">#REF!</definedName>
    <definedName name="FactorA">#REF!</definedName>
    <definedName name="FactorF">#REF!</definedName>
    <definedName name="FactorH">#REF!</definedName>
    <definedName name="FactorJ">#REF!</definedName>
    <definedName name="fdg" localSheetId="8">#REF!</definedName>
    <definedName name="fdg">#REF!</definedName>
    <definedName name="fds" localSheetId="8">#REF!</definedName>
    <definedName name="fds">#REF!</definedName>
    <definedName name="fecha_actual">#REF!</definedName>
    <definedName name="FechaAnualCom">#REF!</definedName>
    <definedName name="FechaBalance">#REF!</definedName>
    <definedName name="FechaComparativo">#REF!</definedName>
    <definedName name="FechaLitComp">#REF!</definedName>
    <definedName name="FechaLiteral">#REF!</definedName>
    <definedName name="FERMZN">#REF!</definedName>
    <definedName name="fermzo">#REF!</definedName>
    <definedName name="fertsj1">#REF!</definedName>
    <definedName name="fertsj2">#REF!</definedName>
    <definedName name="FERTTRN">#REF!</definedName>
    <definedName name="ff">#REF!</definedName>
    <definedName name="ffffff" hidden="1">"AS2DocumentBrowse"</definedName>
    <definedName name="fgg">#REF!</definedName>
    <definedName name="fnjrjkkkkkkkkkkkkkkkk" localSheetId="8" hidden="1">#REF!</definedName>
    <definedName name="fnjrjkkkkkkkkkkkkkkkk" hidden="1">#REF!</definedName>
    <definedName name="Form_TratAgua">#REF!</definedName>
    <definedName name="G_">#REF!</definedName>
    <definedName name="GA" localSheetId="8">#REF!</definedName>
    <definedName name="GA">#REF!</definedName>
    <definedName name="gald">#REF!</definedName>
    <definedName name="GAPCS">#REF!</definedName>
    <definedName name="GASTOS" localSheetId="5">#REF!</definedName>
    <definedName name="GASTOS">#REF!</definedName>
    <definedName name="GBP">#REF!</definedName>
    <definedName name="GC">#REF!</definedName>
    <definedName name="GCA">#REF!</definedName>
    <definedName name="GCC">#REF!</definedName>
    <definedName name="GCG">#REF!</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G">#REF!</definedName>
    <definedName name="GF_CRED_VEN">#REF!</definedName>
    <definedName name="GF_CRED_VIG_SF">#REF!</definedName>
    <definedName name="GF_CRED_VIG_SNF">#REF!</definedName>
    <definedName name="GF_RENT_VAL_PUB">#REF!</definedName>
    <definedName name="GF_VAL_ACT_PAS">#REF!</definedName>
    <definedName name="gg">#REF!</definedName>
    <definedName name="GIRASOL">#REF!</definedName>
    <definedName name="GM">#REF!</definedName>
    <definedName name="_xlnm.Recorder">#REF!</definedName>
    <definedName name="grandes3">#REF!</definedName>
    <definedName name="GUARDIAN">#REF!</definedName>
    <definedName name="h">#REF!</definedName>
    <definedName name="H_">#REF!</definedName>
    <definedName name="Hea">#REF!</definedName>
    <definedName name="hh">#REF!</definedName>
    <definedName name="hhhh">#REF!</definedName>
    <definedName name="hi">#REF!</definedName>
    <definedName name="histor" localSheetId="5">#REF!</definedName>
    <definedName name="histor">#REF!</definedName>
    <definedName name="historicosstradcodigo">#REF!</definedName>
    <definedName name="historicostrad">#REF!</definedName>
    <definedName name="hjkhjficjnkdhfoikds" hidden="1">#REF!</definedName>
    <definedName name="HojaMacro2">#REF!</definedName>
    <definedName name="HojaMacro3">#REF!</definedName>
    <definedName name="HojaMacro4">#REF!</definedName>
    <definedName name="hojamacro5">#REF!</definedName>
    <definedName name="hojamacro5ing">#REF!</definedName>
    <definedName name="Hola">#REF!</definedName>
    <definedName name="I">#REF!</definedName>
    <definedName name="I_">#REF!</definedName>
    <definedName name="IBSA_AC">#REF!</definedName>
    <definedName name="IBSA_MES">#REF!</definedName>
    <definedName name="IC">#REF!</definedName>
    <definedName name="Imp_a_la_Renta_1208">#REF!</definedName>
    <definedName name="imp_PyL">#REF!</definedName>
    <definedName name="IMP_RENTA">#REF!</definedName>
    <definedName name="Impresión_Anexo_A">#REF!</definedName>
    <definedName name="Impresión_Anexo_E">#REF!</definedName>
    <definedName name="Impresión_Anexo_H">#REF!</definedName>
    <definedName name="Impresión_de_EEPN">#REF!</definedName>
    <definedName name="Impto_a_la_renta">#REF!</definedName>
    <definedName name="Impto_a_la_renta_06_07">#REF!</definedName>
    <definedName name="Impto_a_la_renta_08">#REF!</definedName>
    <definedName name="in" hidden="1">#REF!</definedName>
    <definedName name="INC">#REF!</definedName>
    <definedName name="INDEXAC_CAPITAL">#REF!</definedName>
    <definedName name="Ing_Neto">#REF!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reso_Neto">#REF!</definedName>
    <definedName name="INGRESOS_FINANCIEROS_NETOS_1">#REF!</definedName>
    <definedName name="INGRESOS_FINANCIEROS_NETOS_2">#REF!</definedName>
    <definedName name="INGSJ1">#REF!</definedName>
    <definedName name="INGSJ2">#REF!</definedName>
    <definedName name="INGSJ3">#REF!</definedName>
    <definedName name="INGTR1">#REF!</definedName>
    <definedName name="INGTR2">#REF!</definedName>
    <definedName name="INGTR3">#REF!</definedName>
    <definedName name="ins">#REF!</definedName>
    <definedName name="INT">#REF!</definedName>
    <definedName name="intangcomb">#REF!</definedName>
    <definedName name="intanghold">#REF!</definedName>
    <definedName name="intangnorte">#REF!</definedName>
    <definedName name="intangsur">#REF!</definedName>
    <definedName name="INTER">#REF!</definedName>
    <definedName name="Interval" localSheetId="5">#REF!</definedName>
    <definedName name="Interval">#REF!</definedName>
    <definedName name="INV_BIEN_ADJUD">#REF!</definedName>
    <definedName name="INV_OTRAS_INV">#REF!</definedName>
    <definedName name="INV_PREV">#REF!</definedName>
    <definedName name="invnorte">#REF!</definedName>
    <definedName name="invsur">#REF!</definedName>
    <definedName name="IR_detalle_ac">#REF!</definedName>
    <definedName name="IR_Resumen_ac">#REF!</definedName>
    <definedName name="IR_Resumen_mes">#REF!</definedName>
    <definedName name="IRSA_AC">#REF!</definedName>
    <definedName name="IRSA_MES">#REF!</definedName>
    <definedName name="ITEM_ID">#REF!</definedName>
    <definedName name="J_">#REF!</definedName>
    <definedName name="jfafdhf">#REF!</definedName>
    <definedName name="jhhj" hidden="1">#REF!</definedName>
    <definedName name="jj">#REF!</definedName>
    <definedName name="jjee">#REF!</definedName>
    <definedName name="jkkj" hidden="1">#REF!</definedName>
    <definedName name="junio">#REF!</definedName>
    <definedName name="JYGJHSDSJDFD" hidden="1">#REF!</definedName>
    <definedName name="K_">#REF!</definedName>
    <definedName name="K2_WBEVMODE" hidden="1">-1</definedName>
    <definedName name="kdkdk">#REF!</definedName>
    <definedName name="kfdg">#REF!</definedName>
    <definedName name="kfg">#REF!</definedName>
    <definedName name="Kilogramos">#REF!</definedName>
    <definedName name="kjfjkdf">#REF!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#REF!</definedName>
    <definedName name="L_24">#REF!</definedName>
    <definedName name="L_Adjust">#REF!</definedName>
    <definedName name="L_AJE_Tot">#REF!</definedName>
    <definedName name="L_CY_Beg">#REF!</definedName>
    <definedName name="L_CY_End">#REF!</definedName>
    <definedName name="L_PY_End">#REF!</definedName>
    <definedName name="L_RJE_Tot">#REF!</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eadsheet">#REF!</definedName>
    <definedName name="lim">#REF!</definedName>
    <definedName name="liq" localSheetId="8" hidden="1">{#N/A,#N/A,FALSE,"VOL"}</definedName>
    <definedName name="liq" localSheetId="2" hidden="1">{#N/A,#N/A,FALSE,"VOL"}</definedName>
    <definedName name="liq" localSheetId="3" hidden="1">{#N/A,#N/A,FALSE,"VOL"}</definedName>
    <definedName name="liq" localSheetId="4" hidden="1">{#N/A,#N/A,FALSE,"VOL"}</definedName>
    <definedName name="liq" localSheetId="1" hidden="1">{#N/A,#N/A,FALSE,"VOL"}</definedName>
    <definedName name="liq" localSheetId="7" hidden="1">{#N/A,#N/A,FALSE,"VOL"}</definedName>
    <definedName name="liq" localSheetId="6" hidden="1">{#N/A,#N/A,FALSE,"VOL"}</definedName>
    <definedName name="liq" localSheetId="5" hidden="1">{#N/A,#N/A,FALSE,"VOL"}</definedName>
    <definedName name="liq" hidden="1">{#N/A,#N/A,FALSE,"VOL"}</definedName>
    <definedName name="Liq_FPC" localSheetId="8">#REF!,#REF!,#REF!,#REF!</definedName>
    <definedName name="Liq_FPC">#REF!,#REF!,#REF!,#REF!</definedName>
    <definedName name="List_ARPopulation" localSheetId="8">#REF!</definedName>
    <definedName name="List_ARPopulation">#REF!</definedName>
    <definedName name="List_Curr">#REF!</definedName>
    <definedName name="List_ExpandedTesting">#REF!</definedName>
    <definedName name="List_Level_Assr">#REF!</definedName>
    <definedName name="List_LevelAssurance">#REF!</definedName>
    <definedName name="List_Number_of_Exceptions_Identified">#REF!</definedName>
    <definedName name="List_NumberTolerableExceptions">#REF!</definedName>
    <definedName name="List_Proj_Meth">#REF!</definedName>
    <definedName name="List_Samp_Sel">#REF!</definedName>
    <definedName name="List_SampleSelectionMethod">#REF!</definedName>
    <definedName name="ListaCR">#REF!</definedName>
    <definedName name="ListaMes">#REF!</definedName>
    <definedName name="listasuper" localSheetId="8">#REF!</definedName>
    <definedName name="listasuper" localSheetId="5">#REF!</definedName>
    <definedName name="listasuper">#REF!</definedName>
    <definedName name="lllll">#REF!</definedName>
    <definedName name="m" localSheetId="8" hidden="1">{#N/A,#N/A,FALSE,"Aging Summary";#N/A,#N/A,FALSE,"Ratio Analysis";#N/A,#N/A,FALSE,"Test 120 Day Accts";#N/A,#N/A,FALSE,"Tickmarks"}</definedName>
    <definedName name="m" hidden="1">{#N/A,#N/A,FALSE,"Aging Summary";#N/A,#N/A,FALSE,"Ratio Analysis";#N/A,#N/A,FALSE,"Test 120 Day Accts";#N/A,#N/A,FALSE,"Tickmarks"}</definedName>
    <definedName name="M_" localSheetId="8">#REF!</definedName>
    <definedName name="M_">#REF!</definedName>
    <definedName name="MAD" localSheetId="8">#REF!</definedName>
    <definedName name="MAD">#REF!</definedName>
    <definedName name="Maintenance" localSheetId="8">#REF!</definedName>
    <definedName name="Maintenance">#REF!</definedName>
    <definedName name="maintenanceld">#REF!</definedName>
    <definedName name="MaintenancePCS">#REF!</definedName>
    <definedName name="marca" localSheetId="5">#REF!</definedName>
    <definedName name="marca">#REF!</definedName>
    <definedName name="Marcas" localSheetId="5">#REF!</definedName>
    <definedName name="Marcas">#REF!</definedName>
    <definedName name="mayo">#REF!</definedName>
    <definedName name="menorte">#REF!</definedName>
    <definedName name="Mes">#REF!</definedName>
    <definedName name="MESFCSER">#REF!</definedName>
    <definedName name="mesvtaBC">#REF!</definedName>
    <definedName name="MESVTABCPRE">#REF!</definedName>
    <definedName name="MIL">#REF!</definedName>
    <definedName name="Minimis">#REF!</definedName>
    <definedName name="MKT">#REF!</definedName>
    <definedName name="mktld">#REF!</definedName>
    <definedName name="MKTPCS">#REF!</definedName>
    <definedName name="mmmm">#REF!</definedName>
    <definedName name="Modificar_celdas_Anexo_A">#REF!</definedName>
    <definedName name="Monetary_precision">#REF!</definedName>
    <definedName name="Monetary_precisionA">#REF!</definedName>
    <definedName name="Monetary_precisionF">#REF!</definedName>
    <definedName name="Monetary_precisionH">#REF!</definedName>
    <definedName name="Monetary_precisionJ">#REF!</definedName>
    <definedName name="MostRecentPeriod">#REF!</definedName>
    <definedName name="movimientos">#REF!</definedName>
    <definedName name="MP" localSheetId="5">#REF!</definedName>
    <definedName name="MP">#REF!</definedName>
    <definedName name="MP_AR_Balance">#REF!</definedName>
    <definedName name="MP_SRD">#REF!</definedName>
    <definedName name="mue">#REF!</definedName>
    <definedName name="Muestrini" hidden="1">3</definedName>
    <definedName name="MXP">#REF!</definedName>
    <definedName name="N_" localSheetId="8">#REF!</definedName>
    <definedName name="N_">#REF!</definedName>
    <definedName name="nada">#REF!</definedName>
    <definedName name="NAVB">#REF!</definedName>
    <definedName name="ncjdbjfkw" localSheetId="8" hidden="1">#REF!</definedName>
    <definedName name="ncjdbjfkw" hidden="1">#REF!</definedName>
    <definedName name="NDJFDOVFD" localSheetId="8" hidden="1">#REF!</definedName>
    <definedName name="NDJFDOVFD" hidden="1">#REF!</definedName>
    <definedName name="NETO_DIST">#REF!</definedName>
    <definedName name="Networ" localSheetId="8">#REF!</definedName>
    <definedName name="Networ">#REF!</definedName>
    <definedName name="Network">#REF!</definedName>
    <definedName name="networkld">#REF!</definedName>
    <definedName name="NetworkPCS">#REF!</definedName>
    <definedName name="new" localSheetId="8" hidden="1">{#N/A,#N/A,FALSE,"Aging Summary";#N/A,#N/A,FALSE,"Ratio Analysis";#N/A,#N/A,FALSE,"Test 120 Day Accts";#N/A,#N/A,FALSE,"Tickmarks"}</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4" hidden="1">{#N/A,#N/A,FALSE,"Aging Summary";#N/A,#N/A,FALSE,"Ratio Analysis";#N/A,#N/A,FALSE,"Test 120 Day Accts";#N/A,#N/A,FALSE,"Tickmarks"}</definedName>
    <definedName name="new" localSheetId="1"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6" hidden="1">{#N/A,#N/A,FALSE,"Aging Summary";#N/A,#N/A,FALSE,"Ratio Analysis";#N/A,#N/A,FALSE,"Test 120 Day Accts";#N/A,#N/A,FALSE,"Tickmarks"}</definedName>
    <definedName name="new" localSheetId="5" hidden="1">{#N/A,#N/A,FALSE,"Aging Summary";#N/A,#N/A,FALSE,"Ratio Analysis";#N/A,#N/A,FALSE,"Test 120 Day Accts";#N/A,#N/A,FALSE,"Tickmarks"}</definedName>
    <definedName name="new" hidden="1">{#N/A,#N/A,FALSE,"Aging Summary";#N/A,#N/A,FALSE,"Ratio Analysis";#N/A,#N/A,FALSE,"Test 120 Day Accts";#N/A,#N/A,FALSE,"Tickmarks"}</definedName>
    <definedName name="newname">#REF!</definedName>
    <definedName name="ngughuiyhuhhhhhhhhhhhhhhhhhh" localSheetId="1" hidden="1">#REF!</definedName>
    <definedName name="ngughuiyhuhhhhhhhhhhhhhhhhhh" localSheetId="7" hidden="1">#REF!</definedName>
    <definedName name="ngughuiyhuhhhhhhhhhhhhhhhhhh" localSheetId="6" hidden="1">#REF!</definedName>
    <definedName name="ngughuiyhuhhhhhhhhhhhhhhhhhh" hidden="1">#REF!</definedName>
    <definedName name="njkhoikh" localSheetId="1" hidden="1">#REF!</definedName>
    <definedName name="njkhoikh" localSheetId="7" hidden="1">#REF!</definedName>
    <definedName name="njkhoikh" localSheetId="6" hidden="1">#REF!</definedName>
    <definedName name="njkhoikh" hidden="1">#REF!</definedName>
    <definedName name="nmm" localSheetId="8" hidden="1">{#N/A,#N/A,FALSE,"VOL"}</definedName>
    <definedName name="nmm" localSheetId="2" hidden="1">{#N/A,#N/A,FALSE,"VOL"}</definedName>
    <definedName name="nmm" localSheetId="3" hidden="1">{#N/A,#N/A,FALSE,"VOL"}</definedName>
    <definedName name="nmm" localSheetId="4" hidden="1">{#N/A,#N/A,FALSE,"VOL"}</definedName>
    <definedName name="nmm" localSheetId="1" hidden="1">{#N/A,#N/A,FALSE,"VOL"}</definedName>
    <definedName name="nmm" localSheetId="7" hidden="1">{#N/A,#N/A,FALSE,"VOL"}</definedName>
    <definedName name="nmm" localSheetId="6" hidden="1">{#N/A,#N/A,FALSE,"VOL"}</definedName>
    <definedName name="nmm" localSheetId="5" hidden="1">{#N/A,#N/A,FALSE,"VOL"}</definedName>
    <definedName name="nmm" hidden="1">{#N/A,#N/A,FALSE,"VOL"}</definedName>
    <definedName name="NO" localSheetId="8" hidden="1">{#N/A,#N/A,FALSE,"VOL"}</definedName>
    <definedName name="NO" localSheetId="2" hidden="1">{#N/A,#N/A,FALSE,"VOL"}</definedName>
    <definedName name="NO" localSheetId="3" hidden="1">{#N/A,#N/A,FALSE,"VOL"}</definedName>
    <definedName name="NO" localSheetId="4" hidden="1">{#N/A,#N/A,FALSE,"VOL"}</definedName>
    <definedName name="NO" localSheetId="1" hidden="1">{#N/A,#N/A,FALSE,"VOL"}</definedName>
    <definedName name="NO" localSheetId="7" hidden="1">{#N/A,#N/A,FALSE,"VOL"}</definedName>
    <definedName name="NO" localSheetId="6" hidden="1">{#N/A,#N/A,FALSE,"VOL"}</definedName>
    <definedName name="NO" localSheetId="5" hidden="1">{#N/A,#N/A,FALSE,"VOL"}</definedName>
    <definedName name="NO" hidden="1">{#N/A,#N/A,FALSE,"VOL"}</definedName>
    <definedName name="NonTop_Stratum_Value" localSheetId="8">#REF!</definedName>
    <definedName name="NonTop_Stratum_Value" localSheetId="5">#REF!</definedName>
    <definedName name="NonTop_Stratum_Value">#REF!</definedName>
    <definedName name="Nota_10">#REF!</definedName>
    <definedName name="Nota_11">#REF!</definedName>
    <definedName name="Nota_8">#REF!</definedName>
    <definedName name="Nota_9">#REF!</definedName>
    <definedName name="Nota1">#REF!</definedName>
    <definedName name="Nota10">#REF!</definedName>
    <definedName name="nota108">#REF!</definedName>
    <definedName name="Nota12">#REF!</definedName>
    <definedName name="Nota13">#REF!</definedName>
    <definedName name="Nota14">#REF!</definedName>
    <definedName name="Nota15">#REF!</definedName>
    <definedName name="Nota16">#REF!</definedName>
    <definedName name="Nota17">#REF!</definedName>
    <definedName name="Nota2">#REF!</definedName>
    <definedName name="Nota3">#REF!</definedName>
    <definedName name="Nota4">#REF!</definedName>
    <definedName name="Nota5">#REF!</definedName>
    <definedName name="Nota6">#REF!</definedName>
    <definedName name="Nota7">#REF!</definedName>
    <definedName name="Nota8">#REF!</definedName>
    <definedName name="Nota9">#REF!</definedName>
    <definedName name="Number_of_Selections" localSheetId="8">#REF!</definedName>
    <definedName name="Number_of_Selections">#REF!</definedName>
    <definedName name="Numof_Selections2">#REF!</definedName>
    <definedName name="NZD">#REF!</definedName>
    <definedName name="Ñ_">#REF!</definedName>
    <definedName name="ñfdsl" localSheetId="7">#REF!</definedName>
    <definedName name="ñfdsl" localSheetId="6">#REF!</definedName>
    <definedName name="ñfdsl">#REF!</definedName>
    <definedName name="ññ" localSheetId="7">#REF!</definedName>
    <definedName name="ññ" localSheetId="6">#REF!</definedName>
    <definedName name="ññ">#REF!</definedName>
    <definedName name="O_">#REF!</definedName>
    <definedName name="OBLIG_DIV_ACREED_SOC">#REF!</definedName>
    <definedName name="OBLIG_DIV_OTRAS">#REF!</definedName>
    <definedName name="OBLIG_DIVER">#REF!</definedName>
    <definedName name="OBS">#REF!</definedName>
    <definedName name="OCC">#REF!</definedName>
    <definedName name="OCNC">#REF!</definedName>
    <definedName name="Octuber">#REF!</definedName>
    <definedName name="OD_ACREED_FISC">#REF!</definedName>
    <definedName name="OGO_GAN_CRED_DIV">#REF!</definedName>
    <definedName name="OGO_REN_BIENES">#REF!</definedName>
    <definedName name="OGO_RES_OP_CAMB">#REF!</definedName>
    <definedName name="OL">#REF!</definedName>
    <definedName name="OLE_LINK1" localSheetId="7">'Nota 4 a Nota 9'!$B$21</definedName>
    <definedName name="oo">#REF!</definedName>
    <definedName name="OPC">#REF!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 localSheetId="1">#REF!</definedName>
    <definedName name="OPPROD" localSheetId="7">#REF!</definedName>
    <definedName name="OPPROD" localSheetId="6">#REF!</definedName>
    <definedName name="OPPROD" localSheetId="5">#REF!</definedName>
    <definedName name="OPPROD">#REF!</definedName>
    <definedName name="opt" localSheetId="1">#REF!</definedName>
    <definedName name="opt" localSheetId="7">#REF!</definedName>
    <definedName name="opt" localSheetId="6">#REF!</definedName>
    <definedName name="opt">#REF!</definedName>
    <definedName name="optr">#REF!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hers">#REF!</definedName>
    <definedName name="othersld">#REF!</definedName>
    <definedName name="OthersPCS">#REF!</definedName>
    <definedName name="OTRAS_INST_FINAN">#REF!</definedName>
    <definedName name="P_">#REF!</definedName>
    <definedName name="PANEL">#REF!</definedName>
    <definedName name="PARAGUAY" localSheetId="5">#REF!</definedName>
    <definedName name="PARAGUAY">#REF!</definedName>
    <definedName name="PARCIALES">#REF!</definedName>
    <definedName name="participa" localSheetId="5">#REF!</definedName>
    <definedName name="participa">#REF!</definedName>
    <definedName name="Partidas_seleccionadas_test_de_">#REF!</definedName>
    <definedName name="Partidas_Selecionadas">#REF!</definedName>
    <definedName name="PAS_CORR_07">#REF!</definedName>
    <definedName name="pasivo">#REF!</definedName>
    <definedName name="pasivo_dic_07">#REF!</definedName>
    <definedName name="pasivo_y_pat_neto">#REF!</definedName>
    <definedName name="patrimonial">#REF!</definedName>
    <definedName name="Patrimonio_Neto">#REF!</definedName>
    <definedName name="PATRIMONIO_NETO_1">#REF!</definedName>
    <definedName name="PATRIMONIO_NETO_2">#REF!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ercent_Threshold" localSheetId="5">#REF!</definedName>
    <definedName name="Percent_Threshold">#REF!</definedName>
    <definedName name="Percentage_Threshold">#REF!</definedName>
    <definedName name="percepyreten">#REF!</definedName>
    <definedName name="PERIOD_END">#REF!</definedName>
    <definedName name="pf">#REF!</definedName>
    <definedName name="PF_OBLIG_SEC_FINAN">#REF!</definedName>
    <definedName name="PF_OBLIG_SEC_NF">#REF!</definedName>
    <definedName name="PIR">#REF!</definedName>
    <definedName name="pisscj">#REF!</definedName>
    <definedName name="Pivot1">#REF!</definedName>
    <definedName name="PL_Actual">#REF!</definedName>
    <definedName name="PL_Anterior">#REF!</definedName>
    <definedName name="PL_Dollar_Threshold" localSheetId="5">#REF!</definedName>
    <definedName name="PL_Dollar_Threshold">#REF!</definedName>
    <definedName name="PL_Mov_Periodo">#REF!</definedName>
    <definedName name="PL_Percent_Threshold" localSheetId="5">#REF!</definedName>
    <definedName name="PL_Percent_Threshold">#REF!</definedName>
    <definedName name="Planilhas">#REF!</definedName>
    <definedName name="PLANILLA_DE_PREPARACION">#REF!</definedName>
    <definedName name="PLANILLA_DE_TRANSFERENCIA">#REF!</definedName>
    <definedName name="Planning_Materiality">#REF!</definedName>
    <definedName name="Planning_MaterialityA">#REF!</definedName>
    <definedName name="Planning_MaterialityF">#REF!</definedName>
    <definedName name="Planning_MaterialityH">#REF!</definedName>
    <definedName name="Planning_MaterialityJ">#REF!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XDLL">#REF!</definedName>
    <definedName name="PN">#REF!</definedName>
    <definedName name="POLYAR" localSheetId="5">#REF!</definedName>
    <definedName name="POLYAR">#REF!</definedName>
    <definedName name="Pop_Sig_T">#REF!</definedName>
    <definedName name="Post_tax_monetary_precision">#REF!</definedName>
    <definedName name="potir">#REF!</definedName>
    <definedName name="ppc" localSheetId="5">#REF!</definedName>
    <definedName name="ppc">#REF!</definedName>
    <definedName name="ppppp">#REF!</definedName>
    <definedName name="pr" localSheetId="5">#REF!</definedName>
    <definedName name="pr">#REF!</definedName>
    <definedName name="Pre_tax_Materiality">#REF!</definedName>
    <definedName name="PREPARED_BY">#REF!</definedName>
    <definedName name="PREPARED_DATE">#REF!</definedName>
    <definedName name="Pres_Res">#REF!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supuesto" localSheetId="8">#REF!,#REF!,#REF!,#REF!</definedName>
    <definedName name="Presupuesto">#REF!,#REF!,#REF!,#REF!</definedName>
    <definedName name="PREV_CONST" localSheetId="8">#REF!</definedName>
    <definedName name="PREV_CONST">#REF!</definedName>
    <definedName name="PREV_DESAF">#REF!</definedName>
    <definedName name="PREV_DISP">#REF!</definedName>
    <definedName name="previs">#REF!</definedName>
    <definedName name="prevnorte">#REF!</definedName>
    <definedName name="prevsur">#REF!</definedName>
    <definedName name="PRINT_AREA_MI">#REF!</definedName>
    <definedName name="PRINT_TITLES_MI">#REF!</definedName>
    <definedName name="PRIOR_DT">#REF!</definedName>
    <definedName name="Proc">#REF!</definedName>
    <definedName name="PRODUCTO">#REF!</definedName>
    <definedName name="PROV">#REF!</definedName>
    <definedName name="Provjuicios">#REF!</definedName>
    <definedName name="prueba">#REF!</definedName>
    <definedName name="PS_Test_de_Gastos" localSheetId="7">#REF!</definedName>
    <definedName name="PS_Test_de_Gastos" localSheetId="6">#REF!</definedName>
    <definedName name="PS_Test_de_Gastos">#REF!</definedName>
    <definedName name="PY_Accounts_Receivable" localSheetId="5">#REF!</definedName>
    <definedName name="PY_Accounts_Receivable">#REF!</definedName>
    <definedName name="PY_Administration" localSheetId="5">#REF!</definedName>
    <definedName name="PY_Administration">#REF!</definedName>
    <definedName name="PY_Cash" localSheetId="5">#REF!</definedName>
    <definedName name="PY_Cash">#REF!</definedName>
    <definedName name="PY_Cash_Div_Dec" localSheetId="5">#REF!</definedName>
    <definedName name="PY_Cash_Div_Dec">#REF!</definedName>
    <definedName name="PY_CASH_DIVIDENDS_DECLARED__per_common_share" localSheetId="5">#REF!</definedName>
    <definedName name="PY_CASH_DIVIDENDS_DECLARED__per_common_share">#REF!</definedName>
    <definedName name="PY_Common_Equity" localSheetId="5">#REF!</definedName>
    <definedName name="PY_Common_Equity">#REF!</definedName>
    <definedName name="PY_Cost_of_Sales" localSheetId="5">#REF!</definedName>
    <definedName name="PY_Cost_of_Sales">#REF!</definedName>
    <definedName name="PY_Current_Liabilities" localSheetId="5">#REF!</definedName>
    <definedName name="PY_Current_Liabilities">#REF!</definedName>
    <definedName name="PY_Deposits">#REF!</definedName>
    <definedName name="PY_Depreciation" localSheetId="5">#REF!</definedName>
    <definedName name="PY_Depreciation">#REF!</definedName>
    <definedName name="PY_Disc._Ops." localSheetId="5">#REF!</definedName>
    <definedName name="PY_Disc._Ops.">#REF!</definedName>
    <definedName name="PY_Disc_allow">#REF!</definedName>
    <definedName name="PY_Disc_mnth">#REF!</definedName>
    <definedName name="PY_Disc_pd">#REF!</definedName>
    <definedName name="PY_Discounts">#REF!</definedName>
    <definedName name="PY_Earnings_per_share" localSheetId="5">#REF!</definedName>
    <definedName name="PY_Earnings_per_share">#REF!</definedName>
    <definedName name="PY_Extraord." localSheetId="5">#REF!</definedName>
    <definedName name="PY_Extraord.">#REF!</definedName>
    <definedName name="PY_Gross_Profit" localSheetId="5">#REF!</definedName>
    <definedName name="PY_Gross_Profit">#REF!</definedName>
    <definedName name="PY_INC_AFT_TAX" localSheetId="5">#REF!</definedName>
    <definedName name="PY_INC_AFT_TAX">#REF!</definedName>
    <definedName name="PY_INC_BEF_EXTRAORD" localSheetId="5">#REF!</definedName>
    <definedName name="PY_INC_BEF_EXTRAORD">#REF!</definedName>
    <definedName name="PY_Inc_Bef_Tax" localSheetId="5">#REF!</definedName>
    <definedName name="PY_Inc_Bef_Tax">#REF!</definedName>
    <definedName name="PY_Intangible_Assets" localSheetId="5">#REF!</definedName>
    <definedName name="PY_Intangible_Assets">#REF!</definedName>
    <definedName name="PY_Interest_Expense" localSheetId="5">#REF!</definedName>
    <definedName name="PY_Interest_Expense">#REF!</definedName>
    <definedName name="PY_Inventory" localSheetId="5">#REF!</definedName>
    <definedName name="PY_Inventory">#REF!</definedName>
    <definedName name="PY_LIABIL_EQUITY" localSheetId="5">#REF!</definedName>
    <definedName name="PY_LIABIL_EQUITY">#REF!</definedName>
    <definedName name="PY_Long_term_Debt__excl_Dfd_Taxes" localSheetId="5">#REF!</definedName>
    <definedName name="PY_Long_term_Debt__excl_Dfd_Taxes">#REF!</definedName>
    <definedName name="PY_LT_Debt" localSheetId="5">#REF!</definedName>
    <definedName name="PY_LT_Debt">#REF!</definedName>
    <definedName name="PY_Market_Value_of_Equity" localSheetId="5">#REF!</definedName>
    <definedName name="PY_Market_Value_of_Equity">#REF!</definedName>
    <definedName name="PY_Marketable_Sec" localSheetId="5">#REF!</definedName>
    <definedName name="PY_Marketable_Sec">#REF!</definedName>
    <definedName name="PY_NET_INCOME" localSheetId="5">#REF!</definedName>
    <definedName name="PY_NET_INCOME">#REF!</definedName>
    <definedName name="PY_NET_PROFIT">#REF!</definedName>
    <definedName name="PY_Net_Revenue" localSheetId="5">#REF!</definedName>
    <definedName name="PY_Net_Revenue">#REF!</definedName>
    <definedName name="PY_Operating_Inc" localSheetId="5">#REF!</definedName>
    <definedName name="PY_Operating_Inc">#REF!</definedName>
    <definedName name="PY_Operating_Income" localSheetId="5">#REF!</definedName>
    <definedName name="PY_Operating_Income">#REF!</definedName>
    <definedName name="PY_Other_Curr_Assets" localSheetId="5">#REF!</definedName>
    <definedName name="PY_Other_Curr_Assets">#REF!</definedName>
    <definedName name="PY_Other_Exp" localSheetId="5">#REF!</definedName>
    <definedName name="PY_Other_Exp">#REF!</definedName>
    <definedName name="PY_Other_LT_Assets" localSheetId="5">#REF!</definedName>
    <definedName name="PY_Other_LT_Assets">#REF!</definedName>
    <definedName name="PY_Other_LT_Liabilities" localSheetId="5">#REF!</definedName>
    <definedName name="PY_Other_LT_Liabilities">#REF!</definedName>
    <definedName name="PY_Preferred_Stock" localSheetId="5">#REF!</definedName>
    <definedName name="PY_Preferred_Stock">#REF!</definedName>
    <definedName name="PY_QUICK_ASSETS" localSheetId="5">#REF!</definedName>
    <definedName name="PY_QUICK_ASSETS">#REF!</definedName>
    <definedName name="PY_Ret_allow">#REF!</definedName>
    <definedName name="PY_Ret_mnth">#REF!</definedName>
    <definedName name="PY_Ret_pd">#REF!</definedName>
    <definedName name="PY_Retained_Earnings" localSheetId="5">#REF!</definedName>
    <definedName name="PY_Retained_Earnings">#REF!</definedName>
    <definedName name="PY_Returns">#REF!</definedName>
    <definedName name="PY_Selling" localSheetId="5">#REF!</definedName>
    <definedName name="PY_Selling">#REF!</definedName>
    <definedName name="PY_Tangible_Assets" localSheetId="5">#REF!</definedName>
    <definedName name="PY_Tangible_Assets">#REF!</definedName>
    <definedName name="PY_Tangible_Net_Worth" localSheetId="5">#REF!</definedName>
    <definedName name="PY_Tangible_Net_Worth">#REF!</definedName>
    <definedName name="PY_Taxes" localSheetId="5">#REF!</definedName>
    <definedName name="PY_Taxes">#REF!</definedName>
    <definedName name="PY_TOTAL_ASSETS" localSheetId="5">#REF!</definedName>
    <definedName name="PY_TOTAL_ASSETS">#REF!</definedName>
    <definedName name="PY_TOTAL_CURR_ASSETS" localSheetId="5">#REF!</definedName>
    <definedName name="PY_TOTAL_CURR_ASSETS">#REF!</definedName>
    <definedName name="PY_TOTAL_DEBT" localSheetId="5">#REF!</definedName>
    <definedName name="PY_TOTAL_DEBT">#REF!</definedName>
    <definedName name="PY_TOTAL_EQUITY" localSheetId="5">#REF!</definedName>
    <definedName name="PY_TOTAL_EQUITY">#REF!</definedName>
    <definedName name="PY_Trade_Payables" localSheetId="5">#REF!</definedName>
    <definedName name="PY_Trade_Payables">#REF!</definedName>
    <definedName name="PY_Weighted_Average" localSheetId="5">#REF!</definedName>
    <definedName name="PY_Weighted_Average">#REF!</definedName>
    <definedName name="PY_Working_Capital" localSheetId="5">#REF!</definedName>
    <definedName name="PY_Working_Capital">#REF!</definedName>
    <definedName name="PY_Year_Income_Statement" localSheetId="5">#REF!</definedName>
    <definedName name="PY_Year_Income_Statement">#REF!</definedName>
    <definedName name="PY2_Accounts_Receivable" localSheetId="5">#REF!</definedName>
    <definedName name="PY2_Accounts_Receivable">#REF!</definedName>
    <definedName name="PY2_Administration" localSheetId="5">#REF!</definedName>
    <definedName name="PY2_Administration">#REF!</definedName>
    <definedName name="PY2_Cash" localSheetId="5">#REF!</definedName>
    <definedName name="PY2_Cash">#REF!</definedName>
    <definedName name="PY2_Cash_Div_Dec" localSheetId="5">#REF!</definedName>
    <definedName name="PY2_Cash_Div_Dec">#REF!</definedName>
    <definedName name="PY2_CASH_DIVIDENDS_DECLARED__per_common_share" localSheetId="5">#REF!</definedName>
    <definedName name="PY2_CASH_DIVIDENDS_DECLARED__per_common_share">#REF!</definedName>
    <definedName name="PY2_Common_Equity" localSheetId="5">#REF!</definedName>
    <definedName name="PY2_Common_Equity">#REF!</definedName>
    <definedName name="PY2_Cost_of_Sales" localSheetId="5">#REF!</definedName>
    <definedName name="PY2_Cost_of_Sales">#REF!</definedName>
    <definedName name="PY2_Current_Liabilities" localSheetId="5">#REF!</definedName>
    <definedName name="PY2_Current_Liabilities">#REF!</definedName>
    <definedName name="PY2_Depreciation" localSheetId="5">#REF!</definedName>
    <definedName name="PY2_Depreciation">#REF!</definedName>
    <definedName name="PY2_Disc._Ops." localSheetId="5">#REF!</definedName>
    <definedName name="PY2_Disc._Ops.">#REF!</definedName>
    <definedName name="PY2_Earnings_per_share" localSheetId="5">#REF!</definedName>
    <definedName name="PY2_Earnings_per_share">#REF!</definedName>
    <definedName name="PY2_Extraord." localSheetId="5">#REF!</definedName>
    <definedName name="PY2_Extraord.">#REF!</definedName>
    <definedName name="PY2_Gross_Profit" localSheetId="5">#REF!</definedName>
    <definedName name="PY2_Gross_Profit">#REF!</definedName>
    <definedName name="PY2_INC_AFT_TAX" localSheetId="5">#REF!</definedName>
    <definedName name="PY2_INC_AFT_TAX">#REF!</definedName>
    <definedName name="PY2_INC_BEF_EXTRAORD" localSheetId="5">#REF!</definedName>
    <definedName name="PY2_INC_BEF_EXTRAORD">#REF!</definedName>
    <definedName name="PY2_Inc_Bef_Tax" localSheetId="5">#REF!</definedName>
    <definedName name="PY2_Inc_Bef_Tax">#REF!</definedName>
    <definedName name="PY2_Intangible_Assets" localSheetId="5">#REF!</definedName>
    <definedName name="PY2_Intangible_Assets">#REF!</definedName>
    <definedName name="PY2_Interest_Expense" localSheetId="5">#REF!</definedName>
    <definedName name="PY2_Interest_Expense">#REF!</definedName>
    <definedName name="PY2_Inventory" localSheetId="5">#REF!</definedName>
    <definedName name="PY2_Inventory">#REF!</definedName>
    <definedName name="PY2_LIABIL_EQUITY" localSheetId="5">#REF!</definedName>
    <definedName name="PY2_LIABIL_EQUITY">#REF!</definedName>
    <definedName name="PY2_Long_term_Debt__excl_Dfd_Taxes" localSheetId="5">#REF!</definedName>
    <definedName name="PY2_Long_term_Debt__excl_Dfd_Taxes">#REF!</definedName>
    <definedName name="PY2_LT_Debt" localSheetId="5">#REF!</definedName>
    <definedName name="PY2_LT_Debt">#REF!</definedName>
    <definedName name="PY2_Market_Value_of_Equity" localSheetId="5">#REF!</definedName>
    <definedName name="PY2_Market_Value_of_Equity">#REF!</definedName>
    <definedName name="PY2_Marketable_Sec" localSheetId="5">#REF!</definedName>
    <definedName name="PY2_Marketable_Sec">#REF!</definedName>
    <definedName name="PY2_NET_INCOME" localSheetId="5">#REF!</definedName>
    <definedName name="PY2_NET_INCOME">#REF!</definedName>
    <definedName name="PY2_NET_PROFIT">#REF!</definedName>
    <definedName name="PY2_Net_Revenue" localSheetId="5">#REF!</definedName>
    <definedName name="PY2_Net_Revenue">#REF!</definedName>
    <definedName name="PY2_Operating_Inc" localSheetId="5">#REF!</definedName>
    <definedName name="PY2_Operating_Inc">#REF!</definedName>
    <definedName name="PY2_Operating_Income" localSheetId="5">#REF!</definedName>
    <definedName name="PY2_Operating_Income">#REF!</definedName>
    <definedName name="PY2_Other_Curr_Assets" localSheetId="5">#REF!</definedName>
    <definedName name="PY2_Other_Curr_Assets">#REF!</definedName>
    <definedName name="PY2_Other_Exp." localSheetId="5">#REF!</definedName>
    <definedName name="PY2_Other_Exp.">#REF!</definedName>
    <definedName name="PY2_Other_LT_Assets" localSheetId="5">#REF!</definedName>
    <definedName name="PY2_Other_LT_Assets">#REF!</definedName>
    <definedName name="PY2_Other_LT_Liabilities" localSheetId="5">#REF!</definedName>
    <definedName name="PY2_Other_LT_Liabilities">#REF!</definedName>
    <definedName name="PY2_Preferred_Stock" localSheetId="5">#REF!</definedName>
    <definedName name="PY2_Preferred_Stock">#REF!</definedName>
    <definedName name="PY2_QUICK_ASSETS" localSheetId="5">#REF!</definedName>
    <definedName name="PY2_QUICK_ASSETS">#REF!</definedName>
    <definedName name="PY2_Retained_Earnings" localSheetId="5">#REF!</definedName>
    <definedName name="PY2_Retained_Earnings">#REF!</definedName>
    <definedName name="PY2_Selling" localSheetId="5">#REF!</definedName>
    <definedName name="PY2_Selling">#REF!</definedName>
    <definedName name="PY2_Tangible_Assets" localSheetId="5">#REF!</definedName>
    <definedName name="PY2_Tangible_Assets">#REF!</definedName>
    <definedName name="PY2_Tangible_Net_Worth" localSheetId="5">#REF!</definedName>
    <definedName name="PY2_Tangible_Net_Worth">#REF!</definedName>
    <definedName name="PY2_Taxes" localSheetId="5">#REF!</definedName>
    <definedName name="PY2_Taxes">#REF!</definedName>
    <definedName name="PY2_TOTAL_ASSETS" localSheetId="5">#REF!</definedName>
    <definedName name="PY2_TOTAL_ASSETS">#REF!</definedName>
    <definedName name="PY2_TOTAL_CURR_ASSETS" localSheetId="5">#REF!</definedName>
    <definedName name="PY2_TOTAL_CURR_ASSETS">#REF!</definedName>
    <definedName name="PY2_TOTAL_DEBT" localSheetId="5">#REF!</definedName>
    <definedName name="PY2_TOTAL_DEBT">#REF!</definedName>
    <definedName name="PY2_TOTAL_EQUITY" localSheetId="5">#REF!</definedName>
    <definedName name="PY2_TOTAL_EQUITY">#REF!</definedName>
    <definedName name="PY2_Trade_Payables" localSheetId="5">#REF!</definedName>
    <definedName name="PY2_Trade_Payables">#REF!</definedName>
    <definedName name="PY2_Weighted_Average" localSheetId="5">#REF!</definedName>
    <definedName name="PY2_Weighted_Average">#REF!</definedName>
    <definedName name="PY2_Working_Capital" localSheetId="5">#REF!</definedName>
    <definedName name="PY2_Working_Capital">#REF!</definedName>
    <definedName name="PY2_Year_Income_Statement" localSheetId="5">#REF!</definedName>
    <definedName name="PY2_Year_Income_Statement">#REF!</definedName>
    <definedName name="PY3_Accounts_Receivable" localSheetId="5">#REF!</definedName>
    <definedName name="PY3_Accounts_Receivable">#REF!</definedName>
    <definedName name="PY3_Administration" localSheetId="5">#REF!</definedName>
    <definedName name="PY3_Administration">#REF!</definedName>
    <definedName name="PY3_Cash" localSheetId="5">#REF!</definedName>
    <definedName name="PY3_Cash">#REF!</definedName>
    <definedName name="PY3_Common_Equity" localSheetId="5">#REF!</definedName>
    <definedName name="PY3_Common_Equity">#REF!</definedName>
    <definedName name="PY3_Cost_of_Sales" localSheetId="5">#REF!</definedName>
    <definedName name="PY3_Cost_of_Sales">#REF!</definedName>
    <definedName name="PY3_Current_Liabilities" localSheetId="5">#REF!</definedName>
    <definedName name="PY3_Current_Liabilities">#REF!</definedName>
    <definedName name="PY3_Depreciation" localSheetId="5">#REF!</definedName>
    <definedName name="PY3_Depreciation">#REF!</definedName>
    <definedName name="PY3_Disc._Ops." localSheetId="5">#REF!</definedName>
    <definedName name="PY3_Disc._Ops.">#REF!</definedName>
    <definedName name="PY3_Extraord." localSheetId="5">#REF!</definedName>
    <definedName name="PY3_Extraord.">#REF!</definedName>
    <definedName name="PY3_Gross_Profit" localSheetId="5">#REF!</definedName>
    <definedName name="PY3_Gross_Profit">#REF!</definedName>
    <definedName name="PY3_INC_AFT_TAX" localSheetId="5">#REF!</definedName>
    <definedName name="PY3_INC_AFT_TAX">#REF!</definedName>
    <definedName name="PY3_INC_BEF_EXTRAORD" localSheetId="5">#REF!</definedName>
    <definedName name="PY3_INC_BEF_EXTRAORD">#REF!</definedName>
    <definedName name="PY3_Inc_Bef_Tax" localSheetId="5">#REF!</definedName>
    <definedName name="PY3_Inc_Bef_Tax">#REF!</definedName>
    <definedName name="PY3_Intangible_Assets" localSheetId="5">#REF!</definedName>
    <definedName name="PY3_Intangible_Assets">#REF!</definedName>
    <definedName name="PY3_Interest_Expense" localSheetId="5">#REF!</definedName>
    <definedName name="PY3_Interest_Expense">#REF!</definedName>
    <definedName name="PY3_Inventory" localSheetId="5">#REF!</definedName>
    <definedName name="PY3_Inventory">#REF!</definedName>
    <definedName name="PY3_LIABIL_EQUITY" localSheetId="5">#REF!</definedName>
    <definedName name="PY3_LIABIL_EQUITY">#REF!</definedName>
    <definedName name="PY3_Long_term_Debt__excl_Dfd_Taxes" localSheetId="5">#REF!</definedName>
    <definedName name="PY3_Long_term_Debt__excl_Dfd_Taxes">#REF!</definedName>
    <definedName name="PY3_Marketable_Sec" localSheetId="5">#REF!</definedName>
    <definedName name="PY3_Marketable_Sec">#REF!</definedName>
    <definedName name="PY3_NET_INCOME" localSheetId="5">#REF!</definedName>
    <definedName name="PY3_NET_INCOME">#REF!</definedName>
    <definedName name="PY3_Net_Revenue" localSheetId="5">#REF!</definedName>
    <definedName name="PY3_Net_Revenue">#REF!</definedName>
    <definedName name="PY3_Operating_Inc" localSheetId="5">#REF!</definedName>
    <definedName name="PY3_Operating_Inc">#REF!</definedName>
    <definedName name="PY3_Other_Curr_Assets" localSheetId="5">#REF!</definedName>
    <definedName name="PY3_Other_Curr_Assets">#REF!</definedName>
    <definedName name="PY3_Other_Exp." localSheetId="5">#REF!</definedName>
    <definedName name="PY3_Other_Exp.">#REF!</definedName>
    <definedName name="PY3_Other_LT_Assets" localSheetId="5">#REF!</definedName>
    <definedName name="PY3_Other_LT_Assets">#REF!</definedName>
    <definedName name="PY3_Other_LT_Liabilities" localSheetId="5">#REF!</definedName>
    <definedName name="PY3_Other_LT_Liabilities">#REF!</definedName>
    <definedName name="PY3_Preferred_Stock" localSheetId="5">#REF!</definedName>
    <definedName name="PY3_Preferred_Stock">#REF!</definedName>
    <definedName name="PY3_QUICK_ASSETS" localSheetId="5">#REF!</definedName>
    <definedName name="PY3_QUICK_ASSETS">#REF!</definedName>
    <definedName name="PY3_Retained_Earnings" localSheetId="5">#REF!</definedName>
    <definedName name="PY3_Retained_Earnings">#REF!</definedName>
    <definedName name="PY3_Selling" localSheetId="5">#REF!</definedName>
    <definedName name="PY3_Selling">#REF!</definedName>
    <definedName name="PY3_Tangible_Assets" localSheetId="5">#REF!</definedName>
    <definedName name="PY3_Tangible_Assets">#REF!</definedName>
    <definedName name="PY3_Taxes" localSheetId="5">#REF!</definedName>
    <definedName name="PY3_Taxes">#REF!</definedName>
    <definedName name="PY3_TOTAL_ASSETS" localSheetId="5">#REF!</definedName>
    <definedName name="PY3_TOTAL_ASSETS">#REF!</definedName>
    <definedName name="PY3_TOTAL_CURR_ASSETS" localSheetId="5">#REF!</definedName>
    <definedName name="PY3_TOTAL_CURR_ASSETS">#REF!</definedName>
    <definedName name="PY3_TOTAL_DEBT" localSheetId="5">#REF!</definedName>
    <definedName name="PY3_TOTAL_DEBT">#REF!</definedName>
    <definedName name="PY3_TOTAL_EQUITY" localSheetId="5">#REF!</definedName>
    <definedName name="PY3_TOTAL_EQUITY">#REF!</definedName>
    <definedName name="PY3_Trade_Payables" localSheetId="5">#REF!</definedName>
    <definedName name="PY3_Trade_Payables">#REF!</definedName>
    <definedName name="PY3_Year_Income_Statement" localSheetId="5">#REF!</definedName>
    <definedName name="PY3_Year_Income_Statement">#REF!</definedName>
    <definedName name="PY4_Accounts_Receivable" localSheetId="5">#REF!</definedName>
    <definedName name="PY4_Accounts_Receivable">#REF!</definedName>
    <definedName name="PY4_Administration" localSheetId="5">#REF!</definedName>
    <definedName name="PY4_Administration">#REF!</definedName>
    <definedName name="PY4_Cash" localSheetId="5">#REF!</definedName>
    <definedName name="PY4_Cash">#REF!</definedName>
    <definedName name="PY4_Common_Equity" localSheetId="5">#REF!</definedName>
    <definedName name="PY4_Common_Equity">#REF!</definedName>
    <definedName name="PY4_Cost_of_Sales" localSheetId="5">#REF!</definedName>
    <definedName name="PY4_Cost_of_Sales">#REF!</definedName>
    <definedName name="PY4_Current_Liabilities" localSheetId="5">#REF!</definedName>
    <definedName name="PY4_Current_Liabilities">#REF!</definedName>
    <definedName name="PY4_Depreciation" localSheetId="5">#REF!</definedName>
    <definedName name="PY4_Depreciation">#REF!</definedName>
    <definedName name="PY4_Disc._Ops." localSheetId="5">#REF!</definedName>
    <definedName name="PY4_Disc._Ops.">#REF!</definedName>
    <definedName name="PY4_Extraord." localSheetId="5">#REF!</definedName>
    <definedName name="PY4_Extraord.">#REF!</definedName>
    <definedName name="PY4_Gross_Profit" localSheetId="5">#REF!</definedName>
    <definedName name="PY4_Gross_Profit">#REF!</definedName>
    <definedName name="PY4_INC_AFT_TAX" localSheetId="5">#REF!</definedName>
    <definedName name="PY4_INC_AFT_TAX">#REF!</definedName>
    <definedName name="PY4_INC_BEF_EXTRAORD" localSheetId="5">#REF!</definedName>
    <definedName name="PY4_INC_BEF_EXTRAORD">#REF!</definedName>
    <definedName name="PY4_Inc_Bef_Tax" localSheetId="5">#REF!</definedName>
    <definedName name="PY4_Inc_Bef_Tax">#REF!</definedName>
    <definedName name="PY4_Intangible_Assets" localSheetId="5">#REF!</definedName>
    <definedName name="PY4_Intangible_Assets">#REF!</definedName>
    <definedName name="PY4_Interest_Expense" localSheetId="5">#REF!</definedName>
    <definedName name="PY4_Interest_Expense">#REF!</definedName>
    <definedName name="PY4_Inventory" localSheetId="5">#REF!</definedName>
    <definedName name="PY4_Inventory">#REF!</definedName>
    <definedName name="PY4_LIABIL_EQUITY" localSheetId="5">#REF!</definedName>
    <definedName name="PY4_LIABIL_EQUITY">#REF!</definedName>
    <definedName name="PY4_Long_term_Debt__excl_Dfd_Taxes" localSheetId="5">#REF!</definedName>
    <definedName name="PY4_Long_term_Debt__excl_Dfd_Taxes">#REF!</definedName>
    <definedName name="PY4_Marketable_Sec" localSheetId="5">#REF!</definedName>
    <definedName name="PY4_Marketable_Sec">#REF!</definedName>
    <definedName name="PY4_NET_INCOME" localSheetId="5">#REF!</definedName>
    <definedName name="PY4_NET_INCOME">#REF!</definedName>
    <definedName name="PY4_Net_Revenue" localSheetId="5">#REF!</definedName>
    <definedName name="PY4_Net_Revenue">#REF!</definedName>
    <definedName name="PY4_Operating_Inc" localSheetId="5">#REF!</definedName>
    <definedName name="PY4_Operating_Inc">#REF!</definedName>
    <definedName name="PY4_Other_Cur_Assets" localSheetId="5">#REF!</definedName>
    <definedName name="PY4_Other_Cur_Assets">#REF!</definedName>
    <definedName name="PY4_Other_Exp." localSheetId="5">#REF!</definedName>
    <definedName name="PY4_Other_Exp.">#REF!</definedName>
    <definedName name="PY4_Other_LT_Assets" localSheetId="5">#REF!</definedName>
    <definedName name="PY4_Other_LT_Assets">#REF!</definedName>
    <definedName name="PY4_Other_LT_Liabilities" localSheetId="5">#REF!</definedName>
    <definedName name="PY4_Other_LT_Liabilities">#REF!</definedName>
    <definedName name="PY4_Preferred_Stock" localSheetId="5">#REF!</definedName>
    <definedName name="PY4_Preferred_Stock">#REF!</definedName>
    <definedName name="PY4_QUICK_ASSETS" localSheetId="5">#REF!</definedName>
    <definedName name="PY4_QUICK_ASSETS">#REF!</definedName>
    <definedName name="PY4_Retained_Earnings" localSheetId="5">#REF!</definedName>
    <definedName name="PY4_Retained_Earnings">#REF!</definedName>
    <definedName name="PY4_Selling" localSheetId="5">#REF!</definedName>
    <definedName name="PY4_Selling">#REF!</definedName>
    <definedName name="PY4_Tangible_Assets" localSheetId="5">#REF!</definedName>
    <definedName name="PY4_Tangible_Assets">#REF!</definedName>
    <definedName name="PY4_Taxes" localSheetId="5">#REF!</definedName>
    <definedName name="PY4_Taxes">#REF!</definedName>
    <definedName name="PY4_TOTAL_ASSETS" localSheetId="5">#REF!</definedName>
    <definedName name="PY4_TOTAL_ASSETS">#REF!</definedName>
    <definedName name="PY4_TOTAL_CURR_ASSETS" localSheetId="5">#REF!</definedName>
    <definedName name="PY4_TOTAL_CURR_ASSETS">#REF!</definedName>
    <definedName name="PY4_TOTAL_DEBT" localSheetId="5">#REF!</definedName>
    <definedName name="PY4_TOTAL_DEBT">#REF!</definedName>
    <definedName name="PY4_TOTAL_EQUITY" localSheetId="5">#REF!</definedName>
    <definedName name="PY4_TOTAL_EQUITY">#REF!</definedName>
    <definedName name="PY4_Trade_Payables" localSheetId="5">#REF!</definedName>
    <definedName name="PY4_Trade_Payables">#REF!</definedName>
    <definedName name="PY4_Year_Income_Statement" localSheetId="5">#REF!</definedName>
    <definedName name="PY4_Year_Income_Statement">#REF!</definedName>
    <definedName name="PY5_Accounts_Receivable" localSheetId="5">#REF!</definedName>
    <definedName name="PY5_Accounts_Receivable">#REF!</definedName>
    <definedName name="PY5_Administration" localSheetId="5">#REF!</definedName>
    <definedName name="PY5_Administration">#REF!</definedName>
    <definedName name="PY5_Cash" localSheetId="5">#REF!</definedName>
    <definedName name="PY5_Cash">#REF!</definedName>
    <definedName name="PY5_Common_Equity" localSheetId="5">#REF!</definedName>
    <definedName name="PY5_Common_Equity">#REF!</definedName>
    <definedName name="PY5_Cost_of_Sales" localSheetId="5">#REF!</definedName>
    <definedName name="PY5_Cost_of_Sales">#REF!</definedName>
    <definedName name="PY5_Current_Liabilities" localSheetId="5">#REF!</definedName>
    <definedName name="PY5_Current_Liabilities">#REF!</definedName>
    <definedName name="PY5_Depreciation" localSheetId="5">#REF!</definedName>
    <definedName name="PY5_Depreciation">#REF!</definedName>
    <definedName name="PY5_Disc._Ops." localSheetId="5">#REF!</definedName>
    <definedName name="PY5_Disc._Ops.">#REF!</definedName>
    <definedName name="PY5_Extraord." localSheetId="5">#REF!</definedName>
    <definedName name="PY5_Extraord.">#REF!</definedName>
    <definedName name="PY5_Gross_Profit" localSheetId="5">#REF!</definedName>
    <definedName name="PY5_Gross_Profit">#REF!</definedName>
    <definedName name="PY5_INC_AFT_TAX" localSheetId="5">#REF!</definedName>
    <definedName name="PY5_INC_AFT_TAX">#REF!</definedName>
    <definedName name="PY5_INC_BEF_EXTRAORD" localSheetId="5">#REF!</definedName>
    <definedName name="PY5_INC_BEF_EXTRAORD">#REF!</definedName>
    <definedName name="PY5_Inc_Bef_Tax" localSheetId="5">#REF!</definedName>
    <definedName name="PY5_Inc_Bef_Tax">#REF!</definedName>
    <definedName name="PY5_Intangible_Assets" localSheetId="5">#REF!</definedName>
    <definedName name="PY5_Intangible_Assets">#REF!</definedName>
    <definedName name="PY5_Interest_Expense" localSheetId="5">#REF!</definedName>
    <definedName name="PY5_Interest_Expense">#REF!</definedName>
    <definedName name="PY5_Inventory" localSheetId="5">#REF!</definedName>
    <definedName name="PY5_Inventory">#REF!</definedName>
    <definedName name="PY5_LIABIL_EQUITY" localSheetId="5">#REF!</definedName>
    <definedName name="PY5_LIABIL_EQUITY">#REF!</definedName>
    <definedName name="PY5_Long_term_Debt__excl_Dfd_Taxes" localSheetId="5">#REF!</definedName>
    <definedName name="PY5_Long_term_Debt__excl_Dfd_Taxes">#REF!</definedName>
    <definedName name="PY5_Marketable_Sec" localSheetId="5">#REF!</definedName>
    <definedName name="PY5_Marketable_Sec">#REF!</definedName>
    <definedName name="PY5_NET_INCOME" localSheetId="5">#REF!</definedName>
    <definedName name="PY5_NET_INCOME">#REF!</definedName>
    <definedName name="PY5_Net_Revenue" localSheetId="5">#REF!</definedName>
    <definedName name="PY5_Net_Revenue">#REF!</definedName>
    <definedName name="PY5_Operating_Inc" localSheetId="5">#REF!</definedName>
    <definedName name="PY5_Operating_Inc">#REF!</definedName>
    <definedName name="PY5_Other_Curr_Assets" localSheetId="5">#REF!</definedName>
    <definedName name="PY5_Other_Curr_Assets">#REF!</definedName>
    <definedName name="PY5_Other_Exp." localSheetId="5">#REF!</definedName>
    <definedName name="PY5_Other_Exp.">#REF!</definedName>
    <definedName name="PY5_Other_LT_Assets" localSheetId="5">#REF!</definedName>
    <definedName name="PY5_Other_LT_Assets">#REF!</definedName>
    <definedName name="PY5_Other_LT_Liabilities" localSheetId="5">#REF!</definedName>
    <definedName name="PY5_Other_LT_Liabilities">#REF!</definedName>
    <definedName name="PY5_Preferred_Stock" localSheetId="5">#REF!</definedName>
    <definedName name="PY5_Preferred_Stock">#REF!</definedName>
    <definedName name="PY5_QUICK_ASSETS" localSheetId="5">#REF!</definedName>
    <definedName name="PY5_QUICK_ASSETS">#REF!</definedName>
    <definedName name="PY5_Retained_Earnings" localSheetId="5">#REF!</definedName>
    <definedName name="PY5_Retained_Earnings">#REF!</definedName>
    <definedName name="PY5_Selling" localSheetId="5">#REF!</definedName>
    <definedName name="PY5_Selling">#REF!</definedName>
    <definedName name="PY5_Tangible_Assets" localSheetId="5">#REF!</definedName>
    <definedName name="PY5_Tangible_Assets">#REF!</definedName>
    <definedName name="PY5_Taxes" localSheetId="5">#REF!</definedName>
    <definedName name="PY5_Taxes">#REF!</definedName>
    <definedName name="PY5_TOTAL_ASSETS" localSheetId="5">#REF!</definedName>
    <definedName name="PY5_TOTAL_ASSETS">#REF!</definedName>
    <definedName name="PY5_TOTAL_CURR_ASSETS" localSheetId="5">#REF!</definedName>
    <definedName name="PY5_TOTAL_CURR_ASSETS">#REF!</definedName>
    <definedName name="PY5_TOTAL_DEBT" localSheetId="5">#REF!</definedName>
    <definedName name="PY5_TOTAL_DEBT">#REF!</definedName>
    <definedName name="PY5_TOTAL_EQUITY" localSheetId="5">#REF!</definedName>
    <definedName name="PY5_TOTAL_EQUITY">#REF!</definedName>
    <definedName name="PY5_Trade_Payables" localSheetId="5">#REF!</definedName>
    <definedName name="PY5_Trade_Payables">#REF!</definedName>
    <definedName name="PY5_Year_Income_Statement" localSheetId="5">#REF!</definedName>
    <definedName name="PY5_Year_Income_Statement">#REF!</definedName>
    <definedName name="Q_">#REF!</definedName>
    <definedName name="Q_ConsTratAgua">#REF!</definedName>
    <definedName name="QGPL_CLTESLB">#REF!</definedName>
    <definedName name="qqq" hidden="1">#REF!</definedName>
    <definedName name="quarter" localSheetId="5">#REF!</definedName>
    <definedName name="quarter">#REF!</definedName>
    <definedName name="R_">#REF!</definedName>
    <definedName name="R_Factor" localSheetId="5">#REF!</definedName>
    <definedName name="R_Factor">#REF!</definedName>
    <definedName name="R_Factor_AR_Balance">#REF!</definedName>
    <definedName name="R_Factor_SRD">#REF!</definedName>
    <definedName name="RANGO">#REF!</definedName>
    <definedName name="RANGO1">#REF!</definedName>
    <definedName name="RateINR">#REF!</definedName>
    <definedName name="RateRMB">#REF!</definedName>
    <definedName name="rawdata">#REF!</definedName>
    <definedName name="rawdata2">#REF!</definedName>
    <definedName name="rdos">#REF!</definedName>
    <definedName name="RE_GAN_EXTRAOR">#REF!</definedName>
    <definedName name="RE_PERD_EXTRAORD">#REF!</definedName>
    <definedName name="RENDMAXTR">#REF!</definedName>
    <definedName name="RENDMEDTR">#REF!</definedName>
    <definedName name="RENDMINTR">#REF!</definedName>
    <definedName name="RENT">#REF!</definedName>
    <definedName name="RENT1">#REF!</definedName>
    <definedName name="RENT2">#REF!</definedName>
    <definedName name="RENTAL">#REF!</definedName>
    <definedName name="RENTAL1">#REF!</definedName>
    <definedName name="Rentas">#REF!</definedName>
    <definedName name="RENTG">#REF!</definedName>
    <definedName name="RENTS1">#REF!</definedName>
    <definedName name="RENTS2">#REF!</definedName>
    <definedName name="RENTT">#REF!</definedName>
    <definedName name="rep">#REF!</definedName>
    <definedName name="Reporting_unit">#REF!</definedName>
    <definedName name="RES">#REF!</definedName>
    <definedName name="Res_a_Impto">#REF!</definedName>
    <definedName name="RES_ANTES_DE_IMPUESTOS_2">#REF!</definedName>
    <definedName name="RES_ANTES_IMPUESTOS_1">#REF!</definedName>
    <definedName name="rescoring">#REF!</definedName>
    <definedName name="RESERV_LEG">#REF!</definedName>
    <definedName name="RESERV_LEGAL">#REF!</definedName>
    <definedName name="Residual_difference">#REF!</definedName>
    <definedName name="RESUL_EJERC">#REF!</definedName>
    <definedName name="RESULT_ACUMUL">#REF!</definedName>
    <definedName name="RESULTADO_DEL_EJERCICIO_1">#REF!</definedName>
    <definedName name="RESULTADO_DEL_EJERCICIO_2">#REF!</definedName>
    <definedName name="RESULTADO_OPERATIVO_1">#REF!</definedName>
    <definedName name="Resultados">#REF!</definedName>
    <definedName name="Resumen">#REF!</definedName>
    <definedName name="Ret_Allowance">#REF!</definedName>
    <definedName name="RFYPT">#REF!</definedName>
    <definedName name="RFYPTP">#REF!</definedName>
    <definedName name="RIV">#REF!</definedName>
    <definedName name="riw">#REF!</definedName>
    <definedName name="RO">#REF!</definedName>
    <definedName name="roie">#REF!</definedName>
    <definedName name="rop">#REF!</definedName>
    <definedName name="RPTH">#REF!</definedName>
    <definedName name="rr">#REF!</definedName>
    <definedName name="RS_GANANC">#REF!</definedName>
    <definedName name="RS_PERDID">#REF!</definedName>
    <definedName name="rt">#REF!</definedName>
    <definedName name="rte">#REF!</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L">#REF!</definedName>
    <definedName name="RYCS">#REF!</definedName>
    <definedName name="S_">#REF!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aída">#REF!</definedName>
    <definedName name="Saldo_s_Contabilidad_IVA">#REF!</definedName>
    <definedName name="SALDOS">#REF!</definedName>
    <definedName name="Sales">#REF!</definedName>
    <definedName name="salesld">#REF!</definedName>
    <definedName name="SalesPCS">#REF!</definedName>
    <definedName name="Samp_TM_Exp_Diff">#REF!</definedName>
    <definedName name="SAPBEXdnldView" hidden="1">"DBJMIBUR0KWE08YKHT0YI34KK"</definedName>
    <definedName name="SAPBEXrevision" localSheetId="8" hidden="1">1</definedName>
    <definedName name="SAPBEXrevision" localSheetId="5" hidden="1">1</definedName>
    <definedName name="SAPBEXrevision" hidden="1">3</definedName>
    <definedName name="SAPBEXsysID" localSheetId="8" hidden="1">"BIP"</definedName>
    <definedName name="SAPBEXsysID" hidden="1">"PLW"</definedName>
    <definedName name="SAPBEXwbID" localSheetId="8" hidden="1">"3U16OMUMTU9HM0TLQGVBWF8H2"</definedName>
    <definedName name="SAPBEXwbID" localSheetId="5" hidden="1">"0B3C5WPQ1PKHTD1CRY997L2MI"</definedName>
    <definedName name="SAPBEXwbID" hidden="1">"14RHU0IXG8KL7C7PJMON454VM"</definedName>
    <definedName name="SAR">#REF!</definedName>
    <definedName name="sbox">#REF!</definedName>
    <definedName name="SCJ">#REF!</definedName>
    <definedName name="sd">#REF!</definedName>
    <definedName name="sdfnlsd" localSheetId="8" hidden="1">#REF!</definedName>
    <definedName name="sdfnlsd" hidden="1">#REF!</definedName>
    <definedName name="SDSAA">#REF!</definedName>
    <definedName name="sdsd">#REF!</definedName>
    <definedName name="sectores" localSheetId="8">#REF!</definedName>
    <definedName name="sectores">#REF!</definedName>
    <definedName name="sedal" localSheetId="5">#REF!</definedName>
    <definedName name="sedal">#REF!</definedName>
    <definedName name="Selected_Materiality">#REF!</definedName>
    <definedName name="Selection_Remainder" localSheetId="5">#REF!</definedName>
    <definedName name="Selection_Remainder">#REF!</definedName>
    <definedName name="semgir">#REF!</definedName>
    <definedName name="semillas">#REF!</definedName>
    <definedName name="SEMMZN">#REF!</definedName>
    <definedName name="SEMSJ">#REF!</definedName>
    <definedName name="semsj1">#REF!</definedName>
    <definedName name="semsj2">#REF!</definedName>
    <definedName name="SEMTRN">#REF!</definedName>
    <definedName name="set">#REF!</definedName>
    <definedName name="SGD">#REF!</definedName>
    <definedName name="sku" localSheetId="5">#REF!</definedName>
    <definedName name="sku">#REF!</definedName>
    <definedName name="skus" localSheetId="5">#REF!</definedName>
    <definedName name="skus">#REF!</definedName>
    <definedName name="sljñkf">#REF!</definedName>
    <definedName name="Soergo">#REF!</definedName>
    <definedName name="Software_Options">#REF!</definedName>
    <definedName name="SOJA">#REF!</definedName>
    <definedName name="soja1">#REF!</definedName>
    <definedName name="SPWS_WBID">"D5577805-D33D-4BC8-80F3-98B1615277DB"</definedName>
    <definedName name="sss">#REF!</definedName>
    <definedName name="SSSSS">#REF!</definedName>
    <definedName name="STAFE">#REF!</definedName>
    <definedName name="Starting_Point" localSheetId="5">#REF!</definedName>
    <definedName name="Starting_Point">#REF!</definedName>
    <definedName name="STKDIARIO" localSheetId="5">#REF!</definedName>
    <definedName name="STKDIARIO">#REF!</definedName>
    <definedName name="STKDIARIOPX01" localSheetId="5">#REF!</definedName>
    <definedName name="STKDIARIOPX01">#REF!</definedName>
    <definedName name="STKDIARIOPX04" localSheetId="5">#REF!</definedName>
    <definedName name="STKDIARIOPX04">#REF!</definedName>
    <definedName name="Strat_1_Def">#REF!</definedName>
    <definedName name="Strat_1_It">#REF!</definedName>
    <definedName name="Strat_1_T">#REF!</definedName>
    <definedName name="Strat_2_Def">#REF!</definedName>
    <definedName name="Strat_2_It">#REF!</definedName>
    <definedName name="Strat_2_T">#REF!</definedName>
    <definedName name="Strat_Def">#REF!</definedName>
    <definedName name="Strat_T_It">#REF!</definedName>
    <definedName name="Strat_T_T">#REF!</definedName>
    <definedName name="strMonth">#REF!</definedName>
    <definedName name="strMonthLng">#REF!</definedName>
    <definedName name="SUBPLATFORM">#REF!</definedName>
    <definedName name="SUI">#REF!</definedName>
    <definedName name="SUIP">#REF!</definedName>
    <definedName name="Suma_de_ABR_U_3">#REF!</definedName>
    <definedName name="SUMMARY" localSheetId="5">#REF!</definedName>
    <definedName name="SUMMARY">#REF!</definedName>
    <definedName name="summary2">#REF!</definedName>
    <definedName name="super" localSheetId="5">#REF!</definedName>
    <definedName name="super">#REF!</definedName>
    <definedName name="T_">#REF!</definedName>
    <definedName name="T_DEL_24">#REF!</definedName>
    <definedName name="T_DEL_25">#REF!</definedName>
    <definedName name="T_DEL_26">#REF!</definedName>
    <definedName name="T_DEL_27">#REF!</definedName>
    <definedName name="T_DEL_28">#REF!</definedName>
    <definedName name="T_Diferencias">#REF!</definedName>
    <definedName name="T_GTM_1133">#REF!</definedName>
    <definedName name="T_GTM_1333">#REF!</definedName>
    <definedName name="T_GTM_633">#REF!</definedName>
    <definedName name="T_GTM_933">#REF!</definedName>
    <definedName name="T_IND_2151">#REF!</definedName>
    <definedName name="T_IND_2211">#REF!</definedName>
    <definedName name="T_IND_2271">#REF!</definedName>
    <definedName name="T_IND_2301">#REF!</definedName>
    <definedName name="T_IND_291">#REF!</definedName>
    <definedName name="T_INS_2101">#REF!</definedName>
    <definedName name="T_INS_2111">#REF!</definedName>
    <definedName name="T_INS_2121">#REF!</definedName>
    <definedName name="T_INS_2131">#REF!</definedName>
    <definedName name="T_INS_2141">#REF!</definedName>
    <definedName name="T_INS_2161">#REF!</definedName>
    <definedName name="T_INS_2171">#REF!</definedName>
    <definedName name="T_INS_2181">#REF!</definedName>
    <definedName name="T_INS_2191">#REF!</definedName>
    <definedName name="T_INS_2201">#REF!</definedName>
    <definedName name="T_INS_2221">#REF!</definedName>
    <definedName name="T_INS_2231">#REF!</definedName>
    <definedName name="T_INS_2241">#REF!</definedName>
    <definedName name="T_INS_2251">#REF!</definedName>
    <definedName name="T_INS_2261">#REF!</definedName>
    <definedName name="T_INS_2281">#REF!</definedName>
    <definedName name="T_INS_2291">#REF!</definedName>
    <definedName name="T_INS_2311">#REF!</definedName>
    <definedName name="T_INS_2321">#REF!</definedName>
    <definedName name="tabla">#REF!</definedName>
    <definedName name="tablasun" localSheetId="5">#REF!</definedName>
    <definedName name="tablasun">#REF!</definedName>
    <definedName name="TbPy530057">#REF!</definedName>
    <definedName name="TbPy530159">#REF!</definedName>
    <definedName name="tc">#REF!</definedName>
    <definedName name="Tech">#REF!</definedName>
    <definedName name="techld">#REF!</definedName>
    <definedName name="TechPCS">#REF!</definedName>
    <definedName name="Test_de_Gastos_Mayores">#REF!</definedName>
    <definedName name="Test_Targ">#REF!</definedName>
    <definedName name="TEST0" localSheetId="5">#REF!</definedName>
    <definedName name="TEST0">#REF!</definedName>
    <definedName name="TEST1" localSheetId="5">#REF!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HKEY">#REF!</definedName>
    <definedName name="TESTKEYS" localSheetId="5">#REF!</definedName>
    <definedName name="TESTKEYS">#REF!</definedName>
    <definedName name="TESTVKEY">#REF!</definedName>
    <definedName name="TextRefCopy1">#REF!</definedName>
    <definedName name="TextRefCopy10" localSheetId="5">#REF!</definedName>
    <definedName name="TextRefCopy10">#REF!</definedName>
    <definedName name="TextRefCopy100" localSheetId="5">#REF!</definedName>
    <definedName name="TextRefCopy100">#REF!</definedName>
    <definedName name="TextRefCopy102" localSheetId="5">#REF!</definedName>
    <definedName name="TextRefCopy102">#REF!</definedName>
    <definedName name="TextRefCopy103" localSheetId="5">#REF!</definedName>
    <definedName name="TextRefCopy103">#REF!</definedName>
    <definedName name="TextRefCopy104" localSheetId="5">#REF!</definedName>
    <definedName name="TextRefCopy104">#REF!</definedName>
    <definedName name="TextRefCopy105" localSheetId="5">#REF!</definedName>
    <definedName name="TextRefCopy105">#REF!</definedName>
    <definedName name="TextRefCopy107" localSheetId="5">#REF!</definedName>
    <definedName name="TextRefCopy107">#REF!</definedName>
    <definedName name="TextRefCopy108" localSheetId="5">#REF!</definedName>
    <definedName name="TextRefCopy108">#REF!</definedName>
    <definedName name="TextRefCopy109" localSheetId="5">#REF!</definedName>
    <definedName name="TextRefCopy109">#REF!</definedName>
    <definedName name="TextRefCopy11" localSheetId="5">#REF!</definedName>
    <definedName name="TextRefCopy11">#REF!</definedName>
    <definedName name="TextRefCopy111">#REF!</definedName>
    <definedName name="TextRefCopy112" localSheetId="5">#REF!</definedName>
    <definedName name="TextRefCopy112">#REF!</definedName>
    <definedName name="TextRefCopy113" localSheetId="5">#REF!</definedName>
    <definedName name="TextRefCopy113">#REF!</definedName>
    <definedName name="TextRefCopy114">#REF!</definedName>
    <definedName name="TextRefCopy116" localSheetId="5">#REF!</definedName>
    <definedName name="TextRefCopy116">#REF!</definedName>
    <definedName name="TextRefCopy118" localSheetId="5">#REF!</definedName>
    <definedName name="TextRefCopy118">#REF!</definedName>
    <definedName name="TextRefCopy119" localSheetId="5">#REF!</definedName>
    <definedName name="TextRefCopy119">#REF!</definedName>
    <definedName name="TextRefCopy12" localSheetId="5">#REF!</definedName>
    <definedName name="TextRefCopy12">#REF!</definedName>
    <definedName name="TextRefCopy120" localSheetId="5">#REF!</definedName>
    <definedName name="TextRefCopy120">#REF!</definedName>
    <definedName name="TextRefCopy121" localSheetId="5">#REF!</definedName>
    <definedName name="TextRefCopy121">#REF!</definedName>
    <definedName name="TextRefCopy122">#REF!</definedName>
    <definedName name="TextRefCopy123">#REF!</definedName>
    <definedName name="TextRefCopy127" localSheetId="5">#REF!</definedName>
    <definedName name="TextRefCopy127">#REF!</definedName>
    <definedName name="TextRefCopy13" localSheetId="5">#REF!</definedName>
    <definedName name="TextRefCopy13">#REF!</definedName>
    <definedName name="TextRefCopy14" localSheetId="5">#REF!</definedName>
    <definedName name="TextRefCopy14">#REF!</definedName>
    <definedName name="TextRefCopy15" localSheetId="5">#REF!</definedName>
    <definedName name="TextRefCopy15">#REF!</definedName>
    <definedName name="TextRefCopy16">#REF!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19">#REF!</definedName>
    <definedName name="TextRefCopy2">#REF!</definedName>
    <definedName name="TextRefCopy20">#REF!</definedName>
    <definedName name="TextRefCopy23">#REF!</definedName>
    <definedName name="TextRefCopy24">#REF!</definedName>
    <definedName name="TextRefCopy25">#REF!</definedName>
    <definedName name="TextRefCopy26">#REF!</definedName>
    <definedName name="TextRefCopy29">#REF!</definedName>
    <definedName name="TextRefCopy3" localSheetId="5">#REF!</definedName>
    <definedName name="TextRefCopy3">#REF!</definedName>
    <definedName name="TextRefCopy30">#REF!</definedName>
    <definedName name="TextRefCopy31">#REF!</definedName>
    <definedName name="TextRefCopy32">#REF!</definedName>
    <definedName name="TextRefCopy34">#REF!</definedName>
    <definedName name="TextRefCopy35">#REF!</definedName>
    <definedName name="TextRefCopy37">#REF!</definedName>
    <definedName name="TextRefCopy38">#REF!</definedName>
    <definedName name="TextRefCopy39">#REF!</definedName>
    <definedName name="TextRefCopy4" localSheetId="5">#REF!</definedName>
    <definedName name="TextRefCopy4">#REF!</definedName>
    <definedName name="TextRefCopy41">#REF!</definedName>
    <definedName name="TextRefCopy42" localSheetId="5">#REF!</definedName>
    <definedName name="TextRefCopy42">#REF!</definedName>
    <definedName name="TextRefCopy43" localSheetId="5">#REF!</definedName>
    <definedName name="TextRefCopy44" localSheetId="5">#REF!</definedName>
    <definedName name="TextRefCopy44">#REF!</definedName>
    <definedName name="TextRefCopy46">#REF!</definedName>
    <definedName name="TextRefCopy5">#REF!</definedName>
    <definedName name="TextRefCopy53" localSheetId="5">#REF!</definedName>
    <definedName name="TextRefCopy53">#REF!</definedName>
    <definedName name="TextRefCopy54" localSheetId="5">#REF!</definedName>
    <definedName name="TextRefCopy54">#REF!</definedName>
    <definedName name="TextRefCopy55" localSheetId="5">#REF!</definedName>
    <definedName name="TextRefCopy55">#REF!</definedName>
    <definedName name="TextRefCopy56" localSheetId="5">#REF!</definedName>
    <definedName name="TextRefCopy56">#REF!</definedName>
    <definedName name="TextRefCopy6">#REF!</definedName>
    <definedName name="TextRefCopy63" localSheetId="5">#REF!</definedName>
    <definedName name="TextRefCopy63">#REF!</definedName>
    <definedName name="TextRefCopy65" localSheetId="5">#REF!</definedName>
    <definedName name="TextRefCopy65">#REF!</definedName>
    <definedName name="TextRefCopy66" localSheetId="5">#REF!</definedName>
    <definedName name="TextRefCopy66">#REF!</definedName>
    <definedName name="TextRefCopy67" localSheetId="5">#REF!</definedName>
    <definedName name="TextRefCopy67">#REF!</definedName>
    <definedName name="TextRefCopy68" localSheetId="5">#REF!</definedName>
    <definedName name="TextRefCopy68">#REF!</definedName>
    <definedName name="TextRefCopy7" localSheetId="5">#REF!</definedName>
    <definedName name="TextRefCopy7">#REF!</definedName>
    <definedName name="TextRefCopy70" localSheetId="5">#REF!</definedName>
    <definedName name="TextRefCopy70">#REF!</definedName>
    <definedName name="TextRefCopy71" localSheetId="5">#REF!</definedName>
    <definedName name="TextRefCopy71">#REF!</definedName>
    <definedName name="TextRefCopy73" localSheetId="5">#REF!</definedName>
    <definedName name="TextRefCopy73">#REF!</definedName>
    <definedName name="TextRefCopy75" localSheetId="5">#REF!</definedName>
    <definedName name="TextRefCopy75">#REF!</definedName>
    <definedName name="TextRefCopy77" localSheetId="5">#REF!</definedName>
    <definedName name="TextRefCopy77">#REF!</definedName>
    <definedName name="TextRefCopy79" localSheetId="5">#REF!</definedName>
    <definedName name="TextRefCopy79">#REF!</definedName>
    <definedName name="TextRefCopy8" localSheetId="5">#REF!</definedName>
    <definedName name="TextRefCopy8">#REF!</definedName>
    <definedName name="TextRefCopy80" localSheetId="5">#REF!</definedName>
    <definedName name="TextRefCopy80">#REF!</definedName>
    <definedName name="TextRefCopy82" localSheetId="5">#REF!</definedName>
    <definedName name="TextRefCopy82">#REF!</definedName>
    <definedName name="TextRefCopy85" localSheetId="5">#REF!</definedName>
    <definedName name="TextRefCopy86" localSheetId="5">#REF!</definedName>
    <definedName name="TextRefCopy88" localSheetId="5">#REF!</definedName>
    <definedName name="TextRefCopy89" localSheetId="5">#REF!</definedName>
    <definedName name="TextRefCopy9">#REF!</definedName>
    <definedName name="TextRefCopy90" localSheetId="5">#REF!</definedName>
    <definedName name="TextRefCopy91" localSheetId="5">#REF!</definedName>
    <definedName name="TextRefCopy92" localSheetId="5">#REF!</definedName>
    <definedName name="TextRefCopy93" localSheetId="5">#REF!</definedName>
    <definedName name="TextRefCopy97" localSheetId="5">#REF!</definedName>
    <definedName name="TextRefCopy97">#REF!</definedName>
    <definedName name="TextRefCopy98">#REF!</definedName>
    <definedName name="TextRefCopyRangeCount" localSheetId="8" hidden="1">3</definedName>
    <definedName name="TextRefCopyRangeCount" localSheetId="5" hidden="1">12</definedName>
    <definedName name="TextRefCopyRangeCount" hidden="1">1</definedName>
    <definedName name="thm">#REF!</definedName>
    <definedName name="thp">#REF!</definedName>
    <definedName name="Threshold">#REF!</definedName>
    <definedName name="Tipo_Agua">#REF!</definedName>
    <definedName name="TIPOS">#REF!</definedName>
    <definedName name="Top_Stratum_Number" localSheetId="8">#REF!</definedName>
    <definedName name="Top_Stratum_Number" localSheetId="5">#REF!</definedName>
    <definedName name="Top_Stratum_Number">#REF!</definedName>
    <definedName name="Top_Stratum_Value" localSheetId="5">#REF!</definedName>
    <definedName name="Top_Stratum_Value">#REF!</definedName>
    <definedName name="TOT_CTAS_CONT">#REF!</definedName>
    <definedName name="Total_Amount">#REF!</definedName>
    <definedName name="Total_anticipated_uncorrected_misstatements">#REF!</definedName>
    <definedName name="Total_anticipated_uncorrected_misstatementsA">#REF!</definedName>
    <definedName name="Total_anticipated_uncorrected_misstatementsF">#REF!</definedName>
    <definedName name="Total_anticipated_uncorrected_misstatementsH">#REF!</definedName>
    <definedName name="Total_anticipated_uncorrected_misstatementsJ">#REF!</definedName>
    <definedName name="TOTAL_CTAS_ORDEN">#REF!</definedName>
    <definedName name="Total_Number_Selections" localSheetId="5">#REF!</definedName>
    <definedName name="Total_Number_Selections">#REF!</definedName>
    <definedName name="tp" localSheetId="5">#REF!</definedName>
    <definedName name="tp">#REF!</definedName>
    <definedName name="Transparencia">#REF!</definedName>
    <definedName name="TRAT_AGUA">#REF!</definedName>
    <definedName name="trigo">#REF!</definedName>
    <definedName name="TtlCdtR">#REF!</definedName>
    <definedName name="TtlFA">#REF!</definedName>
    <definedName name="TtlMktR">#REF!</definedName>
    <definedName name="TtlWC">#REF!</definedName>
    <definedName name="TWD">#REF!</definedName>
    <definedName name="U_">#REF!</definedName>
    <definedName name="Unidades" localSheetId="5">#REF!</definedName>
    <definedName name="Unidades">#REF!</definedName>
    <definedName name="unnegocio">#REF!</definedName>
    <definedName name="URUGUAY" localSheetId="5">#REF!</definedName>
    <definedName name="URUGUAY">#REF!</definedName>
    <definedName name="USD">#REF!</definedName>
    <definedName name="usdeur">#REF!</definedName>
    <definedName name="Utilizacion">#REF!</definedName>
    <definedName name="V_">#REF!</definedName>
    <definedName name="VALOR_PUB">#REF!</definedName>
    <definedName name="Valuación">#REF!</definedName>
    <definedName name="vencidos">#REF!</definedName>
    <definedName name="vencimientos">#REF!</definedName>
    <definedName name="ventas">#REF!</definedName>
    <definedName name="vigencia" localSheetId="5">#REF!</definedName>
    <definedName name="vigencia">#REF!</definedName>
    <definedName name="vpphold">#REF!</definedName>
    <definedName name="VTADIAR" localSheetId="5">#REF!</definedName>
    <definedName name="VTADIAR">#REF!</definedName>
    <definedName name="VTO">#REF!</definedName>
    <definedName name="vtoañoc">#REF!</definedName>
    <definedName name="vtoañon">#REF!</definedName>
    <definedName name="vtoaños">#REF!</definedName>
    <definedName name="vtoshold1">#REF!</definedName>
    <definedName name="vtoshold2">#REF!</definedName>
    <definedName name="VTOSN">#REF!</definedName>
    <definedName name="w">#REF!</definedName>
    <definedName name="W_">#REF!</definedName>
    <definedName name="WDSD" hidden="1">#REF!</definedName>
    <definedName name="wrn.Aging._.and._.Trend._.Analysis." localSheetId="8"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8" hidden="1">{#N/A,#N/A,FALSE,"VOL"}</definedName>
    <definedName name="wrn.Volumen." localSheetId="2" hidden="1">{#N/A,#N/A,FALSE,"VOL"}</definedName>
    <definedName name="wrn.Volumen." localSheetId="3" hidden="1">{#N/A,#N/A,FALSE,"VOL"}</definedName>
    <definedName name="wrn.Volumen." localSheetId="4" hidden="1">{#N/A,#N/A,FALSE,"VOL"}</definedName>
    <definedName name="wrn.Volumen." localSheetId="1" hidden="1">{#N/A,#N/A,FALSE,"VOL"}</definedName>
    <definedName name="wrn.Volumen." localSheetId="7" hidden="1">{#N/A,#N/A,FALSE,"VOL"}</definedName>
    <definedName name="wrn.Volumen." localSheetId="6" hidden="1">{#N/A,#N/A,FALSE,"VOL"}</definedName>
    <definedName name="wrn.Volumen." localSheetId="5" hidden="1">{#N/A,#N/A,FALSE,"VOL"}</definedName>
    <definedName name="wrn.Volumen." hidden="1">{#N/A,#N/A,FALSE,"VOL"}</definedName>
    <definedName name="www">#REF!</definedName>
    <definedName name="X">#REF!</definedName>
    <definedName name="X_" localSheetId="8">#REF!</definedName>
    <definedName name="X_">#REF!</definedName>
    <definedName name="xdc" localSheetId="8">#REF!</definedName>
    <definedName name="xdc">#REF!</definedName>
    <definedName name="XREF_COLUMN_1" localSheetId="8" hidden="1">#REF!</definedName>
    <definedName name="XREF_COLUMN_1" hidden="1">#REF!</definedName>
    <definedName name="XREF_COLUMN_10" localSheetId="8" hidden="1">#REF!</definedName>
    <definedName name="XREF_COLUMN_10" hidden="1">#REF!</definedName>
    <definedName name="XREF_COLUMN_11" localSheetId="5" hidden="1">VPN!#REF!</definedName>
    <definedName name="XREF_COLUMN_11" hidden="1">#REF!</definedName>
    <definedName name="XREF_COLUMN_12" localSheetId="8" hidden="1">#REF!</definedName>
    <definedName name="XREF_COLUMN_12" localSheetId="5" hidden="1">VPN!#REF!</definedName>
    <definedName name="XREF_COLUMN_12" hidden="1">#REF!</definedName>
    <definedName name="XREF_COLUMN_13" localSheetId="8" hidden="1">#REF!</definedName>
    <definedName name="XREF_COLUMN_13" localSheetId="5" hidden="1">VPN!#REF!</definedName>
    <definedName name="XREF_COLUMN_13" hidden="1">#REF!</definedName>
    <definedName name="XREF_COLUMN_14" localSheetId="8" hidden="1">#REF!</definedName>
    <definedName name="XREF_COLUMN_14" localSheetId="5" hidden="1">VPN!$Q:$Q</definedName>
    <definedName name="XREF_COLUMN_14" hidden="1">#REF!</definedName>
    <definedName name="XREF_COLUMN_15" localSheetId="8" hidden="1">#REF!</definedName>
    <definedName name="XREF_COLUMN_15" localSheetId="5" hidden="1">#REF!</definedName>
    <definedName name="XREF_COLUMN_15" hidden="1">#REF!</definedName>
    <definedName name="XREF_COLUMN_17" localSheetId="5" hidden="1">#REF!</definedName>
    <definedName name="XREF_COLUMN_17" hidden="1">#REF!</definedName>
    <definedName name="XREF_COLUMN_2" hidden="1">#REF!</definedName>
    <definedName name="XREF_COLUMN_24" hidden="1">#REF!</definedName>
    <definedName name="XREF_COLUMN_3" hidden="1">#REF!</definedName>
    <definedName name="XREF_COLUMN_4" localSheetId="5" hidden="1">#REF!</definedName>
    <definedName name="XREF_COLUMN_4" hidden="1">#REF!</definedName>
    <definedName name="XREF_COLUMN_5" localSheetId="5" hidden="1">VPN!$D:$D</definedName>
    <definedName name="XREF_COLUMN_5" hidden="1">#REF!</definedName>
    <definedName name="XREF_COLUMN_6" hidden="1">#REF!</definedName>
    <definedName name="XREF_COLUMN_7" localSheetId="8" hidden="1">#REF!</definedName>
    <definedName name="XREF_COLUMN_7" hidden="1">#REF!</definedName>
    <definedName name="XREF_COLUMN_8" hidden="1">#REF!</definedName>
    <definedName name="XREF_COLUMN_9" localSheetId="8" hidden="1">#REF!</definedName>
    <definedName name="XREF_COLUMN_9" hidden="1">#REF!</definedName>
    <definedName name="XRefActiveRow" localSheetId="5" hidden="1">#REF!</definedName>
    <definedName name="XRefActiveRow" hidden="1">#REF!</definedName>
    <definedName name="XRefColumnsCount" localSheetId="8" hidden="1">1</definedName>
    <definedName name="XRefColumnsCount" localSheetId="5" hidden="1">14</definedName>
    <definedName name="XRefColumnsCount" hidden="1">2</definedName>
    <definedName name="XRefCopy1" localSheetId="8" hidden="1">#REF!</definedName>
    <definedName name="XRefCopy1" localSheetId="5" hidden="1">#REF!</definedName>
    <definedName name="XRefCopy1" hidden="1">#REF!</definedName>
    <definedName name="XRefCopy10" localSheetId="5" hidden="1">#REF!</definedName>
    <definedName name="XRefCopy10" hidden="1">#REF!</definedName>
    <definedName name="XRefCopy100" localSheetId="5" hidden="1">#REF!</definedName>
    <definedName name="XRefCopy100" hidden="1">#REF!</definedName>
    <definedName name="XRefCopy100Row" localSheetId="5" hidden="1">#REF!</definedName>
    <definedName name="XRefCopy100Row" hidden="1">#REF!</definedName>
    <definedName name="XRefCopy101" localSheetId="5" hidden="1">#REF!</definedName>
    <definedName name="XRefCopy101" hidden="1">#REF!</definedName>
    <definedName name="XRefCopy101Row" localSheetId="5" hidden="1">#REF!</definedName>
    <definedName name="XRefCopy101Row" hidden="1">#REF!</definedName>
    <definedName name="XRefCopy102" localSheetId="5" hidden="1">#REF!</definedName>
    <definedName name="XRefCopy102" hidden="1">#REF!</definedName>
    <definedName name="XRefCopy102Row" localSheetId="5" hidden="1">#REF!</definedName>
    <definedName name="XRefCopy102Row" hidden="1">#REF!</definedName>
    <definedName name="XRefCopy103" localSheetId="5" hidden="1">#REF!</definedName>
    <definedName name="XRefCopy103" hidden="1">#REF!</definedName>
    <definedName name="XRefCopy103Row" localSheetId="5" hidden="1">#REF!</definedName>
    <definedName name="XRefCopy103Row" hidden="1">#REF!</definedName>
    <definedName name="XRefCopy104" localSheetId="5" hidden="1">#REF!</definedName>
    <definedName name="XRefCopy104" hidden="1">#REF!</definedName>
    <definedName name="XRefCopy104Row" localSheetId="5" hidden="1">#REF!</definedName>
    <definedName name="XRefCopy104Row" hidden="1">#REF!</definedName>
    <definedName name="XRefCopy105" hidden="1">#REF!</definedName>
    <definedName name="XRefCopy105Row" localSheetId="5" hidden="1">#REF!</definedName>
    <definedName name="XRefCopy105Row" hidden="1">#REF!</definedName>
    <definedName name="XRefCopy106" hidden="1">#REF!</definedName>
    <definedName name="XRefCopy106Row" localSheetId="5" hidden="1">#REF!</definedName>
    <definedName name="XRefCopy106Row" hidden="1">#REF!</definedName>
    <definedName name="XRefCopy107" hidden="1">#REF!</definedName>
    <definedName name="XRefCopy107Row" localSheetId="5" hidden="1">#REF!</definedName>
    <definedName name="XRefCopy107Row" hidden="1">#REF!</definedName>
    <definedName name="XRefCopy108" hidden="1">#REF!</definedName>
    <definedName name="XRefCopy108Row" localSheetId="5" hidden="1">#REF!</definedName>
    <definedName name="XRefCopy108Row" hidden="1">#REF!</definedName>
    <definedName name="XRefCopy109" hidden="1">#REF!</definedName>
    <definedName name="XRefCopy109Row" localSheetId="5" hidden="1">#REF!</definedName>
    <definedName name="XRefCopy109Row" hidden="1">#REF!</definedName>
    <definedName name="XRefCopy10Row" localSheetId="5" hidden="1">#REF!</definedName>
    <definedName name="XRefCopy10Row" hidden="1">#REF!</definedName>
    <definedName name="XRefCopy11" localSheetId="5" hidden="1">#REF!</definedName>
    <definedName name="XRefCopy11" hidden="1">#REF!</definedName>
    <definedName name="XRefCopy110Row" localSheetId="5" hidden="1">#REF!</definedName>
    <definedName name="XRefCopy110Row" hidden="1">#REF!</definedName>
    <definedName name="XRefCopy111Row" localSheetId="5" hidden="1">#REF!</definedName>
    <definedName name="XRefCopy111Row" hidden="1">#REF!</definedName>
    <definedName name="XRefCopy112" hidden="1">#REF!</definedName>
    <definedName name="XRefCopy112Row" localSheetId="5" hidden="1">#REF!</definedName>
    <definedName name="XRefCopy112Row" hidden="1">#REF!</definedName>
    <definedName name="XRefCopy113" hidden="1">#REF!</definedName>
    <definedName name="XRefCopy113Row" localSheetId="5" hidden="1">#REF!</definedName>
    <definedName name="XRefCopy113Row" hidden="1">#REF!</definedName>
    <definedName name="XRefCopy114" hidden="1">#REF!</definedName>
    <definedName name="XRefCopy114Row" localSheetId="5" hidden="1">#REF!</definedName>
    <definedName name="XRefCopy114Row" hidden="1">#REF!</definedName>
    <definedName name="XRefCopy115" hidden="1">#REF!</definedName>
    <definedName name="XRefCopy115Row" localSheetId="5" hidden="1">#REF!</definedName>
    <definedName name="XRefCopy115Row" hidden="1">#REF!</definedName>
    <definedName name="XRefCopy116" hidden="1">#REF!</definedName>
    <definedName name="XRefCopy116Row" localSheetId="5" hidden="1">#REF!</definedName>
    <definedName name="XRefCopy116Row" hidden="1">#REF!</definedName>
    <definedName name="XRefCopy117" hidden="1">#REF!</definedName>
    <definedName name="XRefCopy117Row" localSheetId="5" hidden="1">#REF!</definedName>
    <definedName name="XRefCopy117Row" hidden="1">#REF!</definedName>
    <definedName name="XRefCopy118" localSheetId="5" hidden="1">#REF!</definedName>
    <definedName name="XRefCopy118" hidden="1">#REF!</definedName>
    <definedName name="XRefCopy118Row" localSheetId="5" hidden="1">#REF!</definedName>
    <definedName name="XRefCopy118Row" hidden="1">#REF!</definedName>
    <definedName name="XRefCopy119" localSheetId="5" hidden="1">#REF!</definedName>
    <definedName name="XRefCopy119" hidden="1">#REF!</definedName>
    <definedName name="XRefCopy119Row" localSheetId="5" hidden="1">#REF!</definedName>
    <definedName name="XRefCopy119Row" hidden="1">#REF!</definedName>
    <definedName name="XRefCopy11Row" localSheetId="5" hidden="1">#REF!</definedName>
    <definedName name="XRefCopy11Row" hidden="1">#REF!</definedName>
    <definedName name="XRefCopy12" hidden="1">#REF!</definedName>
    <definedName name="XRefCopy120" localSheetId="5" hidden="1">#REF!</definedName>
    <definedName name="XRefCopy120" hidden="1">#REF!</definedName>
    <definedName name="XRefCopy120Row" localSheetId="5" hidden="1">#REF!</definedName>
    <definedName name="XRefCopy120Row" hidden="1">#REF!</definedName>
    <definedName name="XRefCopy121" localSheetId="5" hidden="1">#REF!</definedName>
    <definedName name="XRefCopy121" hidden="1">#REF!</definedName>
    <definedName name="XRefCopy121Row" localSheetId="5" hidden="1">#REF!</definedName>
    <definedName name="XRefCopy121Row" hidden="1">#REF!</definedName>
    <definedName name="XRefCopy122" localSheetId="5" hidden="1">#REF!</definedName>
    <definedName name="XRefCopy122" hidden="1">#REF!</definedName>
    <definedName name="XRefCopy122Row" localSheetId="5" hidden="1">#REF!</definedName>
    <definedName name="XRefCopy122Row" hidden="1">#REF!</definedName>
    <definedName name="XRefCopy123" hidden="1">#REF!</definedName>
    <definedName name="XRefCopy123Row" localSheetId="5" hidden="1">#REF!</definedName>
    <definedName name="XRefCopy123Row" hidden="1">#REF!</definedName>
    <definedName name="XRefCopy124" hidden="1">#REF!</definedName>
    <definedName name="XRefCopy124Row" localSheetId="5" hidden="1">#REF!</definedName>
    <definedName name="XRefCopy124Row" hidden="1">#REF!</definedName>
    <definedName name="XRefCopy125" hidden="1">#REF!</definedName>
    <definedName name="XRefCopy125Row" localSheetId="5" hidden="1">#REF!</definedName>
    <definedName name="XRefCopy125Row" hidden="1">#REF!</definedName>
    <definedName name="XRefCopy126" hidden="1">#REF!</definedName>
    <definedName name="XRefCopy126Row" localSheetId="5" hidden="1">#REF!</definedName>
    <definedName name="XRefCopy126Row" hidden="1">#REF!</definedName>
    <definedName name="XRefCopy127" hidden="1">#REF!</definedName>
    <definedName name="XRefCopy127Row" localSheetId="5" hidden="1">#REF!</definedName>
    <definedName name="XRefCopy127Row" hidden="1">#REF!</definedName>
    <definedName name="XRefCopy128" hidden="1">#REF!</definedName>
    <definedName name="XRefCopy129" hidden="1">#REF!</definedName>
    <definedName name="XRefCopy129Row" localSheetId="5" hidden="1">#REF!</definedName>
    <definedName name="XRefCopy129Row" hidden="1">#REF!</definedName>
    <definedName name="XRefCopy12Row" localSheetId="5" hidden="1">#REF!</definedName>
    <definedName name="XRefCopy12Row" hidden="1">#REF!</definedName>
    <definedName name="XRefCopy13" localSheetId="5" hidden="1">#REF!</definedName>
    <definedName name="XRefCopy13" hidden="1">#REF!</definedName>
    <definedName name="XRefCopy130" hidden="1">#REF!</definedName>
    <definedName name="XRefCopy130Row" localSheetId="5" hidden="1">#REF!</definedName>
    <definedName name="XRefCopy130Row" hidden="1">#REF!</definedName>
    <definedName name="XRefCopy131" hidden="1">#REF!</definedName>
    <definedName name="XRefCopy131Row" localSheetId="5" hidden="1">#REF!</definedName>
    <definedName name="XRefCopy131Row" hidden="1">#REF!</definedName>
    <definedName name="XRefCopy132" localSheetId="5" hidden="1">#REF!</definedName>
    <definedName name="XRefCopy132" hidden="1">#REF!</definedName>
    <definedName name="XRefCopy132Row" localSheetId="5" hidden="1">#REF!</definedName>
    <definedName name="XRefCopy132Row" hidden="1">#REF!</definedName>
    <definedName name="XRefCopy133" localSheetId="5" hidden="1">#REF!</definedName>
    <definedName name="XRefCopy133" hidden="1">#REF!</definedName>
    <definedName name="XRefCopy133Row" localSheetId="5" hidden="1">#REF!</definedName>
    <definedName name="XRefCopy133Row" hidden="1">#REF!</definedName>
    <definedName name="XRefCopy134" hidden="1">#REF!</definedName>
    <definedName name="XRefCopy134Row" localSheetId="5" hidden="1">#REF!</definedName>
    <definedName name="XRefCopy134Row" hidden="1">#REF!</definedName>
    <definedName name="XRefCopy135" hidden="1">#REF!</definedName>
    <definedName name="XRefCopy135Row" localSheetId="5" hidden="1">#REF!</definedName>
    <definedName name="XRefCopy135Row" hidden="1">#REF!</definedName>
    <definedName name="XRefCopy136" hidden="1">#REF!</definedName>
    <definedName name="XRefCopy136Row" localSheetId="5" hidden="1">#REF!</definedName>
    <definedName name="XRefCopy136Row" hidden="1">#REF!</definedName>
    <definedName name="XRefCopy137" hidden="1">#REF!</definedName>
    <definedName name="XRefCopy137Row" localSheetId="5" hidden="1">#REF!</definedName>
    <definedName name="XRefCopy137Row" hidden="1">#REF!</definedName>
    <definedName name="XRefCopy138" hidden="1">#REF!</definedName>
    <definedName name="XRefCopy138Row" localSheetId="5" hidden="1">#REF!</definedName>
    <definedName name="XRefCopy138Row" hidden="1">#REF!</definedName>
    <definedName name="XRefCopy139" hidden="1">#REF!</definedName>
    <definedName name="XRefCopy139Row" localSheetId="5" hidden="1">#REF!</definedName>
    <definedName name="XRefCopy139Row" hidden="1">#REF!</definedName>
    <definedName name="XRefCopy13Row" localSheetId="5" hidden="1">#REF!</definedName>
    <definedName name="XRefCopy13Row" hidden="1">#REF!</definedName>
    <definedName name="XRefCopy14" hidden="1">#REF!</definedName>
    <definedName name="XRefCopy140" hidden="1">#REF!</definedName>
    <definedName name="XRefCopy140Row" localSheetId="5" hidden="1">#REF!</definedName>
    <definedName name="XRefCopy140Row" hidden="1">#REF!</definedName>
    <definedName name="XRefCopy141Row" localSheetId="5" hidden="1">#REF!</definedName>
    <definedName name="XRefCopy141Row" hidden="1">#REF!</definedName>
    <definedName name="XRefCopy142" localSheetId="5" hidden="1">#REF!</definedName>
    <definedName name="XRefCopy142Row" localSheetId="5" hidden="1">#REF!</definedName>
    <definedName name="XRefCopy142Row" hidden="1">#REF!</definedName>
    <definedName name="XRefCopy143" localSheetId="5" hidden="1">#REF!</definedName>
    <definedName name="XRefCopy143Row" localSheetId="5" hidden="1">#REF!</definedName>
    <definedName name="XRefCopy143Row" hidden="1">#REF!</definedName>
    <definedName name="XRefCopy144Row" localSheetId="5" hidden="1">#REF!</definedName>
    <definedName name="XRefCopy144Row" hidden="1">#REF!</definedName>
    <definedName name="XRefCopy145Row" localSheetId="5" hidden="1">#REF!</definedName>
    <definedName name="XRefCopy145Row" hidden="1">#REF!</definedName>
    <definedName name="XRefCopy146" localSheetId="5" hidden="1">#REF!</definedName>
    <definedName name="XRefCopy146Row" localSheetId="5" hidden="1">#REF!</definedName>
    <definedName name="XRefCopy146Row" hidden="1">#REF!</definedName>
    <definedName name="XRefCopy147" localSheetId="5" hidden="1">#REF!</definedName>
    <definedName name="XRefCopy147Row" localSheetId="5" hidden="1">#REF!</definedName>
    <definedName name="XRefCopy147Row" hidden="1">#REF!</definedName>
    <definedName name="XRefCopy148" localSheetId="5" hidden="1">#REF!</definedName>
    <definedName name="XRefCopy148Row" localSheetId="5" hidden="1">#REF!</definedName>
    <definedName name="XRefCopy148Row" hidden="1">#REF!</definedName>
    <definedName name="XRefCopy149" localSheetId="5" hidden="1">#REF!</definedName>
    <definedName name="XRefCopy149" hidden="1">#REF!</definedName>
    <definedName name="XRefCopy149Row" localSheetId="5" hidden="1">#REF!</definedName>
    <definedName name="XRefCopy149Row" hidden="1">#REF!</definedName>
    <definedName name="XRefCopy14Row" hidden="1">#REF!</definedName>
    <definedName name="XRefCopy15" hidden="1">#REF!</definedName>
    <definedName name="XRefCopy150" localSheetId="5" hidden="1">#REF!</definedName>
    <definedName name="XRefCopy150" hidden="1">#REF!</definedName>
    <definedName name="XRefCopy150Row" localSheetId="5" hidden="1">#REF!</definedName>
    <definedName name="XRefCopy150Row" hidden="1">#REF!</definedName>
    <definedName name="XRefCopy151" localSheetId="5" hidden="1">#REF!</definedName>
    <definedName name="XRefCopy151" hidden="1">#REF!</definedName>
    <definedName name="XRefCopy151Row" localSheetId="5" hidden="1">#REF!</definedName>
    <definedName name="XRefCopy151Row" hidden="1">#REF!</definedName>
    <definedName name="XRefCopy152" localSheetId="5" hidden="1">#REF!</definedName>
    <definedName name="XRefCopy152" hidden="1">#REF!</definedName>
    <definedName name="XRefCopy152Row" localSheetId="5" hidden="1">#REF!</definedName>
    <definedName name="XRefCopy152Row" hidden="1">#REF!</definedName>
    <definedName name="XRefCopy153" localSheetId="5" hidden="1">#REF!</definedName>
    <definedName name="XRefCopy153" hidden="1">#REF!</definedName>
    <definedName name="XRefCopy153Row" localSheetId="5" hidden="1">#REF!</definedName>
    <definedName name="XRefCopy153Row" hidden="1">#REF!</definedName>
    <definedName name="XRefCopy154" localSheetId="5" hidden="1">#REF!</definedName>
    <definedName name="XRefCopy154" hidden="1">#REF!</definedName>
    <definedName name="XRefCopy154Row" localSheetId="5" hidden="1">#REF!</definedName>
    <definedName name="XRefCopy154Row" hidden="1">#REF!</definedName>
    <definedName name="XRefCopy155" localSheetId="5" hidden="1">#REF!</definedName>
    <definedName name="XRefCopy155" hidden="1">#REF!</definedName>
    <definedName name="XRefCopy155Row" localSheetId="5" hidden="1">#REF!</definedName>
    <definedName name="XRefCopy155Row" hidden="1">#REF!</definedName>
    <definedName name="XRefCopy156" localSheetId="5" hidden="1">#REF!</definedName>
    <definedName name="XRefCopy156" hidden="1">#REF!</definedName>
    <definedName name="XRefCopy156Row" localSheetId="5" hidden="1">#REF!</definedName>
    <definedName name="XRefCopy156Row" hidden="1">#REF!</definedName>
    <definedName name="XRefCopy157" localSheetId="5" hidden="1">#REF!</definedName>
    <definedName name="XRefCopy157" hidden="1">#REF!</definedName>
    <definedName name="XRefCopy157Row" localSheetId="5" hidden="1">#REF!</definedName>
    <definedName name="XRefCopy157Row" hidden="1">#REF!</definedName>
    <definedName name="XRefCopy158" localSheetId="5" hidden="1">#REF!</definedName>
    <definedName name="XRefCopy158" hidden="1">#REF!</definedName>
    <definedName name="XRefCopy158Row" localSheetId="5" hidden="1">#REF!</definedName>
    <definedName name="XRefCopy158Row" hidden="1">#REF!</definedName>
    <definedName name="XRefCopy159" localSheetId="5" hidden="1">#REF!</definedName>
    <definedName name="XRefCopy159" hidden="1">#REF!</definedName>
    <definedName name="XRefCopy159Row" localSheetId="5" hidden="1">#REF!</definedName>
    <definedName name="XRefCopy159Row" hidden="1">#REF!</definedName>
    <definedName name="XRefCopy15Row" localSheetId="5" hidden="1">#REF!</definedName>
    <definedName name="XRefCopy15Row" hidden="1">#REF!</definedName>
    <definedName name="XRefCopy16" hidden="1">#REF!</definedName>
    <definedName name="XRefCopy160" localSheetId="5" hidden="1">#REF!</definedName>
    <definedName name="XRefCopy160" hidden="1">#REF!</definedName>
    <definedName name="XRefCopy160Row" localSheetId="5" hidden="1">#REF!</definedName>
    <definedName name="XRefCopy160Row" hidden="1">#REF!</definedName>
    <definedName name="XRefCopy161" localSheetId="5" hidden="1">#REF!</definedName>
    <definedName name="XRefCopy161" hidden="1">#REF!</definedName>
    <definedName name="XRefCopy161Row" localSheetId="5" hidden="1">#REF!</definedName>
    <definedName name="XRefCopy161Row" hidden="1">#REF!</definedName>
    <definedName name="XRefCopy162" localSheetId="5" hidden="1">#REF!</definedName>
    <definedName name="XRefCopy162" hidden="1">#REF!</definedName>
    <definedName name="XRefCopy162Row" localSheetId="5" hidden="1">#REF!</definedName>
    <definedName name="XRefCopy162Row" hidden="1">#REF!</definedName>
    <definedName name="XRefCopy163" localSheetId="5" hidden="1">#REF!</definedName>
    <definedName name="XRefCopy163" hidden="1">#REF!</definedName>
    <definedName name="XRefCopy163Row" localSheetId="5" hidden="1">#REF!</definedName>
    <definedName name="XRefCopy163Row" hidden="1">#REF!</definedName>
    <definedName name="XRefCopy164" localSheetId="5" hidden="1">#REF!</definedName>
    <definedName name="XRefCopy164" hidden="1">#REF!</definedName>
    <definedName name="XRefCopy164Row" localSheetId="5" hidden="1">#REF!</definedName>
    <definedName name="XRefCopy164Row" hidden="1">#REF!</definedName>
    <definedName name="XRefCopy165" localSheetId="5" hidden="1">#REF!</definedName>
    <definedName name="XRefCopy165" hidden="1">#REF!</definedName>
    <definedName name="XRefCopy165Row" hidden="1">#REF!</definedName>
    <definedName name="XRefCopy166" localSheetId="5" hidden="1">#REF!</definedName>
    <definedName name="XRefCopy166" hidden="1">#REF!</definedName>
    <definedName name="XRefCopy166Row" hidden="1">#REF!</definedName>
    <definedName name="XRefCopy167" localSheetId="5"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5"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5" hidden="1">#REF!</definedName>
    <definedName name="XRefCopy17Row" hidden="1">#REF!</definedName>
    <definedName name="XRefCopy18"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5" hidden="1">#REF!</definedName>
    <definedName name="XRefCopy18Row" hidden="1">#REF!</definedName>
    <definedName name="XRefCopy19"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5" hidden="1">#REF!</definedName>
    <definedName name="XRefCopy19Row" hidden="1">#REF!</definedName>
    <definedName name="XRefCopy1Row" localSheetId="5" hidden="1">#REF!</definedName>
    <definedName name="XRefCopy1Row" hidden="1">#REF!</definedName>
    <definedName name="XRefCopy2" localSheetId="5" hidden="1">#REF!</definedName>
    <definedName name="XRefCopy2" hidden="1">#REF!</definedName>
    <definedName name="XRefCopy20" localSheetId="5" hidden="1">#REF!</definedName>
    <definedName name="XRefCopy20"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5" hidden="1">#REF!</definedName>
    <definedName name="XRefCopy20Row" hidden="1">#REF!</definedName>
    <definedName name="XRefCopy21"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5" hidden="1">#REF!</definedName>
    <definedName name="XRefCopy21Row" hidden="1">#REF!</definedName>
    <definedName name="XRefCopy22"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5" hidden="1">#REF!</definedName>
    <definedName name="XRefCopy22Row" hidden="1">#REF!</definedName>
    <definedName name="XRefCopy23"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5" hidden="1">#REF!</definedName>
    <definedName name="XRefCopy23Row" hidden="1">#REF!</definedName>
    <definedName name="XRefCopy24"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5" hidden="1">#REF!</definedName>
    <definedName name="XRefCopy24Row" hidden="1">#REF!</definedName>
    <definedName name="XRefCopy25"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5" hidden="1">#REF!</definedName>
    <definedName name="XRefCopy25Row" hidden="1">#REF!</definedName>
    <definedName name="XRefCopy26"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5" hidden="1">#REF!</definedName>
    <definedName name="XRefCopy26Row" hidden="1">#REF!</definedName>
    <definedName name="XRefCopy27"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5" hidden="1">#REF!</definedName>
    <definedName name="XRefCopy27Row" hidden="1">#REF!</definedName>
    <definedName name="XRefCopy28"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5" hidden="1">#REF!</definedName>
    <definedName name="XRefCopy28Row" hidden="1">#REF!</definedName>
    <definedName name="XRefCopy29"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5" hidden="1">#REF!</definedName>
    <definedName name="XRefCopy29Row" hidden="1">#REF!</definedName>
    <definedName name="XRefCopy2Row" localSheetId="5" hidden="1">#REF!</definedName>
    <definedName name="XRefCopy2Row" hidden="1">#REF!</definedName>
    <definedName name="XRefCopy3" hidden="1">#REF!</definedName>
    <definedName name="XRefCopy30" hidden="1">#REF!</definedName>
    <definedName name="XRefCopy30Row" localSheetId="5" hidden="1">#REF!</definedName>
    <definedName name="XRefCopy30Row" hidden="1">#REF!</definedName>
    <definedName name="XRefCopy31" hidden="1">#REF!</definedName>
    <definedName name="XRefCopy31Row" localSheetId="5" hidden="1">#REF!</definedName>
    <definedName name="XRefCopy31Row" hidden="1">#REF!</definedName>
    <definedName name="XRefCopy32" hidden="1">#REF!</definedName>
    <definedName name="XRefCopy32Row" localSheetId="5" hidden="1">#REF!</definedName>
    <definedName name="XRefCopy32Row" hidden="1">#REF!</definedName>
    <definedName name="XRefCopy33" hidden="1">#REF!</definedName>
    <definedName name="XRefCopy33Row" localSheetId="5" hidden="1">#REF!</definedName>
    <definedName name="XRefCopy33Row" hidden="1">#REF!</definedName>
    <definedName name="XRefCopy34" hidden="1">#REF!</definedName>
    <definedName name="XRefCopy34Row" localSheetId="5" hidden="1">#REF!</definedName>
    <definedName name="XRefCopy34Row" hidden="1">#REF!</definedName>
    <definedName name="XRefCopy35" hidden="1">#REF!</definedName>
    <definedName name="XRefCopy35Row" localSheetId="5" hidden="1">#REF!</definedName>
    <definedName name="XRefCopy35Row" hidden="1">#REF!</definedName>
    <definedName name="XRefCopy36" hidden="1">#REF!</definedName>
    <definedName name="XRefCopy36Row" localSheetId="5" hidden="1">#REF!</definedName>
    <definedName name="XRefCopy36Row" hidden="1">#REF!</definedName>
    <definedName name="XRefCopy37" hidden="1">#REF!</definedName>
    <definedName name="XRefCopy37Row" localSheetId="5" hidden="1">#REF!</definedName>
    <definedName name="XRefCopy37Row" hidden="1">#REF!</definedName>
    <definedName name="XRefCopy38" hidden="1">#REF!</definedName>
    <definedName name="XRefCopy38Row" localSheetId="5" hidden="1">#REF!</definedName>
    <definedName name="XRefCopy38Row" hidden="1">#REF!</definedName>
    <definedName name="XRefCopy39" hidden="1">#REF!</definedName>
    <definedName name="XRefCopy39Row" localSheetId="5" hidden="1">#REF!</definedName>
    <definedName name="XRefCopy39Row" hidden="1">#REF!</definedName>
    <definedName name="XRefCopy3Row" localSheetId="5" hidden="1">#REF!</definedName>
    <definedName name="XRefCopy3Row" hidden="1">#REF!</definedName>
    <definedName name="XRefCopy4" hidden="1">#REF!</definedName>
    <definedName name="XRefCopy40" hidden="1">#REF!</definedName>
    <definedName name="XRefCopy40Row" localSheetId="5" hidden="1">#REF!</definedName>
    <definedName name="XRefCopy40Row" hidden="1">#REF!</definedName>
    <definedName name="XRefCopy41" hidden="1">#REF!</definedName>
    <definedName name="XRefCopy41Row" localSheetId="5" hidden="1">#REF!</definedName>
    <definedName name="XRefCopy41Row" hidden="1">#REF!</definedName>
    <definedName name="XRefCopy42" hidden="1">#REF!</definedName>
    <definedName name="XRefCopy42Row" localSheetId="5" hidden="1">#REF!</definedName>
    <definedName name="XRefCopy42Row" hidden="1">#REF!</definedName>
    <definedName name="XRefCopy43" hidden="1">#REF!</definedName>
    <definedName name="XRefCopy43Row" localSheetId="5" hidden="1">#REF!</definedName>
    <definedName name="XRefCopy43Row" hidden="1">#REF!</definedName>
    <definedName name="XRefCopy44" hidden="1">#REF!</definedName>
    <definedName name="XRefCopy44Row" localSheetId="5" hidden="1">#REF!</definedName>
    <definedName name="XRefCopy44Row" hidden="1">#REF!</definedName>
    <definedName name="XRefCopy45" hidden="1">#REF!</definedName>
    <definedName name="XRefCopy45Row" localSheetId="5" hidden="1">#REF!</definedName>
    <definedName name="XRefCopy45Row" hidden="1">#REF!</definedName>
    <definedName name="XRefCopy46" hidden="1">#REF!</definedName>
    <definedName name="XRefCopy46Row" localSheetId="5" hidden="1">#REF!</definedName>
    <definedName name="XRefCopy46Row" hidden="1">#REF!</definedName>
    <definedName name="XRefCopy47" hidden="1">#REF!</definedName>
    <definedName name="XRefCopy47Row" localSheetId="5" hidden="1">#REF!</definedName>
    <definedName name="XRefCopy47Row" hidden="1">#REF!</definedName>
    <definedName name="XRefCopy48" hidden="1">#REF!</definedName>
    <definedName name="XRefCopy48Row" localSheetId="5" hidden="1">#REF!</definedName>
    <definedName name="XRefCopy48Row" hidden="1">#REF!</definedName>
    <definedName name="XRefCopy49" hidden="1">#REF!</definedName>
    <definedName name="XRefCopy49Row" localSheetId="5" hidden="1">#REF!</definedName>
    <definedName name="XRefCopy49Row" hidden="1">#REF!</definedName>
    <definedName name="XRefCopy4Row" localSheetId="5" hidden="1">#REF!</definedName>
    <definedName name="XRefCopy4Row" hidden="1">#REF!</definedName>
    <definedName name="XRefCopy5" hidden="1">#REF!</definedName>
    <definedName name="XRefCopy50" hidden="1">#REF!</definedName>
    <definedName name="XRefCopy50Row" localSheetId="5" hidden="1">#REF!</definedName>
    <definedName name="XRefCopy50Row" hidden="1">#REF!</definedName>
    <definedName name="XRefCopy51" hidden="1">#REF!</definedName>
    <definedName name="XRefCopy51Row" localSheetId="5" hidden="1">#REF!</definedName>
    <definedName name="XRefCopy51Row" hidden="1">#REF!</definedName>
    <definedName name="XRefCopy52" hidden="1">#REF!</definedName>
    <definedName name="XRefCopy52Row" localSheetId="5" hidden="1">#REF!</definedName>
    <definedName name="XRefCopy52Row" hidden="1">#REF!</definedName>
    <definedName name="XRefCopy53" localSheetId="5" hidden="1">#REF!</definedName>
    <definedName name="XRefCopy53" hidden="1">#REF!</definedName>
    <definedName name="XRefCopy53Row" localSheetId="5" hidden="1">#REF!</definedName>
    <definedName name="XRefCopy53Row" hidden="1">#REF!</definedName>
    <definedName name="XRefCopy54" hidden="1">#REF!</definedName>
    <definedName name="XRefCopy54Row" localSheetId="5" hidden="1">#REF!</definedName>
    <definedName name="XRefCopy54Row" hidden="1">#REF!</definedName>
    <definedName name="XRefCopy55" hidden="1">#REF!</definedName>
    <definedName name="XRefCopy55Row" localSheetId="5" hidden="1">#REF!</definedName>
    <definedName name="XRefCopy55Row" hidden="1">#REF!</definedName>
    <definedName name="XRefCopy56" hidden="1">#REF!</definedName>
    <definedName name="XRefCopy56Row" localSheetId="5" hidden="1">#REF!</definedName>
    <definedName name="XRefCopy56Row" hidden="1">#REF!</definedName>
    <definedName name="XRefCopy57" hidden="1">#REF!</definedName>
    <definedName name="XRefCopy57Row" localSheetId="5" hidden="1">#REF!</definedName>
    <definedName name="XRefCopy57Row" hidden="1">#REF!</definedName>
    <definedName name="XRefCopy58" hidden="1">#REF!</definedName>
    <definedName name="XRefCopy58Row" localSheetId="5" hidden="1">#REF!</definedName>
    <definedName name="XRefCopy58Row" hidden="1">#REF!</definedName>
    <definedName name="XRefCopy59" hidden="1">#REF!</definedName>
    <definedName name="XRefCopy59Row" localSheetId="5" hidden="1">#REF!</definedName>
    <definedName name="XRefCopy59Row" hidden="1">#REF!</definedName>
    <definedName name="XRefCopy5Row" hidden="1">#REF!</definedName>
    <definedName name="XRefCopy6" hidden="1">#REF!</definedName>
    <definedName name="XRefCopy60" hidden="1">#REF!</definedName>
    <definedName name="XRefCopy60Row" localSheetId="5" hidden="1">#REF!</definedName>
    <definedName name="XRefCopy60Row" hidden="1">#REF!</definedName>
    <definedName name="XRefCopy61" hidden="1">#REF!</definedName>
    <definedName name="XRefCopy61Row" localSheetId="5" hidden="1">#REF!</definedName>
    <definedName name="XRefCopy61Row" hidden="1">#REF!</definedName>
    <definedName name="XRefCopy62" hidden="1">#REF!</definedName>
    <definedName name="XRefCopy62Row" localSheetId="5" hidden="1">#REF!</definedName>
    <definedName name="XRefCopy62Row" hidden="1">#REF!</definedName>
    <definedName name="XRefCopy63" hidden="1">#REF!</definedName>
    <definedName name="XRefCopy63Row" localSheetId="5" hidden="1">#REF!</definedName>
    <definedName name="XRefCopy63Row" hidden="1">#REF!</definedName>
    <definedName name="XRefCopy64" hidden="1">#REF!</definedName>
    <definedName name="XRefCopy64Row" localSheetId="5" hidden="1">#REF!</definedName>
    <definedName name="XRefCopy64Row" hidden="1">#REF!</definedName>
    <definedName name="XRefCopy65" hidden="1">#REF!</definedName>
    <definedName name="XRefCopy65Row" localSheetId="5" hidden="1">#REF!</definedName>
    <definedName name="XRefCopy65Row" hidden="1">#REF!</definedName>
    <definedName name="XRefCopy66" hidden="1">#REF!</definedName>
    <definedName name="XRefCopy66Row" localSheetId="5" hidden="1">#REF!</definedName>
    <definedName name="XRefCopy66Row" hidden="1">#REF!</definedName>
    <definedName name="XRefCopy67" hidden="1">#REF!</definedName>
    <definedName name="XRefCopy67Row" localSheetId="5" hidden="1">#REF!</definedName>
    <definedName name="XRefCopy67Row" hidden="1">#REF!</definedName>
    <definedName name="XRefCopy68" hidden="1">#REF!</definedName>
    <definedName name="XRefCopy68Row" localSheetId="5" hidden="1">#REF!</definedName>
    <definedName name="XRefCopy68Row" hidden="1">#REF!</definedName>
    <definedName name="XRefCopy69" hidden="1">#REF!</definedName>
    <definedName name="XRefCopy69Row" localSheetId="5" hidden="1">#REF!</definedName>
    <definedName name="XRefCopy69Row" hidden="1">#REF!</definedName>
    <definedName name="XRefCopy6Row" hidden="1">#REF!</definedName>
    <definedName name="XRefCopy7" localSheetId="5" hidden="1">VPN!#REF!</definedName>
    <definedName name="XRefCopy7" hidden="1">#REF!</definedName>
    <definedName name="XRefCopy70" localSheetId="8" hidden="1">#REF!</definedName>
    <definedName name="XRefCopy70" hidden="1">#REF!</definedName>
    <definedName name="XRefCopy70Row" localSheetId="8" hidden="1">#REF!</definedName>
    <definedName name="XRefCopy70Row" localSheetId="5" hidden="1">#REF!</definedName>
    <definedName name="XRefCopy70Row" hidden="1">#REF!</definedName>
    <definedName name="XRefCopy71" hidden="1">#REF!</definedName>
    <definedName name="XRefCopy71Row" localSheetId="5" hidden="1">#REF!</definedName>
    <definedName name="XRefCopy71Row" hidden="1">#REF!</definedName>
    <definedName name="XRefCopy72" hidden="1">#REF!</definedName>
    <definedName name="XRefCopy72Row" localSheetId="5" hidden="1">#REF!</definedName>
    <definedName name="XRefCopy72Row" hidden="1">#REF!</definedName>
    <definedName name="XRefCopy73" hidden="1">#REF!</definedName>
    <definedName name="XRefCopy73Row" localSheetId="5" hidden="1">#REF!</definedName>
    <definedName name="XRefCopy73Row" hidden="1">#REF!</definedName>
    <definedName name="XRefCopy74" hidden="1">#REF!</definedName>
    <definedName name="XRefCopy74Row" localSheetId="5" hidden="1">#REF!</definedName>
    <definedName name="XRefCopy74Row" hidden="1">#REF!</definedName>
    <definedName name="XRefCopy75" localSheetId="8" hidden="1">#REF!</definedName>
    <definedName name="XRefCopy75" localSheetId="5" hidden="1">VPN!#REF!</definedName>
    <definedName name="XRefCopy75" hidden="1">#REF!</definedName>
    <definedName name="XRefCopy75Row" localSheetId="8" hidden="1">#REF!</definedName>
    <definedName name="XRefCopy75Row" localSheetId="5" hidden="1">#REF!</definedName>
    <definedName name="XRefCopy75Row" hidden="1">#REF!</definedName>
    <definedName name="XRefCopy76" localSheetId="8" hidden="1">#REF!</definedName>
    <definedName name="XRefCopy76" localSheetId="5" hidden="1">VPN!#REF!</definedName>
    <definedName name="XRefCopy76" hidden="1">#REF!</definedName>
    <definedName name="XRefCopy76Row" localSheetId="8" hidden="1">#REF!</definedName>
    <definedName name="XRefCopy76Row" localSheetId="5" hidden="1">#REF!</definedName>
    <definedName name="XRefCopy76Row" hidden="1">#REF!</definedName>
    <definedName name="XRefCopy77" hidden="1">#REF!</definedName>
    <definedName name="XRefCopy77Row" localSheetId="5" hidden="1">#REF!</definedName>
    <definedName name="XRefCopy77Row" hidden="1">#REF!</definedName>
    <definedName name="XRefCopy78" hidden="1">#REF!</definedName>
    <definedName name="XRefCopy78Row" localSheetId="5" hidden="1">#REF!</definedName>
    <definedName name="XRefCopy78Row" hidden="1">#REF!</definedName>
    <definedName name="XRefCopy79" hidden="1">#REF!</definedName>
    <definedName name="XRefCopy79Row" localSheetId="5" hidden="1">#REF!</definedName>
    <definedName name="XRefCopy79Row" hidden="1">#REF!</definedName>
    <definedName name="XRefCopy7Row" localSheetId="5" hidden="1">#REF!</definedName>
    <definedName name="XRefCopy7Row" hidden="1">#REF!</definedName>
    <definedName name="XRefCopy8" localSheetId="5" hidden="1">VPN!#REF!</definedName>
    <definedName name="XRefCopy8" hidden="1">#REF!</definedName>
    <definedName name="XRefCopy80Row" localSheetId="8" hidden="1">#REF!</definedName>
    <definedName name="XRefCopy80Row" localSheetId="5" hidden="1">#REF!</definedName>
    <definedName name="XRefCopy80Row" hidden="1">#REF!</definedName>
    <definedName name="XRefCopy81Row" localSheetId="5" hidden="1">#REF!</definedName>
    <definedName name="XRefCopy81Row" hidden="1">#REF!</definedName>
    <definedName name="XRefCopy82Row" localSheetId="5" hidden="1">#REF!</definedName>
    <definedName name="XRefCopy82Row" hidden="1">#REF!</definedName>
    <definedName name="XRefCopy83Row" localSheetId="5" hidden="1">#REF!</definedName>
    <definedName name="XRefCopy83Row" hidden="1">#REF!</definedName>
    <definedName name="XRefCopy84Row" localSheetId="5" hidden="1">#REF!</definedName>
    <definedName name="XRefCopy84Row" hidden="1">#REF!</definedName>
    <definedName name="XRefCopy85" hidden="1">#REF!</definedName>
    <definedName name="XRefCopy85Row" localSheetId="5" hidden="1">#REF!</definedName>
    <definedName name="XRefCopy85Row" hidden="1">#REF!</definedName>
    <definedName name="XRefCopy86" hidden="1">#REF!</definedName>
    <definedName name="XRefCopy86Row" localSheetId="5" hidden="1">#REF!</definedName>
    <definedName name="XRefCopy86Row" hidden="1">#REF!</definedName>
    <definedName name="XRefCopy87" hidden="1">#REF!</definedName>
    <definedName name="XRefCopy87Row" localSheetId="5" hidden="1">#REF!</definedName>
    <definedName name="XRefCopy87Row" hidden="1">#REF!</definedName>
    <definedName name="XRefCopy88" hidden="1">#REF!</definedName>
    <definedName name="XRefCopy88Row" localSheetId="5" hidden="1">#REF!</definedName>
    <definedName name="XRefCopy88Row" hidden="1">#REF!</definedName>
    <definedName name="XRefCopy89" hidden="1">#REF!</definedName>
    <definedName name="XRefCopy89Row" localSheetId="5" hidden="1">#REF!</definedName>
    <definedName name="XRefCopy89Row" hidden="1">#REF!</definedName>
    <definedName name="XRefCopy8Row" localSheetId="5" hidden="1">#REF!</definedName>
    <definedName name="XRefCopy8Row" hidden="1">#REF!</definedName>
    <definedName name="XRefCopy9" localSheetId="5" hidden="1">VPN!#REF!</definedName>
    <definedName name="XRefCopy9" hidden="1">#REF!</definedName>
    <definedName name="XRefCopy90" localSheetId="8" hidden="1">#REF!</definedName>
    <definedName name="XRefCopy90" hidden="1">#REF!</definedName>
    <definedName name="XRefCopy90Row" localSheetId="8" hidden="1">#REF!</definedName>
    <definedName name="XRefCopy90Row" localSheetId="5" hidden="1">#REF!</definedName>
    <definedName name="XRefCopy90Row" hidden="1">#REF!</definedName>
    <definedName name="XRefCopy91" hidden="1">#REF!</definedName>
    <definedName name="XRefCopy91Row" localSheetId="5" hidden="1">#REF!</definedName>
    <definedName name="XRefCopy91Row" hidden="1">#REF!</definedName>
    <definedName name="XRefCopy92" localSheetId="5" hidden="1">#REF!</definedName>
    <definedName name="XRefCopy92" hidden="1">#REF!</definedName>
    <definedName name="XRefCopy92Row" localSheetId="5" hidden="1">#REF!</definedName>
    <definedName name="XRefCopy92Row" hidden="1">#REF!</definedName>
    <definedName name="XRefCopy93" localSheetId="5" hidden="1">#REF!</definedName>
    <definedName name="XRefCopy93" hidden="1">#REF!</definedName>
    <definedName name="XRefCopy93Row" localSheetId="5" hidden="1">#REF!</definedName>
    <definedName name="XRefCopy93Row" hidden="1">#REF!</definedName>
    <definedName name="XRefCopy94" localSheetId="5" hidden="1">#REF!</definedName>
    <definedName name="XRefCopy94" hidden="1">#REF!</definedName>
    <definedName name="XRefCopy94Row" localSheetId="5" hidden="1">#REF!</definedName>
    <definedName name="XRefCopy94Row" hidden="1">#REF!</definedName>
    <definedName name="XRefCopy95" hidden="1">#REF!</definedName>
    <definedName name="XRefCopy95Row" localSheetId="5" hidden="1">#REF!</definedName>
    <definedName name="XRefCopy95Row" hidden="1">#REF!</definedName>
    <definedName name="XRefCopy96" hidden="1">#REF!</definedName>
    <definedName name="XRefCopy96Row" localSheetId="5" hidden="1">#REF!</definedName>
    <definedName name="XRefCopy96Row" hidden="1">#REF!</definedName>
    <definedName name="XRefCopy97" hidden="1">#REF!</definedName>
    <definedName name="XRefCopy97Row" localSheetId="5" hidden="1">#REF!</definedName>
    <definedName name="XRefCopy97Row" hidden="1">#REF!</definedName>
    <definedName name="XRefCopy98" hidden="1">#REF!</definedName>
    <definedName name="XRefCopy98Row" localSheetId="5" hidden="1">#REF!</definedName>
    <definedName name="XRefCopy98Row" hidden="1">#REF!</definedName>
    <definedName name="XRefCopy99" hidden="1">#REF!</definedName>
    <definedName name="XRefCopy99Row" localSheetId="5" hidden="1">#REF!</definedName>
    <definedName name="XRefCopy99Row" hidden="1">#REF!</definedName>
    <definedName name="XRefCopy9Row" localSheetId="5" hidden="1">#REF!</definedName>
    <definedName name="XRefCopy9Row" hidden="1">#REF!</definedName>
    <definedName name="XRefCopyRangeCount" localSheetId="8" hidden="1">1</definedName>
    <definedName name="XRefCopyRangeCount" localSheetId="5" hidden="1">76</definedName>
    <definedName name="XRefCopyRangeCount" hidden="1">4</definedName>
    <definedName name="XRefPaste1" localSheetId="8" hidden="1">#REF!</definedName>
    <definedName name="XRefPaste1" hidden="1">#REF!</definedName>
    <definedName name="XRefPaste10" localSheetId="8" hidden="1">#REF!</definedName>
    <definedName name="XRefPaste10" hidden="1">#REF!</definedName>
    <definedName name="XRefPaste100" localSheetId="5" hidden="1">#REF!</definedName>
    <definedName name="XRefPaste100" hidden="1">#REF!</definedName>
    <definedName name="XRefPaste100Row" localSheetId="5" hidden="1">#REF!</definedName>
    <definedName name="XRefPaste100Row" hidden="1">#REF!</definedName>
    <definedName name="XRefPaste101" localSheetId="5" hidden="1">#REF!</definedName>
    <definedName name="XRefPaste101" hidden="1">#REF!</definedName>
    <definedName name="XRefPaste101Row" localSheetId="5" hidden="1">#REF!</definedName>
    <definedName name="XRefPaste101Row" hidden="1">#REF!</definedName>
    <definedName name="XRefPaste102" localSheetId="5" hidden="1">#REF!</definedName>
    <definedName name="XRefPaste102" hidden="1">#REF!</definedName>
    <definedName name="XRefPaste102Row" localSheetId="5" hidden="1">#REF!</definedName>
    <definedName name="XRefPaste102Row" hidden="1">#REF!</definedName>
    <definedName name="XRefPaste103" localSheetId="5" hidden="1">#REF!</definedName>
    <definedName name="XRefPaste103" hidden="1">#REF!</definedName>
    <definedName name="XRefPaste103Row" localSheetId="5" hidden="1">#REF!</definedName>
    <definedName name="XRefPaste103Row" hidden="1">#REF!</definedName>
    <definedName name="XRefPaste104" localSheetId="5" hidden="1">#REF!</definedName>
    <definedName name="XRefPaste104" hidden="1">#REF!</definedName>
    <definedName name="XRefPaste104Row" localSheetId="5" hidden="1">#REF!</definedName>
    <definedName name="XRefPaste104Row" hidden="1">#REF!</definedName>
    <definedName name="XRefPaste105" localSheetId="5" hidden="1">#REF!</definedName>
    <definedName name="XRefPaste105" hidden="1">#REF!</definedName>
    <definedName name="XRefPaste105Row" localSheetId="5" hidden="1">#REF!</definedName>
    <definedName name="XRefPaste105Row" hidden="1">#REF!</definedName>
    <definedName name="XRefPaste106" localSheetId="5" hidden="1">#REF!</definedName>
    <definedName name="XRefPaste106" hidden="1">#REF!</definedName>
    <definedName name="XRefPaste106Row" localSheetId="5" hidden="1">#REF!</definedName>
    <definedName name="XRefPaste106Row" hidden="1">#REF!</definedName>
    <definedName name="XRefPaste107" localSheetId="5" hidden="1">#REF!</definedName>
    <definedName name="XRefPaste107" hidden="1">#REF!</definedName>
    <definedName name="XRefPaste107Row" localSheetId="5" hidden="1">#REF!</definedName>
    <definedName name="XRefPaste107Row" hidden="1">#REF!</definedName>
    <definedName name="XRefPaste108" localSheetId="5" hidden="1">#REF!</definedName>
    <definedName name="XRefPaste108" hidden="1">#REF!</definedName>
    <definedName name="XRefPaste108Row" localSheetId="5" hidden="1">#REF!</definedName>
    <definedName name="XRefPaste108Row" hidden="1">#REF!</definedName>
    <definedName name="XRefPaste109" localSheetId="5" hidden="1">#REF!</definedName>
    <definedName name="XRefPaste109" hidden="1">#REF!</definedName>
    <definedName name="XRefPaste109Row" localSheetId="5" hidden="1">#REF!</definedName>
    <definedName name="XRefPaste109Row" hidden="1">#REF!</definedName>
    <definedName name="XRefPaste10Row" localSheetId="5" hidden="1">#REF!</definedName>
    <definedName name="XRefPaste10Row" hidden="1">#REF!</definedName>
    <definedName name="XRefPaste11" hidden="1">#REF!</definedName>
    <definedName name="XRefPaste110" localSheetId="5" hidden="1">#REF!</definedName>
    <definedName name="XRefPaste110" hidden="1">#REF!</definedName>
    <definedName name="XRefPaste110Row" localSheetId="5" hidden="1">#REF!</definedName>
    <definedName name="XRefPaste110Row" hidden="1">#REF!</definedName>
    <definedName name="XRefPaste111" localSheetId="5" hidden="1">#REF!</definedName>
    <definedName name="XRefPaste111" hidden="1">#REF!</definedName>
    <definedName name="XRefPaste111Row" localSheetId="5" hidden="1">#REF!</definedName>
    <definedName name="XRefPaste111Row" hidden="1">#REF!</definedName>
    <definedName name="XRefPaste112" localSheetId="5" hidden="1">#REF!</definedName>
    <definedName name="XRefPaste112" hidden="1">#REF!</definedName>
    <definedName name="XRefPaste112Row" localSheetId="5" hidden="1">#REF!</definedName>
    <definedName name="XRefPaste112Row" hidden="1">#REF!</definedName>
    <definedName name="XRefPaste113" localSheetId="5" hidden="1">#REF!</definedName>
    <definedName name="XRefPaste113" hidden="1">#REF!</definedName>
    <definedName name="XRefPaste113Row" localSheetId="5" hidden="1">#REF!</definedName>
    <definedName name="XRefPaste113Row" hidden="1">#REF!</definedName>
    <definedName name="XRefPaste114" localSheetId="5" hidden="1">#REF!</definedName>
    <definedName name="XRefPaste114" hidden="1">#REF!</definedName>
    <definedName name="XRefPaste114Row" localSheetId="5" hidden="1">#REF!</definedName>
    <definedName name="XRefPaste114Row" hidden="1">#REF!</definedName>
    <definedName name="XRefPaste115" localSheetId="5" hidden="1">#REF!</definedName>
    <definedName name="XRefPaste115" hidden="1">#REF!</definedName>
    <definedName name="XRefPaste115Row" localSheetId="5" hidden="1">#REF!</definedName>
    <definedName name="XRefPaste115Row" hidden="1">#REF!</definedName>
    <definedName name="XRefPaste116" localSheetId="5" hidden="1">#REF!</definedName>
    <definedName name="XRefPaste116" hidden="1">#REF!</definedName>
    <definedName name="XRefPaste116Row" localSheetId="5" hidden="1">#REF!</definedName>
    <definedName name="XRefPaste116Row" hidden="1">#REF!</definedName>
    <definedName name="XRefPaste117" localSheetId="5" hidden="1">#REF!</definedName>
    <definedName name="XRefPaste117" hidden="1">#REF!</definedName>
    <definedName name="XRefPaste117Row" localSheetId="5" hidden="1">#REF!</definedName>
    <definedName name="XRefPaste117Row" hidden="1">#REF!</definedName>
    <definedName name="XRefPaste118" localSheetId="5" hidden="1">#REF!</definedName>
    <definedName name="XRefPaste118" hidden="1">#REF!</definedName>
    <definedName name="XRefPaste118Row" localSheetId="5" hidden="1">#REF!</definedName>
    <definedName name="XRefPaste118Row" hidden="1">#REF!</definedName>
    <definedName name="XRefPaste119" localSheetId="5" hidden="1">#REF!</definedName>
    <definedName name="XRefPaste119" hidden="1">#REF!</definedName>
    <definedName name="XRefPaste119Row" localSheetId="5" hidden="1">#REF!</definedName>
    <definedName name="XRefPaste119Row" hidden="1">#REF!</definedName>
    <definedName name="XRefPaste11Row" localSheetId="5" hidden="1">#REF!</definedName>
    <definedName name="XRefPaste11Row" hidden="1">#REF!</definedName>
    <definedName name="XRefPaste12" localSheetId="5" hidden="1">#REF!</definedName>
    <definedName name="XRefPaste12" hidden="1">#REF!</definedName>
    <definedName name="XRefPaste120" localSheetId="5" hidden="1">#REF!</definedName>
    <definedName name="XRefPaste120" hidden="1">#REF!</definedName>
    <definedName name="XRefPaste120Row" localSheetId="5" hidden="1">#REF!</definedName>
    <definedName name="XRefPaste120Row" hidden="1">#REF!</definedName>
    <definedName name="XRefPaste121" localSheetId="5" hidden="1">#REF!</definedName>
    <definedName name="XRefPaste121" hidden="1">#REF!</definedName>
    <definedName name="XRefPaste121Row" localSheetId="5" hidden="1">#REF!</definedName>
    <definedName name="XRefPaste121Row" hidden="1">#REF!</definedName>
    <definedName name="XRefPaste122" localSheetId="5" hidden="1">#REF!</definedName>
    <definedName name="XRefPaste122" hidden="1">#REF!</definedName>
    <definedName name="XRefPaste122Row" localSheetId="5" hidden="1">#REF!</definedName>
    <definedName name="XRefPaste122Row" hidden="1">#REF!</definedName>
    <definedName name="XRefPaste123" localSheetId="5" hidden="1">#REF!</definedName>
    <definedName name="XRefPaste123" hidden="1">#REF!</definedName>
    <definedName name="XRefPaste123Row" localSheetId="5" hidden="1">#REF!</definedName>
    <definedName name="XRefPaste123Row" hidden="1">#REF!</definedName>
    <definedName name="XRefPaste124" localSheetId="5" hidden="1">#REF!</definedName>
    <definedName name="XRefPaste124" hidden="1">#REF!</definedName>
    <definedName name="XRefPaste124Row" localSheetId="5" hidden="1">#REF!</definedName>
    <definedName name="XRefPaste124Row" hidden="1">#REF!</definedName>
    <definedName name="XRefPaste125" localSheetId="5" hidden="1">#REF!</definedName>
    <definedName name="XRefPaste125" hidden="1">#REF!</definedName>
    <definedName name="XRefPaste125Row" localSheetId="5" hidden="1">#REF!</definedName>
    <definedName name="XRefPaste125Row" hidden="1">#REF!</definedName>
    <definedName name="XRefPaste126" localSheetId="5" hidden="1">#REF!</definedName>
    <definedName name="XRefPaste126" hidden="1">#REF!</definedName>
    <definedName name="XRefPaste126Row" localSheetId="5" hidden="1">#REF!</definedName>
    <definedName name="XRefPaste126Row" hidden="1">#REF!</definedName>
    <definedName name="XRefPaste127" localSheetId="5" hidden="1">#REF!</definedName>
    <definedName name="XRefPaste127" hidden="1">#REF!</definedName>
    <definedName name="XRefPaste127Row" localSheetId="5" hidden="1">#REF!</definedName>
    <definedName name="XRefPaste127Row" hidden="1">#REF!</definedName>
    <definedName name="XRefPaste128" localSheetId="5" hidden="1">#REF!</definedName>
    <definedName name="XRefPaste128" hidden="1">#REF!</definedName>
    <definedName name="XRefPaste128Row" localSheetId="5" hidden="1">#REF!</definedName>
    <definedName name="XRefPaste128Row" hidden="1">#REF!</definedName>
    <definedName name="XRefPaste129" localSheetId="5" hidden="1">#REF!</definedName>
    <definedName name="XRefPaste129" hidden="1">#REF!</definedName>
    <definedName name="XRefPaste129Row" localSheetId="5" hidden="1">#REF!</definedName>
    <definedName name="XRefPaste129Row" hidden="1">#REF!</definedName>
    <definedName name="XRefPaste12Row" localSheetId="5" hidden="1">#REF!</definedName>
    <definedName name="XRefPaste12Row" hidden="1">#REF!</definedName>
    <definedName name="XRefPaste13" hidden="1">#REF!</definedName>
    <definedName name="XRefPaste130" localSheetId="5" hidden="1">#REF!</definedName>
    <definedName name="XRefPaste130" hidden="1">#REF!</definedName>
    <definedName name="XRefPaste130Row" localSheetId="5" hidden="1">#REF!</definedName>
    <definedName name="XRefPaste130Row" hidden="1">#REF!</definedName>
    <definedName name="XRefPaste131" localSheetId="5" hidden="1">#REF!</definedName>
    <definedName name="XRefPaste131" hidden="1">#REF!</definedName>
    <definedName name="XRefPaste131Row" localSheetId="5" hidden="1">#REF!</definedName>
    <definedName name="XRefPaste131Row" hidden="1">#REF!</definedName>
    <definedName name="XRefPaste132" localSheetId="5" hidden="1">#REF!</definedName>
    <definedName name="XRefPaste132" hidden="1">#REF!</definedName>
    <definedName name="XRefPaste132Row" localSheetId="5" hidden="1">#REF!</definedName>
    <definedName name="XRefPaste132Row" hidden="1">#REF!</definedName>
    <definedName name="XRefPaste133" localSheetId="5" hidden="1">#REF!</definedName>
    <definedName name="XRefPaste133" hidden="1">#REF!</definedName>
    <definedName name="XRefPaste133Row" localSheetId="5" hidden="1">#REF!</definedName>
    <definedName name="XRefPaste133Row" hidden="1">#REF!</definedName>
    <definedName name="XRefPaste134" localSheetId="5" hidden="1">#REF!</definedName>
    <definedName name="XRefPaste134" hidden="1">#REF!</definedName>
    <definedName name="XRefPaste134Row" localSheetId="5" hidden="1">#REF!</definedName>
    <definedName name="XRefPaste134Row" hidden="1">#REF!</definedName>
    <definedName name="XRefPaste135" localSheetId="5" hidden="1">#REF!</definedName>
    <definedName name="XRefPaste135" hidden="1">#REF!</definedName>
    <definedName name="XRefPaste135Row" localSheetId="5" hidden="1">#REF!</definedName>
    <definedName name="XRefPaste135Row" hidden="1">#REF!</definedName>
    <definedName name="XRefPaste136" localSheetId="5" hidden="1">#REF!</definedName>
    <definedName name="XRefPaste136" hidden="1">#REF!</definedName>
    <definedName name="XRefPaste136Row" localSheetId="5" hidden="1">#REF!</definedName>
    <definedName name="XRefPaste136Row" hidden="1">#REF!</definedName>
    <definedName name="XRefPaste137" localSheetId="5" hidden="1">#REF!</definedName>
    <definedName name="XRefPaste137" hidden="1">#REF!</definedName>
    <definedName name="XRefPaste137Row" localSheetId="5" hidden="1">#REF!</definedName>
    <definedName name="XRefPaste137Row" hidden="1">#REF!</definedName>
    <definedName name="XRefPaste138" localSheetId="5" hidden="1">#REF!</definedName>
    <definedName name="XRefPaste138" hidden="1">#REF!</definedName>
    <definedName name="XRefPaste138Row" localSheetId="5" hidden="1">#REF!</definedName>
    <definedName name="XRefPaste138Row" hidden="1">#REF!</definedName>
    <definedName name="XRefPaste139" localSheetId="5" hidden="1">#REF!</definedName>
    <definedName name="XRefPaste139" hidden="1">#REF!</definedName>
    <definedName name="XRefPaste139Row" localSheetId="5" hidden="1">#REF!</definedName>
    <definedName name="XRefPaste139Row" hidden="1">#REF!</definedName>
    <definedName name="XRefPaste13Row" localSheetId="5" hidden="1">#REF!</definedName>
    <definedName name="XRefPaste13Row" hidden="1">#REF!</definedName>
    <definedName name="XRefPaste14" localSheetId="5" hidden="1">#REF!</definedName>
    <definedName name="XRefPaste14" hidden="1">#REF!</definedName>
    <definedName name="XRefPaste140" localSheetId="5" hidden="1">#REF!</definedName>
    <definedName name="XRefPaste140" hidden="1">#REF!</definedName>
    <definedName name="XRefPaste140Row" localSheetId="5" hidden="1">#REF!</definedName>
    <definedName name="XRefPaste140Row" hidden="1">#REF!</definedName>
    <definedName name="XRefPaste141" localSheetId="5" hidden="1">#REF!</definedName>
    <definedName name="XRefPaste141" hidden="1">#REF!</definedName>
    <definedName name="XRefPaste141Row" localSheetId="5" hidden="1">#REF!</definedName>
    <definedName name="XRefPaste141Row" hidden="1">#REF!</definedName>
    <definedName name="XRefPaste142" localSheetId="5" hidden="1">#REF!</definedName>
    <definedName name="XRefPaste142" hidden="1">#REF!</definedName>
    <definedName name="XRefPaste142Row" localSheetId="5" hidden="1">#REF!</definedName>
    <definedName name="XRefPaste142Row" hidden="1">#REF!</definedName>
    <definedName name="XRefPaste143" localSheetId="5" hidden="1">#REF!</definedName>
    <definedName name="XRefPaste143" hidden="1">#REF!</definedName>
    <definedName name="XRefPaste143Row" localSheetId="5" hidden="1">#REF!</definedName>
    <definedName name="XRefPaste143Row" hidden="1">#REF!</definedName>
    <definedName name="XRefPaste144" localSheetId="5" hidden="1">#REF!</definedName>
    <definedName name="XRefPaste144" hidden="1">#REF!</definedName>
    <definedName name="XRefPaste144Row" localSheetId="5" hidden="1">#REF!</definedName>
    <definedName name="XRefPaste144Row" hidden="1">#REF!</definedName>
    <definedName name="XRefPaste145" localSheetId="5" hidden="1">#REF!</definedName>
    <definedName name="XRefPaste145" hidden="1">#REF!</definedName>
    <definedName name="XRefPaste145Row" localSheetId="5" hidden="1">#REF!</definedName>
    <definedName name="XRefPaste145Row" hidden="1">#REF!</definedName>
    <definedName name="XRefPaste146" localSheetId="5" hidden="1">#REF!</definedName>
    <definedName name="XRefPaste146" hidden="1">#REF!</definedName>
    <definedName name="XRefPaste146Row" localSheetId="5" hidden="1">#REF!</definedName>
    <definedName name="XRefPaste146Row" hidden="1">#REF!</definedName>
    <definedName name="XRefPaste147" localSheetId="5" hidden="1">#REF!</definedName>
    <definedName name="XRefPaste147" hidden="1">#REF!</definedName>
    <definedName name="XRefPaste147Row" localSheetId="5" hidden="1">#REF!</definedName>
    <definedName name="XRefPaste147Row" hidden="1">#REF!</definedName>
    <definedName name="XRefPaste148" localSheetId="5" hidden="1">#REF!</definedName>
    <definedName name="XRefPaste148" hidden="1">#REF!</definedName>
    <definedName name="XRefPaste148Row" localSheetId="5" hidden="1">#REF!</definedName>
    <definedName name="XRefPaste148Row" hidden="1">#REF!</definedName>
    <definedName name="XRefPaste14Row" localSheetId="5" hidden="1">#REF!</definedName>
    <definedName name="XRefPaste14Row" hidden="1">#REF!</definedName>
    <definedName name="XRefPaste15" hidden="1">#REF!</definedName>
    <definedName name="XRefPaste15Row" localSheetId="5" hidden="1">#REF!</definedName>
    <definedName name="XRefPaste15Row" hidden="1">#REF!</definedName>
    <definedName name="XRefPaste16" hidden="1">#REF!</definedName>
    <definedName name="XRefPaste16Row" localSheetId="5" hidden="1">#REF!</definedName>
    <definedName name="XRefPaste16Row" hidden="1">#REF!</definedName>
    <definedName name="XRefPaste17" hidden="1">#REF!</definedName>
    <definedName name="XRefPaste17Row" localSheetId="5" hidden="1">#REF!</definedName>
    <definedName name="XRefPaste17Row" hidden="1">#REF!</definedName>
    <definedName name="XRefPaste18" localSheetId="8" hidden="1">#REF!</definedName>
    <definedName name="XRefPaste18" localSheetId="5" hidden="1">VPN!#REF!</definedName>
    <definedName name="XRefPaste18" hidden="1">#REF!</definedName>
    <definedName name="XRefPaste18Row" localSheetId="8" hidden="1">#REF!</definedName>
    <definedName name="XRefPaste18Row" localSheetId="5" hidden="1">#REF!</definedName>
    <definedName name="XRefPaste18Row" hidden="1">#REF!</definedName>
    <definedName name="XRefPaste19" localSheetId="5" hidden="1">#REF!</definedName>
    <definedName name="XRefPaste19" hidden="1">#REF!</definedName>
    <definedName name="XRefPaste19Row" localSheetId="5" hidden="1">#REF!</definedName>
    <definedName name="XRefPaste19Row" hidden="1">#REF!</definedName>
    <definedName name="XRefPaste1Row" localSheetId="5" hidden="1">#REF!</definedName>
    <definedName name="XRefPaste1Row" hidden="1">#REF!</definedName>
    <definedName name="XRefPaste2" hidden="1">#REF!</definedName>
    <definedName name="XRefPaste20" localSheetId="5" hidden="1">#REF!</definedName>
    <definedName name="XRefPaste20" hidden="1">#REF!</definedName>
    <definedName name="XRefPaste20Row" localSheetId="5" hidden="1">#REF!</definedName>
    <definedName name="XRefPaste20Row" hidden="1">#REF!</definedName>
    <definedName name="XRefPaste21" localSheetId="5" hidden="1">#REF!</definedName>
    <definedName name="XRefPaste21" hidden="1">#REF!</definedName>
    <definedName name="XRefPaste21Row" localSheetId="5" hidden="1">#REF!</definedName>
    <definedName name="XRefPaste21Row" hidden="1">#REF!</definedName>
    <definedName name="XRefPaste22" localSheetId="5" hidden="1">#REF!</definedName>
    <definedName name="XRefPaste22" hidden="1">#REF!</definedName>
    <definedName name="XRefPaste22Row" localSheetId="5" hidden="1">#REF!</definedName>
    <definedName name="XRefPaste22Row" hidden="1">#REF!</definedName>
    <definedName name="XRefPaste23" localSheetId="5" hidden="1">#REF!</definedName>
    <definedName name="XRefPaste23" hidden="1">#REF!</definedName>
    <definedName name="XRefPaste23Row" localSheetId="5" hidden="1">#REF!</definedName>
    <definedName name="XRefPaste23Row" hidden="1">#REF!</definedName>
    <definedName name="XRefPaste24" localSheetId="5" hidden="1">#REF!</definedName>
    <definedName name="XRefPaste24" hidden="1">#REF!</definedName>
    <definedName name="XRefPaste24Row" localSheetId="5" hidden="1">#REF!</definedName>
    <definedName name="XRefPaste24Row" hidden="1">#REF!</definedName>
    <definedName name="XRefPaste25" localSheetId="5" hidden="1">#REF!</definedName>
    <definedName name="XRefPaste25" hidden="1">#REF!</definedName>
    <definedName name="XRefPaste25Row" localSheetId="5" hidden="1">#REF!</definedName>
    <definedName name="XRefPaste25Row" hidden="1">#REF!</definedName>
    <definedName name="XRefPaste26" localSheetId="5" hidden="1">#REF!</definedName>
    <definedName name="XRefPaste26" hidden="1">#REF!</definedName>
    <definedName name="XRefPaste26Row" localSheetId="5" hidden="1">#REF!</definedName>
    <definedName name="XRefPaste26Row" hidden="1">#REF!</definedName>
    <definedName name="XRefPaste27" localSheetId="5" hidden="1">#REF!</definedName>
    <definedName name="XRefPaste27" hidden="1">#REF!</definedName>
    <definedName name="XRefPaste27Row" localSheetId="5" hidden="1">#REF!</definedName>
    <definedName name="XRefPaste27Row" hidden="1">#REF!</definedName>
    <definedName name="XRefPaste28" localSheetId="5" hidden="1">#REF!</definedName>
    <definedName name="XRefPaste28" hidden="1">#REF!</definedName>
    <definedName name="XRefPaste28Row" localSheetId="5" hidden="1">#REF!</definedName>
    <definedName name="XRefPaste28Row" hidden="1">#REF!</definedName>
    <definedName name="XRefPaste29" localSheetId="5" hidden="1">#REF!</definedName>
    <definedName name="XRefPaste29" hidden="1">#REF!</definedName>
    <definedName name="XRefPaste29Row" localSheetId="5" hidden="1">#REF!</definedName>
    <definedName name="XRefPaste29Row" hidden="1">#REF!</definedName>
    <definedName name="XRefPaste2Row" localSheetId="5" hidden="1">#REF!</definedName>
    <definedName name="XRefPaste2Row" hidden="1">#REF!</definedName>
    <definedName name="XRefPaste3" hidden="1">#REF!</definedName>
    <definedName name="XRefPaste30" localSheetId="5" hidden="1">#REF!</definedName>
    <definedName name="XRefPaste30" hidden="1">#REF!</definedName>
    <definedName name="XRefPaste30Row" localSheetId="5" hidden="1">#REF!</definedName>
    <definedName name="XRefPaste30Row" hidden="1">#REF!</definedName>
    <definedName name="XRefPaste31" localSheetId="5" hidden="1">#REF!</definedName>
    <definedName name="XRefPaste31" hidden="1">#REF!</definedName>
    <definedName name="XRefPaste31Row" localSheetId="5" hidden="1">#REF!</definedName>
    <definedName name="XRefPaste31Row" hidden="1">#REF!</definedName>
    <definedName name="XRefPaste32" localSheetId="5" hidden="1">#REF!</definedName>
    <definedName name="XRefPaste32" hidden="1">#REF!</definedName>
    <definedName name="XRefPaste32Row" localSheetId="5" hidden="1">#REF!</definedName>
    <definedName name="XRefPaste32Row" hidden="1">#REF!</definedName>
    <definedName name="XRefPaste33" hidden="1">#REF!</definedName>
    <definedName name="XRefPaste33Row" localSheetId="5" hidden="1">#REF!</definedName>
    <definedName name="XRefPaste33Row" hidden="1">#REF!</definedName>
    <definedName name="XRefPaste34" localSheetId="5" hidden="1">#REF!</definedName>
    <definedName name="XRefPaste34" hidden="1">#REF!</definedName>
    <definedName name="XRefPaste34Row" localSheetId="5" hidden="1">#REF!</definedName>
    <definedName name="XRefPaste34Row" hidden="1">#REF!</definedName>
    <definedName name="XRefPaste35" hidden="1">#REF!</definedName>
    <definedName name="XRefPaste35Row" localSheetId="5" hidden="1">#REF!</definedName>
    <definedName name="XRefPaste35Row" hidden="1">#REF!</definedName>
    <definedName name="XRefPaste36" localSheetId="5" hidden="1">#REF!</definedName>
    <definedName name="XRefPaste36" hidden="1">#REF!</definedName>
    <definedName name="XRefPaste36Row" localSheetId="5" hidden="1">#REF!</definedName>
    <definedName name="XRefPaste36Row" hidden="1">#REF!</definedName>
    <definedName name="XRefPaste37" localSheetId="5" hidden="1">#REF!</definedName>
    <definedName name="XRefPaste37" hidden="1">#REF!</definedName>
    <definedName name="XRefPaste37Row" localSheetId="5" hidden="1">#REF!</definedName>
    <definedName name="XRefPaste37Row" hidden="1">#REF!</definedName>
    <definedName name="XRefPaste38" localSheetId="5" hidden="1">#REF!</definedName>
    <definedName name="XRefPaste38" hidden="1">#REF!</definedName>
    <definedName name="XRefPaste38Row" localSheetId="5" hidden="1">#REF!</definedName>
    <definedName name="XRefPaste38Row" hidden="1">#REF!</definedName>
    <definedName name="XRefPaste39" localSheetId="5" hidden="1">#REF!</definedName>
    <definedName name="XRefPaste39" hidden="1">#REF!</definedName>
    <definedName name="XRefPaste39Row" localSheetId="5" hidden="1">#REF!</definedName>
    <definedName name="XRefPaste39Row" hidden="1">#REF!</definedName>
    <definedName name="XRefPaste3Row" localSheetId="5" hidden="1">#REF!</definedName>
    <definedName name="XRefPaste3Row" hidden="1">#REF!</definedName>
    <definedName name="XRefPaste4" hidden="1">#REF!</definedName>
    <definedName name="XRefPaste40" localSheetId="5" hidden="1">#REF!</definedName>
    <definedName name="XRefPaste40" hidden="1">#REF!</definedName>
    <definedName name="XRefPaste40Row" localSheetId="5" hidden="1">#REF!</definedName>
    <definedName name="XRefPaste40Row" hidden="1">#REF!</definedName>
    <definedName name="XRefPaste41" localSheetId="5" hidden="1">#REF!</definedName>
    <definedName name="XRefPaste41" hidden="1">#REF!</definedName>
    <definedName name="XRefPaste41Row" localSheetId="5" hidden="1">#REF!</definedName>
    <definedName name="XRefPaste41Row" hidden="1">#REF!</definedName>
    <definedName name="XRefPaste42" localSheetId="5" hidden="1">#REF!</definedName>
    <definedName name="XRefPaste42" hidden="1">#REF!</definedName>
    <definedName name="XRefPaste42Row" localSheetId="5" hidden="1">#REF!</definedName>
    <definedName name="XRefPaste42Row" hidden="1">#REF!</definedName>
    <definedName name="XRefPaste43" localSheetId="5" hidden="1">#REF!</definedName>
    <definedName name="XRefPaste43" hidden="1">#REF!</definedName>
    <definedName name="XRefPaste43Row" localSheetId="5" hidden="1">#REF!</definedName>
    <definedName name="XRefPaste43Row" hidden="1">#REF!</definedName>
    <definedName name="XRefPaste44" localSheetId="5" hidden="1">#REF!</definedName>
    <definedName name="XRefPaste44" hidden="1">#REF!</definedName>
    <definedName name="XRefPaste44Row" localSheetId="5" hidden="1">#REF!</definedName>
    <definedName name="XRefPaste44Row" hidden="1">#REF!</definedName>
    <definedName name="XRefPaste45" localSheetId="5" hidden="1">#REF!</definedName>
    <definedName name="XRefPaste45" hidden="1">#REF!</definedName>
    <definedName name="XRefPaste45Row" localSheetId="5" hidden="1">#REF!</definedName>
    <definedName name="XRefPaste45Row" hidden="1">#REF!</definedName>
    <definedName name="XRefPaste46" localSheetId="5" hidden="1">#REF!</definedName>
    <definedName name="XRefPaste46" hidden="1">#REF!</definedName>
    <definedName name="XRefPaste46Row" localSheetId="5" hidden="1">#REF!</definedName>
    <definedName name="XRefPaste46Row" hidden="1">#REF!</definedName>
    <definedName name="XRefPaste47" localSheetId="5" hidden="1">#REF!</definedName>
    <definedName name="XRefPaste47" hidden="1">#REF!</definedName>
    <definedName name="XRefPaste47Row" localSheetId="5" hidden="1">#REF!</definedName>
    <definedName name="XRefPaste47Row" hidden="1">#REF!</definedName>
    <definedName name="XRefPaste48" localSheetId="5" hidden="1">#REF!</definedName>
    <definedName name="XRefPaste48" hidden="1">#REF!</definedName>
    <definedName name="XRefPaste48Row" localSheetId="5" hidden="1">#REF!</definedName>
    <definedName name="XRefPaste48Row" hidden="1">#REF!</definedName>
    <definedName name="XRefPaste49" localSheetId="5" hidden="1">#REF!</definedName>
    <definedName name="XRefPaste49" hidden="1">#REF!</definedName>
    <definedName name="XRefPaste49Row" localSheetId="5" hidden="1">#REF!</definedName>
    <definedName name="XRefPaste49Row" hidden="1">#REF!</definedName>
    <definedName name="XRefPaste4Row" localSheetId="5" hidden="1">#REF!</definedName>
    <definedName name="XRefPaste4Row" hidden="1">#REF!</definedName>
    <definedName name="XRefPaste5" localSheetId="5" hidden="1">VPN!#REF!</definedName>
    <definedName name="XRefPaste5" hidden="1">#REF!</definedName>
    <definedName name="XRefPaste50" localSheetId="8" hidden="1">#REF!</definedName>
    <definedName name="XRefPaste50" localSheetId="5" hidden="1">#REF!</definedName>
    <definedName name="XRefPaste50" hidden="1">#REF!</definedName>
    <definedName name="XRefPaste50Row" localSheetId="5" hidden="1">#REF!</definedName>
    <definedName name="XRefPaste50Row" hidden="1">#REF!</definedName>
    <definedName name="XRefPaste51" localSheetId="5" hidden="1">#REF!</definedName>
    <definedName name="XRefPaste51" hidden="1">#REF!</definedName>
    <definedName name="XRefPaste51Row" localSheetId="5" hidden="1">#REF!</definedName>
    <definedName name="XRefPaste51Row" hidden="1">#REF!</definedName>
    <definedName name="XRefPaste52" localSheetId="5" hidden="1">#REF!</definedName>
    <definedName name="XRefPaste52" hidden="1">#REF!</definedName>
    <definedName name="XRefPaste52Row" localSheetId="5" hidden="1">#REF!</definedName>
    <definedName name="XRefPaste52Row" hidden="1">#REF!</definedName>
    <definedName name="XRefPaste53" localSheetId="5" hidden="1">#REF!</definedName>
    <definedName name="XRefPaste53" hidden="1">#REF!</definedName>
    <definedName name="XRefPaste53Row" localSheetId="5" hidden="1">#REF!</definedName>
    <definedName name="XRefPaste53Row" hidden="1">#REF!</definedName>
    <definedName name="XRefPaste54" localSheetId="5" hidden="1">#REF!</definedName>
    <definedName name="XRefPaste54" hidden="1">#REF!</definedName>
    <definedName name="XRefPaste54Row" localSheetId="5" hidden="1">#REF!</definedName>
    <definedName name="XRefPaste54Row" hidden="1">#REF!</definedName>
    <definedName name="XRefPaste55" localSheetId="5" hidden="1">#REF!</definedName>
    <definedName name="XRefPaste55" hidden="1">#REF!</definedName>
    <definedName name="XRefPaste55Row" localSheetId="5" hidden="1">#REF!</definedName>
    <definedName name="XRefPaste55Row" hidden="1">#REF!</definedName>
    <definedName name="XRefPaste56" localSheetId="5" hidden="1">#REF!</definedName>
    <definedName name="XRefPaste56" hidden="1">#REF!</definedName>
    <definedName name="XRefPaste56Row" localSheetId="5" hidden="1">#REF!</definedName>
    <definedName name="XRefPaste56Row" hidden="1">#REF!</definedName>
    <definedName name="XRefPaste57" localSheetId="5" hidden="1">#REF!</definedName>
    <definedName name="XRefPaste57" hidden="1">#REF!</definedName>
    <definedName name="XRefPaste57Row" localSheetId="5" hidden="1">#REF!</definedName>
    <definedName name="XRefPaste57Row" hidden="1">#REF!</definedName>
    <definedName name="XRefPaste58" hidden="1">#REF!</definedName>
    <definedName name="XRefPaste58Row" localSheetId="5" hidden="1">#REF!</definedName>
    <definedName name="XRefPaste58Row" hidden="1">#REF!</definedName>
    <definedName name="XRefPaste59" hidden="1">#REF!</definedName>
    <definedName name="XRefPaste59Row" localSheetId="5" hidden="1">#REF!</definedName>
    <definedName name="XRefPaste59Row" hidden="1">#REF!</definedName>
    <definedName name="XRefPaste5Row" localSheetId="5" hidden="1">#REF!</definedName>
    <definedName name="XRefPaste5Row" hidden="1">#REF!</definedName>
    <definedName name="XRefPaste6" localSheetId="5" hidden="1">#REF!</definedName>
    <definedName name="XRefPaste6" hidden="1">#REF!</definedName>
    <definedName name="XRefPaste60" hidden="1">#REF!</definedName>
    <definedName name="XRefPaste60Row" localSheetId="5" hidden="1">#REF!</definedName>
    <definedName name="XRefPaste60Row" hidden="1">#REF!</definedName>
    <definedName name="XRefPaste61" hidden="1">#REF!</definedName>
    <definedName name="XRefPaste61Row" localSheetId="5" hidden="1">#REF!</definedName>
    <definedName name="XRefPaste61Row" hidden="1">#REF!</definedName>
    <definedName name="XRefPaste62" hidden="1">#REF!</definedName>
    <definedName name="XRefPaste62Row" localSheetId="5" hidden="1">#REF!</definedName>
    <definedName name="XRefPaste62Row" hidden="1">#REF!</definedName>
    <definedName name="XRefPaste63" hidden="1">#REF!</definedName>
    <definedName name="XRefPaste63Row" localSheetId="5" hidden="1">#REF!</definedName>
    <definedName name="XRefPaste63Row" hidden="1">#REF!</definedName>
    <definedName name="XRefPaste64" localSheetId="5" hidden="1">#REF!</definedName>
    <definedName name="XRefPaste64" hidden="1">#REF!</definedName>
    <definedName name="XRefPaste64Row" localSheetId="5" hidden="1">#REF!</definedName>
    <definedName name="XRefPaste64Row" hidden="1">#REF!</definedName>
    <definedName name="XRefPaste65" hidden="1">#REF!</definedName>
    <definedName name="XRefPaste65Row" localSheetId="5" hidden="1">#REF!</definedName>
    <definedName name="XRefPaste65Row" hidden="1">#REF!</definedName>
    <definedName name="XRefPaste66" hidden="1">#REF!</definedName>
    <definedName name="XRefPaste66Row" localSheetId="5" hidden="1">#REF!</definedName>
    <definedName name="XRefPaste66Row" hidden="1">#REF!</definedName>
    <definedName name="XRefPaste67" localSheetId="5" hidden="1">#REF!</definedName>
    <definedName name="XRefPaste67" hidden="1">#REF!</definedName>
    <definedName name="XRefPaste67Row" localSheetId="5" hidden="1">#REF!</definedName>
    <definedName name="XRefPaste67Row" hidden="1">#REF!</definedName>
    <definedName name="XRefPaste68" hidden="1">#REF!</definedName>
    <definedName name="XRefPaste68Row" localSheetId="5" hidden="1">#REF!</definedName>
    <definedName name="XRefPaste68Row" hidden="1">#REF!</definedName>
    <definedName name="XRefPaste69" hidden="1">#REF!</definedName>
    <definedName name="XRefPaste69Row" localSheetId="5" hidden="1">#REF!</definedName>
    <definedName name="XRefPaste69Row" hidden="1">#REF!</definedName>
    <definedName name="XRefPaste6Row" localSheetId="5" hidden="1">#REF!</definedName>
    <definedName name="XRefPaste6Row" hidden="1">#REF!</definedName>
    <definedName name="XRefPaste7" localSheetId="5" hidden="1">#REF!</definedName>
    <definedName name="XRefPaste7" hidden="1">#REF!</definedName>
    <definedName name="XRefPaste70" hidden="1">#REF!</definedName>
    <definedName name="XRefPaste70Row" localSheetId="5" hidden="1">#REF!</definedName>
    <definedName name="XRefPaste70Row" hidden="1">#REF!</definedName>
    <definedName name="XRefPaste71" hidden="1">#REF!</definedName>
    <definedName name="XRefPaste71Row" localSheetId="5" hidden="1">#REF!</definedName>
    <definedName name="XRefPaste71Row" hidden="1">#REF!</definedName>
    <definedName name="XRefPaste72" localSheetId="5" hidden="1">#REF!</definedName>
    <definedName name="XRefPaste72" hidden="1">#REF!</definedName>
    <definedName name="XRefPaste72Row" localSheetId="5" hidden="1">#REF!</definedName>
    <definedName name="XRefPaste72Row" hidden="1">#REF!</definedName>
    <definedName name="XRefPaste73" localSheetId="5" hidden="1">#REF!</definedName>
    <definedName name="XRefPaste73" hidden="1">#REF!</definedName>
    <definedName name="XRefPaste73Row" localSheetId="5" hidden="1">#REF!</definedName>
    <definedName name="XRefPaste73Row" hidden="1">#REF!</definedName>
    <definedName name="XRefPaste74" localSheetId="5" hidden="1">#REF!</definedName>
    <definedName name="XRefPaste74" hidden="1">#REF!</definedName>
    <definedName name="XRefPaste74Row" localSheetId="5" hidden="1">#REF!</definedName>
    <definedName name="XRefPaste74Row" hidden="1">#REF!</definedName>
    <definedName name="XRefPaste75" localSheetId="5" hidden="1">#REF!</definedName>
    <definedName name="XRefPaste75" hidden="1">#REF!</definedName>
    <definedName name="XRefPaste75Row" localSheetId="5" hidden="1">#REF!</definedName>
    <definedName name="XRefPaste75Row" hidden="1">#REF!</definedName>
    <definedName name="XRefPaste76" localSheetId="5" hidden="1">#REF!</definedName>
    <definedName name="XRefPaste76" hidden="1">#REF!</definedName>
    <definedName name="XRefPaste76Row" localSheetId="5" hidden="1">#REF!</definedName>
    <definedName name="XRefPaste76Row" hidden="1">#REF!</definedName>
    <definedName name="XRefPaste77" localSheetId="5" hidden="1">#REF!</definedName>
    <definedName name="XRefPaste77" hidden="1">#REF!</definedName>
    <definedName name="XRefPaste77Row" localSheetId="5" hidden="1">#REF!</definedName>
    <definedName name="XRefPaste77Row" hidden="1">#REF!</definedName>
    <definedName name="XRefPaste78" localSheetId="5" hidden="1">#REF!</definedName>
    <definedName name="XRefPaste78" hidden="1">#REF!</definedName>
    <definedName name="XRefPaste78Row" localSheetId="5" hidden="1">#REF!</definedName>
    <definedName name="XRefPaste78Row" hidden="1">#REF!</definedName>
    <definedName name="XRefPaste79" localSheetId="5" hidden="1">#REF!</definedName>
    <definedName name="XRefPaste79" hidden="1">#REF!</definedName>
    <definedName name="XRefPaste79Row" localSheetId="5" hidden="1">#REF!</definedName>
    <definedName name="XRefPaste79Row" hidden="1">#REF!</definedName>
    <definedName name="XRefPaste7Row" localSheetId="5" hidden="1">#REF!</definedName>
    <definedName name="XRefPaste7Row" hidden="1">#REF!</definedName>
    <definedName name="XRefPaste8" localSheetId="5" hidden="1">#REF!</definedName>
    <definedName name="XRefPaste8" hidden="1">#REF!</definedName>
    <definedName name="XRefPaste80" localSheetId="5" hidden="1">#REF!</definedName>
    <definedName name="XRefPaste80" hidden="1">#REF!</definedName>
    <definedName name="XRefPaste80Row" localSheetId="5" hidden="1">#REF!</definedName>
    <definedName name="XRefPaste80Row" hidden="1">#REF!</definedName>
    <definedName name="XRefPaste81" localSheetId="5" hidden="1">#REF!</definedName>
    <definedName name="XRefPaste81" hidden="1">#REF!</definedName>
    <definedName name="XRefPaste81Row" localSheetId="5" hidden="1">#REF!</definedName>
    <definedName name="XRefPaste81Row" hidden="1">#REF!</definedName>
    <definedName name="XRefPaste82" localSheetId="5" hidden="1">#REF!</definedName>
    <definedName name="XRefPaste82" hidden="1">#REF!</definedName>
    <definedName name="XRefPaste82Row" localSheetId="5" hidden="1">#REF!</definedName>
    <definedName name="XRefPaste82Row" hidden="1">#REF!</definedName>
    <definedName name="XRefPaste83" localSheetId="5" hidden="1">#REF!</definedName>
    <definedName name="XRefPaste83" hidden="1">#REF!</definedName>
    <definedName name="XRefPaste83Row" localSheetId="5" hidden="1">#REF!</definedName>
    <definedName name="XRefPaste83Row" hidden="1">#REF!</definedName>
    <definedName name="XRefPaste84" localSheetId="5" hidden="1">#REF!</definedName>
    <definedName name="XRefPaste84" hidden="1">#REF!</definedName>
    <definedName name="XRefPaste84Row" localSheetId="5" hidden="1">#REF!</definedName>
    <definedName name="XRefPaste84Row" hidden="1">#REF!</definedName>
    <definedName name="XRefPaste85" localSheetId="5" hidden="1">#REF!</definedName>
    <definedName name="XRefPaste85" hidden="1">#REF!</definedName>
    <definedName name="XRefPaste85Row" localSheetId="5" hidden="1">#REF!</definedName>
    <definedName name="XRefPaste85Row" hidden="1">#REF!</definedName>
    <definedName name="XRefPaste86" localSheetId="5" hidden="1">#REF!</definedName>
    <definedName name="XRefPaste86" hidden="1">#REF!</definedName>
    <definedName name="XRefPaste86Row" localSheetId="5" hidden="1">#REF!</definedName>
    <definedName name="XRefPaste86Row" hidden="1">#REF!</definedName>
    <definedName name="XRefPaste87" localSheetId="5" hidden="1">#REF!</definedName>
    <definedName name="XRefPaste87" hidden="1">#REF!</definedName>
    <definedName name="XRefPaste87Row" localSheetId="5" hidden="1">#REF!</definedName>
    <definedName name="XRefPaste87Row" hidden="1">#REF!</definedName>
    <definedName name="XRefPaste88" localSheetId="5" hidden="1">#REF!</definedName>
    <definedName name="XRefPaste88" hidden="1">#REF!</definedName>
    <definedName name="XRefPaste88Row" localSheetId="5" hidden="1">#REF!</definedName>
    <definedName name="XRefPaste88Row" hidden="1">#REF!</definedName>
    <definedName name="XRefPaste89" localSheetId="5" hidden="1">#REF!</definedName>
    <definedName name="XRefPaste89" hidden="1">#REF!</definedName>
    <definedName name="XRefPaste89Row" localSheetId="5" hidden="1">#REF!</definedName>
    <definedName name="XRefPaste89Row" hidden="1">#REF!</definedName>
    <definedName name="XRefPaste8Row" localSheetId="5" hidden="1">#REF!</definedName>
    <definedName name="XRefPaste8Row" hidden="1">#REF!</definedName>
    <definedName name="XRefPaste9" hidden="1">#REF!</definedName>
    <definedName name="XRefPaste90" localSheetId="5" hidden="1">#REF!</definedName>
    <definedName name="XRefPaste90" hidden="1">#REF!</definedName>
    <definedName name="XRefPaste90Row" localSheetId="5" hidden="1">#REF!</definedName>
    <definedName name="XRefPaste90Row" hidden="1">#REF!</definedName>
    <definedName name="XRefPaste91" localSheetId="5" hidden="1">#REF!</definedName>
    <definedName name="XRefPaste91" hidden="1">#REF!</definedName>
    <definedName name="XRefPaste91Row" localSheetId="5" hidden="1">#REF!</definedName>
    <definedName name="XRefPaste91Row" hidden="1">#REF!</definedName>
    <definedName name="XRefPaste92" localSheetId="5" hidden="1">#REF!</definedName>
    <definedName name="XRefPaste92" hidden="1">#REF!</definedName>
    <definedName name="XRefPaste92Row" localSheetId="5" hidden="1">#REF!</definedName>
    <definedName name="XRefPaste92Row" hidden="1">#REF!</definedName>
    <definedName name="XRefPaste93" localSheetId="5" hidden="1">#REF!</definedName>
    <definedName name="XRefPaste93" hidden="1">#REF!</definedName>
    <definedName name="XRefPaste93Row" localSheetId="5" hidden="1">#REF!</definedName>
    <definedName name="XRefPaste93Row" hidden="1">#REF!</definedName>
    <definedName name="XRefPaste94" localSheetId="5" hidden="1">#REF!</definedName>
    <definedName name="XRefPaste94" hidden="1">#REF!</definedName>
    <definedName name="XRefPaste94Row" localSheetId="5" hidden="1">#REF!</definedName>
    <definedName name="XRefPaste94Row" hidden="1">#REF!</definedName>
    <definedName name="XRefPaste95" localSheetId="5" hidden="1">#REF!</definedName>
    <definedName name="XRefPaste95" hidden="1">#REF!</definedName>
    <definedName name="XRefPaste95Row" localSheetId="5" hidden="1">#REF!</definedName>
    <definedName name="XRefPaste95Row" hidden="1">#REF!</definedName>
    <definedName name="XRefPaste96" localSheetId="5" hidden="1">#REF!</definedName>
    <definedName name="XRefPaste96" hidden="1">#REF!</definedName>
    <definedName name="XRefPaste96Row" localSheetId="5" hidden="1">#REF!</definedName>
    <definedName name="XRefPaste96Row" hidden="1">#REF!</definedName>
    <definedName name="XRefPaste97" localSheetId="5" hidden="1">#REF!</definedName>
    <definedName name="XRefPaste97" hidden="1">#REF!</definedName>
    <definedName name="XRefPaste97Row" localSheetId="5" hidden="1">#REF!</definedName>
    <definedName name="XRefPaste97Row" hidden="1">#REF!</definedName>
    <definedName name="XRefPaste98" localSheetId="5" hidden="1">#REF!</definedName>
    <definedName name="XRefPaste98" hidden="1">#REF!</definedName>
    <definedName name="XRefPaste98Row" localSheetId="5" hidden="1">#REF!</definedName>
    <definedName name="XRefPaste98Row" hidden="1">#REF!</definedName>
    <definedName name="XRefPaste99" localSheetId="5" hidden="1">#REF!</definedName>
    <definedName name="XRefPaste99" hidden="1">#REF!</definedName>
    <definedName name="XRefPaste99Row" localSheetId="5" hidden="1">#REF!</definedName>
    <definedName name="XRefPaste99Row" hidden="1">#REF!</definedName>
    <definedName name="XRefPaste9Row" localSheetId="5" hidden="1">#REF!</definedName>
    <definedName name="XRefPaste9Row" hidden="1">#REF!</definedName>
    <definedName name="XRefPasteRangeCount" localSheetId="8" hidden="1">11</definedName>
    <definedName name="XRefPasteRangeCount" localSheetId="5" hidden="1">6</definedName>
    <definedName name="XRefPasteRangeCount" hidden="1">1</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x" localSheetId="8">#REF!</definedName>
    <definedName name="xx">#REF!</definedName>
    <definedName name="xxx">#REF!</definedName>
    <definedName name="XXXX">#REF!</definedName>
    <definedName name="Y_">#REF!</definedName>
    <definedName name="YTD_ACT">#REF!</definedName>
    <definedName name="YTD_DT">#REF!</definedName>
    <definedName name="z">#REF!</definedName>
    <definedName name="Z_5FCC9217_B3E9_4B91_A943_5F21728EBEE9_.wvu.PrintArea" localSheetId="2" hidden="1">BG!$B$9:$K$49</definedName>
    <definedName name="Z_5FCC9217_B3E9_4B91_A943_5F21728EBEE9_.wvu.PrintArea" localSheetId="3" hidden="1">EERR!$A$9:$I$45</definedName>
    <definedName name="Z_5FCC9217_B3E9_4B91_A943_5F21728EBEE9_.wvu.PrintArea" localSheetId="4" hidden="1">EFE!$A$9:$F$60</definedName>
    <definedName name="Z_5FCC9217_B3E9_4B91_A943_5F21728EBEE9_.wvu.PrintArea" localSheetId="7" hidden="1">'Nota 4 a Nota 9'!$A$9:$I$424</definedName>
    <definedName name="Z_5FCC9217_B3E9_4B91_A943_5F21728EBEE9_.wvu.PrintArea" localSheetId="6" hidden="1">'Notas 1 a Nota 3'!$B$11:$M$69</definedName>
    <definedName name="Z_5FCC9217_B3E9_4B91_A943_5F21728EBEE9_.wvu.PrintArea" localSheetId="5" hidden="1">VPN!$B$10:$L$30</definedName>
    <definedName name="Z_5FCC9217_B3E9_4B91_A943_5F21728EBEE9_.wvu.Rows" localSheetId="4" hidden="1">EFE!#REF!</definedName>
    <definedName name="Z_7015FC6D_0680_4B00_AA0E_B83DA1D0B666_.wvu.PrintArea" localSheetId="2" hidden="1">BG!$B$9:$K$49</definedName>
    <definedName name="Z_7015FC6D_0680_4B00_AA0E_B83DA1D0B666_.wvu.PrintArea" localSheetId="3" hidden="1">EERR!$A$9:$I$45</definedName>
    <definedName name="Z_7015FC6D_0680_4B00_AA0E_B83DA1D0B666_.wvu.PrintArea" localSheetId="4" hidden="1">EFE!$A$9:$F$60</definedName>
    <definedName name="Z_7015FC6D_0680_4B00_AA0E_B83DA1D0B666_.wvu.PrintArea" localSheetId="7" hidden="1">'Nota 4 a Nota 9'!$A$9:$I$424</definedName>
    <definedName name="Z_7015FC6D_0680_4B00_AA0E_B83DA1D0B666_.wvu.PrintArea" localSheetId="6" hidden="1">'Notas 1 a Nota 3'!$B$11:$M$69</definedName>
    <definedName name="Z_7015FC6D_0680_4B00_AA0E_B83DA1D0B666_.wvu.PrintArea" localSheetId="5" hidden="1">VPN!$B$10:$L$30</definedName>
    <definedName name="Z_7015FC6D_0680_4B00_AA0E_B83DA1D0B666_.wvu.Rows" localSheetId="4" hidden="1">EFE!#REF!</definedName>
    <definedName name="Z_970CBB53_F4B3_462F_AEFE_2BC403F5F0AD_.wvu.PrintArea" localSheetId="7" hidden="1">'Nota 4 a Nota 9'!$A$9:$I$424</definedName>
    <definedName name="Z_970CBB53_F4B3_462F_AEFE_2BC403F5F0AD_.wvu.PrintArea" localSheetId="6" hidden="1">'Notas 1 a Nota 3'!$B$11:$M$69</definedName>
    <definedName name="Z_B9F63820_5C32_455A_BC9D_0BE84D6B0867_.wvu.PrintArea" localSheetId="2" hidden="1">BG!$B$9:$K$49</definedName>
    <definedName name="Z_B9F63820_5C32_455A_BC9D_0BE84D6B0867_.wvu.PrintArea" localSheetId="3" hidden="1">EERR!$A$9:$I$45</definedName>
    <definedName name="Z_B9F63820_5C32_455A_BC9D_0BE84D6B0867_.wvu.PrintArea" localSheetId="4" hidden="1">EFE!$A$9:$F$60</definedName>
    <definedName name="Z_B9F63820_5C32_455A_BC9D_0BE84D6B0867_.wvu.PrintArea" localSheetId="5" hidden="1">VPN!$B$10:$L$30</definedName>
    <definedName name="Z_B9F63820_5C32_455A_BC9D_0BE84D6B0867_.wvu.Rows" localSheetId="4" hidden="1">EFE!#REF!</definedName>
    <definedName name="Z_F3648BCD_1CED_4BBB_AE63_37BDB925883F_.wvu.PrintArea" localSheetId="2" hidden="1">BG!$B$9:$K$49</definedName>
    <definedName name="Z_F3648BCD_1CED_4BBB_AE63_37BDB925883F_.wvu.PrintArea" localSheetId="3" hidden="1">EERR!$A$9:$I$45</definedName>
    <definedName name="Z_F3648BCD_1CED_4BBB_AE63_37BDB925883F_.wvu.PrintArea" localSheetId="4" hidden="1">EFE!$A$9:$F$60</definedName>
    <definedName name="Z_F3648BCD_1CED_4BBB_AE63_37BDB925883F_.wvu.PrintArea" localSheetId="7" hidden="1">'Nota 4 a Nota 9'!$A$9:$I$424</definedName>
    <definedName name="Z_F3648BCD_1CED_4BBB_AE63_37BDB925883F_.wvu.PrintArea" localSheetId="6" hidden="1">'Notas 1 a Nota 3'!$B$11:$M$69</definedName>
    <definedName name="Z_F3648BCD_1CED_4BBB_AE63_37BDB925883F_.wvu.PrintArea" localSheetId="5" hidden="1">VPN!$B$10:$L$30</definedName>
    <definedName name="Z_F3648BCD_1CED_4BBB_AE63_37BDB925883F_.wvu.Rows" localSheetId="4" hidden="1">EFE!#REF!</definedName>
    <definedName name="ZA_" localSheetId="8">#REF!</definedName>
    <definedName name="ZA_">#REF!</definedName>
    <definedName name="ZB_">#REF!</definedName>
    <definedName name="ZC_">#REF!</definedName>
    <definedName name="ZD_">#REF!</definedName>
    <definedName name="zdfd" localSheetId="1" hidden="1">#REF!</definedName>
    <definedName name="zdfd" localSheetId="7" hidden="1">#REF!</definedName>
    <definedName name="zdfd" localSheetId="6" hidden="1">#REF!</definedName>
    <definedName name="zdfd" hidden="1">#REF!</definedName>
    <definedName name="ZE_">#REF!</definedName>
    <definedName name="ZF_">#REF!</definedName>
    <definedName name="ZG_">#REF!</definedName>
    <definedName name="ZH_">#REF!</definedName>
    <definedName name="ZI_">#REF!</definedName>
    <definedName name="ZK_">#REF!</definedName>
    <definedName name="ZL_">#REF!</definedName>
    <definedName name="ZM_">#REF!</definedName>
  </definedNames>
  <calcPr calcId="191028"/>
  <customWorkbookViews>
    <customWorkbookView name="Yohana Benitez - Vista personalizada" guid="{B9F63820-5C32-455A-BC9D-0BE84D6B0867}" mergeInterval="0" personalView="1" maximized="1" xWindow="-8" yWindow="-8" windowWidth="1382" windowHeight="744" tabRatio="954" activeSheetId="9"/>
    <customWorkbookView name="Alejandro Otazú - Vista personalizada" guid="{7015FC6D-0680-4B00-AA0E-B83DA1D0B666}" mergeInterval="0" personalView="1" maximized="1" xWindow="-9" yWindow="-9" windowWidth="1938" windowHeight="1048" tabRatio="954" activeSheetId="9"/>
    <customWorkbookView name="Shirley Vichini - Vista personalizada" guid="{5FCC9217-B3E9-4B91-A943-5F21728EBEE9}" mergeInterval="0" personalView="1" maximized="1" xWindow="-9" yWindow="-9" windowWidth="1938" windowHeight="1048" tabRatio="954" activeSheetId="9"/>
    <customWorkbookView name="Dahiana Sanchez - Vista personalizada" guid="{F3648BCD-1CED-4BBB-AE63-37BDB925883F}" mergeInterval="0" personalView="1" maximized="1" xWindow="-9" yWindow="-9" windowWidth="1938" windowHeight="1048" tabRatio="954" activeSheetId="9"/>
  </customWorkbookViews>
  <pivotCaches>
    <pivotCache cacheId="1"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8" i="42" l="1"/>
  <c r="H40" i="42"/>
  <c r="N45" i="47"/>
  <c r="N21" i="47"/>
  <c r="C20" i="47"/>
  <c r="E20" i="47" s="1"/>
  <c r="N20" i="47" s="1"/>
  <c r="D19" i="47"/>
  <c r="C10" i="47"/>
  <c r="C7" i="47"/>
  <c r="C11" i="47" l="1"/>
  <c r="D17" i="47" l="1"/>
  <c r="D15" i="47"/>
  <c r="D27" i="47"/>
  <c r="F27" i="47" s="1"/>
  <c r="F25" i="47" s="1"/>
  <c r="D26" i="47"/>
  <c r="D25" i="47"/>
  <c r="D24" i="47"/>
  <c r="D5" i="47"/>
  <c r="D4" i="47"/>
  <c r="D3" i="47"/>
  <c r="C25" i="47" l="1"/>
  <c r="E25" i="47" s="1"/>
  <c r="E22" i="47"/>
  <c r="N22" i="47" s="1"/>
  <c r="C24" i="47"/>
  <c r="E24" i="47" s="1"/>
  <c r="E26" i="47"/>
  <c r="E21" i="47"/>
  <c r="H47" i="47"/>
  <c r="C41" i="47"/>
  <c r="N41" i="47" s="1"/>
  <c r="C17" i="47"/>
  <c r="E17" i="47" l="1"/>
  <c r="C16" i="47"/>
  <c r="H24" i="47"/>
  <c r="E23" i="47"/>
  <c r="N23" i="47" s="1"/>
  <c r="N26" i="47" l="1"/>
  <c r="H25" i="47"/>
  <c r="N25" i="47" s="1"/>
  <c r="N24" i="47"/>
  <c r="E7" i="47" l="1"/>
  <c r="N7" i="47" s="1"/>
  <c r="C2" i="47" l="1"/>
  <c r="E10" i="47"/>
  <c r="N10" i="47" s="1"/>
  <c r="C9" i="47"/>
  <c r="E9" i="47" s="1"/>
  <c r="C8" i="47"/>
  <c r="D8" i="47" l="1"/>
  <c r="E8" i="47" s="1"/>
  <c r="N8" i="47" s="1"/>
  <c r="J9" i="47"/>
  <c r="J38" i="47" l="1"/>
  <c r="J27" i="47" s="1"/>
  <c r="N9" i="47"/>
  <c r="J47" i="47" l="1"/>
  <c r="K659" i="49"/>
  <c r="J659" i="49"/>
  <c r="K660" i="49" s="1"/>
  <c r="M21" i="47" l="1"/>
  <c r="M28" i="47" s="1"/>
  <c r="J28" i="47"/>
  <c r="H28" i="47"/>
  <c r="F21" i="47"/>
  <c r="M12" i="47"/>
  <c r="J12" i="47"/>
  <c r="H12" i="47"/>
  <c r="F12" i="47"/>
  <c r="F28" i="47" l="1"/>
  <c r="F29" i="47" s="1"/>
  <c r="D28" i="47"/>
  <c r="D12" i="47"/>
  <c r="D29" i="47" l="1"/>
  <c r="C39" i="47" l="1"/>
  <c r="N39" i="47" s="1"/>
  <c r="C44" i="47"/>
  <c r="C6" i="47"/>
  <c r="N44" i="47" l="1"/>
  <c r="E6" i="47"/>
  <c r="N6" i="47" s="1"/>
  <c r="C18" i="47"/>
  <c r="C19" i="47" s="1"/>
  <c r="C34" i="47"/>
  <c r="G44" i="47"/>
  <c r="L43" i="47" l="1"/>
  <c r="K34" i="47"/>
  <c r="K4" i="47" s="1"/>
  <c r="L36" i="47"/>
  <c r="E16" i="47"/>
  <c r="N16" i="47" s="1"/>
  <c r="E18" i="47"/>
  <c r="N18" i="47" s="1"/>
  <c r="C15" i="47"/>
  <c r="E15" i="47" s="1"/>
  <c r="N15" i="47" s="1"/>
  <c r="C37" i="47"/>
  <c r="N37" i="47" s="1"/>
  <c r="G47" i="47"/>
  <c r="G17" i="47"/>
  <c r="E11" i="47"/>
  <c r="G12" i="47" s="1"/>
  <c r="C35" i="47"/>
  <c r="N35" i="47" s="1"/>
  <c r="N34" i="47" l="1"/>
  <c r="L47" i="47"/>
  <c r="L27" i="47" s="1"/>
  <c r="L4" i="47" s="1"/>
  <c r="L12" i="47" s="1"/>
  <c r="K47" i="47"/>
  <c r="E19" i="47"/>
  <c r="N19" i="47" s="1"/>
  <c r="G27" i="47"/>
  <c r="G28" i="47" s="1"/>
  <c r="N17" i="47"/>
  <c r="C5" i="47"/>
  <c r="E5" i="47" s="1"/>
  <c r="N5" i="47" s="1"/>
  <c r="K27" i="47"/>
  <c r="K28" i="47" s="1"/>
  <c r="K12" i="47"/>
  <c r="I11" i="47"/>
  <c r="L28" i="47" l="1"/>
  <c r="L29" i="47" s="1"/>
  <c r="I12" i="47"/>
  <c r="I27" i="47"/>
  <c r="I38" i="47" s="1"/>
  <c r="N11" i="47"/>
  <c r="I28" i="47" l="1"/>
  <c r="I47" i="47" l="1"/>
  <c r="C33" i="47"/>
  <c r="N33" i="47" s="1"/>
  <c r="C43" i="47" l="1"/>
  <c r="N43" i="47" s="1"/>
  <c r="C40" i="47"/>
  <c r="N40" i="47" s="1"/>
  <c r="C42" i="47"/>
  <c r="N42" i="47" s="1"/>
  <c r="C38" i="47" l="1"/>
  <c r="N38" i="47" s="1"/>
  <c r="C36" i="47"/>
  <c r="N36" i="47" s="1"/>
  <c r="C29" i="47" l="1"/>
  <c r="N47" i="47"/>
  <c r="C47" i="47"/>
  <c r="C27" i="47" s="1"/>
  <c r="C4" i="47"/>
  <c r="E4" i="47" s="1"/>
  <c r="N4" i="47" s="1"/>
  <c r="C3" i="47"/>
  <c r="E3" i="47" s="1"/>
  <c r="C48" i="47" l="1"/>
  <c r="C49" i="47" s="1"/>
  <c r="E27" i="47"/>
  <c r="C28" i="47"/>
  <c r="C30" i="47" s="1"/>
  <c r="C12" i="47"/>
  <c r="C13" i="47" l="1"/>
  <c r="N27" i="47"/>
  <c r="N48" i="47" s="1"/>
  <c r="N49" i="47" s="1"/>
  <c r="E28" i="47"/>
  <c r="N3" i="47"/>
  <c r="N12" i="47" s="1"/>
  <c r="E12" i="47"/>
  <c r="E29" i="47" l="1"/>
  <c r="N28" i="47"/>
  <c r="N29" i="47" s="1"/>
  <c r="O27" i="47"/>
</calcChain>
</file>

<file path=xl/sharedStrings.xml><?xml version="1.0" encoding="utf-8"?>
<sst xmlns="http://schemas.openxmlformats.org/spreadsheetml/2006/main" count="4092" uniqueCount="699">
  <si>
    <t>presentado en forma comparativa con el mismo periodo del ejercicio anterior</t>
  </si>
  <si>
    <t>REF.</t>
  </si>
  <si>
    <t>Información General de la Entidad</t>
  </si>
  <si>
    <t xml:space="preserve">Balance General </t>
  </si>
  <si>
    <t>Estado de Resultados</t>
  </si>
  <si>
    <t>Estado de Flujo de Efectivo</t>
  </si>
  <si>
    <t>Estado de Variación del Patrimonio Neto</t>
  </si>
  <si>
    <t>Notas a los Estados Financieros (Nota 1 a Nota 3)</t>
  </si>
  <si>
    <t>Notas a los Estados Financieros (Nota 4 a Nota 9)</t>
  </si>
  <si>
    <t>Índice</t>
  </si>
  <si>
    <t>INFORMACIÓN GENERAL DE LA ENTIDAD</t>
  </si>
  <si>
    <t>1. IDENTIFICACIÓN</t>
  </si>
  <si>
    <t>Nombre o Razón social</t>
  </si>
  <si>
    <t>Registro CNV</t>
  </si>
  <si>
    <t xml:space="preserve"> Res. CNV N° 22E/20.- de fecha 6 de agosto de 2020</t>
  </si>
  <si>
    <t>Dirección oficina principal</t>
  </si>
  <si>
    <t>Teléfono</t>
  </si>
  <si>
    <t>(021) 619 4901 – (021) 619 4917</t>
  </si>
  <si>
    <t>E-mail</t>
  </si>
  <si>
    <t>Sitio página Web</t>
  </si>
  <si>
    <t>Domicilio legal</t>
  </si>
  <si>
    <t>2. ANTECEDENTES DE CONSTITUCIÓN DE LA SOCIEDAD</t>
  </si>
  <si>
    <t>Escritura N° | Fecha</t>
  </si>
  <si>
    <t>N° 1004 | 06 de noviembre de 2019</t>
  </si>
  <si>
    <t>Inscripción en el Registro Público</t>
  </si>
  <si>
    <t>Matrícula N° 25.261, Serie Comercial, Folio N° 1 de fecha 02 de enero de 2020</t>
  </si>
  <si>
    <t>Reforma de Estatutos</t>
  </si>
  <si>
    <t>3. ADMINISTRACIÓN</t>
  </si>
  <si>
    <t>CARGO</t>
  </si>
  <si>
    <t>NOMBRE Y APELLIDO</t>
  </si>
  <si>
    <t>Representante (s) Legal (es)</t>
  </si>
  <si>
    <t>Roland Holst</t>
  </si>
  <si>
    <t>Alfredo Palacios Orue</t>
  </si>
  <si>
    <t>Directorio</t>
  </si>
  <si>
    <t>Presidente</t>
  </si>
  <si>
    <t>Vicepresidente</t>
  </si>
  <si>
    <t>Director titular</t>
  </si>
  <si>
    <t>Síndico titular</t>
  </si>
  <si>
    <t>Guillermo David Sarubbi Lutz</t>
  </si>
  <si>
    <t>Síndico suplente</t>
  </si>
  <si>
    <t>Clara Francisca Peroni Peña</t>
  </si>
  <si>
    <t>Plana ejecutiva</t>
  </si>
  <si>
    <t>Gerente de Fondos de Inversión</t>
  </si>
  <si>
    <t>Andrea Ramírez Aranda</t>
  </si>
  <si>
    <t>4. CAPITAL Y PROPIEDAD</t>
  </si>
  <si>
    <t>Capital emitido</t>
  </si>
  <si>
    <t>Capital suscripto</t>
  </si>
  <si>
    <t>Capital integrado</t>
  </si>
  <si>
    <t>Valor nominal de las acciones</t>
  </si>
  <si>
    <t>CAPITAL INTEGRADO</t>
  </si>
  <si>
    <t>N°</t>
  </si>
  <si>
    <t>Accionista</t>
  </si>
  <si>
    <t>Número de acciones</t>
  </si>
  <si>
    <t>Cantidad de acciones</t>
  </si>
  <si>
    <t>Clase</t>
  </si>
  <si>
    <t>Voto</t>
  </si>
  <si>
    <t>Monto</t>
  </si>
  <si>
    <t>% de Participación de capital integrado</t>
  </si>
  <si>
    <t xml:space="preserve">Sudameris Securities Casa de Bolsa S.A. </t>
  </si>
  <si>
    <t>Nominativas</t>
  </si>
  <si>
    <t>Alfredo Ricardo Raatz Becker</t>
  </si>
  <si>
    <t>CAPITAL SUSCRIPTO</t>
  </si>
  <si>
    <t>% de Participación de capital suscripto</t>
  </si>
  <si>
    <r>
      <t>5. AUDITOR EXTERNO INDEPENDIENTE</t>
    </r>
    <r>
      <rPr>
        <sz val="12"/>
        <color rgb="FF000000"/>
        <rFont val="Arial Narrow"/>
        <family val="2"/>
      </rPr>
      <t xml:space="preserve"> </t>
    </r>
  </si>
  <si>
    <t>6. PERSONAS VINCULADAS</t>
  </si>
  <si>
    <t>PERSONAS VINCULADAS</t>
  </si>
  <si>
    <t>Tipo de vínculo</t>
  </si>
  <si>
    <t>Andrea Ramirez Aranda</t>
  </si>
  <si>
    <t>Regional Casa de Bolsa S.A.</t>
  </si>
  <si>
    <r>
      <t>(*) Sociedad controlante:</t>
    </r>
    <r>
      <rPr>
        <sz val="12"/>
        <color theme="1"/>
        <rFont val="Arial Narrow"/>
        <family val="2"/>
      </rPr>
      <t xml:space="preserve"> Sudameris Securities Casa de Bolsa S.A. </t>
    </r>
  </si>
  <si>
    <r>
      <t>Participación</t>
    </r>
    <r>
      <rPr>
        <sz val="12"/>
        <color theme="1"/>
        <rFont val="Arial Narrow"/>
        <family val="2"/>
      </rPr>
      <t>: 99,98% de participación en el capital y en votos.</t>
    </r>
  </si>
  <si>
    <r>
      <t>Actividad principal:</t>
    </r>
    <r>
      <rPr>
        <sz val="12"/>
        <color theme="1"/>
        <rFont val="Arial Narrow"/>
        <family val="2"/>
      </rPr>
      <t xml:space="preserve"> Casa de Bolsa</t>
    </r>
  </si>
  <si>
    <t>ACTIVO</t>
  </si>
  <si>
    <t>ACTIVO CORRIENTE</t>
  </si>
  <si>
    <t>ACTIVO NO CORRIENTE</t>
  </si>
  <si>
    <t>Gasto de Constitucion Eydisa</t>
  </si>
  <si>
    <t>Gastos De Constitución SolCity 1</t>
  </si>
  <si>
    <t>Licencia Software</t>
  </si>
  <si>
    <t>Sistema En Desarrollo</t>
  </si>
  <si>
    <t>PASIVO</t>
  </si>
  <si>
    <t>PASIVO CORRIENTE</t>
  </si>
  <si>
    <t>Comisiones a Pagar</t>
  </si>
  <si>
    <t>PATRIMONIO NETO</t>
  </si>
  <si>
    <t>CAPITAL</t>
  </si>
  <si>
    <t>RESERVAS</t>
  </si>
  <si>
    <t>RESULTADOS</t>
  </si>
  <si>
    <t>Ganancia por Diferencia de Cambio</t>
  </si>
  <si>
    <t>Ingresos Varios</t>
  </si>
  <si>
    <t>Ingresos por ajustes y Redondeos</t>
  </si>
  <si>
    <t>Recupero de Gastos</t>
  </si>
  <si>
    <t>EGRESOS</t>
  </si>
  <si>
    <t>Sueldos</t>
  </si>
  <si>
    <t>Aguinaldos</t>
  </si>
  <si>
    <t>Vacaciones</t>
  </si>
  <si>
    <t>Seguros Privados al Personal</t>
  </si>
  <si>
    <t>Asesoría Legal</t>
  </si>
  <si>
    <t>Asesoría Contable</t>
  </si>
  <si>
    <t>Auditoría Externa</t>
  </si>
  <si>
    <t>Honorarios Sindico</t>
  </si>
  <si>
    <t>Servicios de Calificación</t>
  </si>
  <si>
    <t>Dieta a Directores</t>
  </si>
  <si>
    <t>Mantenimiento Visual Fondos</t>
  </si>
  <si>
    <t>Otros Honorarios Profesionales</t>
  </si>
  <si>
    <t>Serv. de Deposito y Custodia de Valores</t>
  </si>
  <si>
    <t>Servicios Administrativos</t>
  </si>
  <si>
    <t>Serv. de Cumplimiento Normativo</t>
  </si>
  <si>
    <t>Servicio Mesa de Dinero</t>
  </si>
  <si>
    <t>Combustibles Y Lubricantes</t>
  </si>
  <si>
    <t>Útiles Papelería E Impresos</t>
  </si>
  <si>
    <t>IVA Costo</t>
  </si>
  <si>
    <t>Patente Comercial</t>
  </si>
  <si>
    <t>Recargos Y Multas</t>
  </si>
  <si>
    <t>Tasas Judiciales</t>
  </si>
  <si>
    <t>Aranceles CNV</t>
  </si>
  <si>
    <t>Gastos De Escribanía</t>
  </si>
  <si>
    <t>Egresos por Ajustes y Redondeos</t>
  </si>
  <si>
    <t>Gastos a favor del Personal</t>
  </si>
  <si>
    <t>Contingencias Operativas</t>
  </si>
  <si>
    <t>Otros Gastos Administrativos</t>
  </si>
  <si>
    <t>Uniformes</t>
  </si>
  <si>
    <t>Gastos de Refrigerios</t>
  </si>
  <si>
    <t>Capacitacion del Personal</t>
  </si>
  <si>
    <t>Gastos No Deducibles</t>
  </si>
  <si>
    <t>Comisiones Comerciales Pagadas</t>
  </si>
  <si>
    <t>Publicidad y Marketing</t>
  </si>
  <si>
    <t>Publicidad y Marketing - Eydisa</t>
  </si>
  <si>
    <t>Comisiones Pagadas A Bancos</t>
  </si>
  <si>
    <t>Gastos Bancarios</t>
  </si>
  <si>
    <t>Comisiones Pagadas A Casas De Bolsas GS</t>
  </si>
  <si>
    <t>Aranceles Pagados Cnv</t>
  </si>
  <si>
    <t>Aranceles Pagados BVPASA - EYDISA</t>
  </si>
  <si>
    <t>Perdida Por Diferencia De Cambio</t>
  </si>
  <si>
    <t>Amortización De Gastos De Constitución</t>
  </si>
  <si>
    <t>Amortizacion de Licencias</t>
  </si>
  <si>
    <t>Perdida en Operaciones  - CDA USD</t>
  </si>
  <si>
    <t>Cuenta</t>
  </si>
  <si>
    <t>Gastos De Constitución Evolucion</t>
  </si>
  <si>
    <t>Gastos de Estacionamiento</t>
  </si>
  <si>
    <t>Dominio Regional Fondos</t>
  </si>
  <si>
    <t>Gastos de Asamblea</t>
  </si>
  <si>
    <t>Gasto de Constitucion Sol City</t>
  </si>
  <si>
    <t>Gastos de Marketing - Sol City</t>
  </si>
  <si>
    <t xml:space="preserve"> </t>
  </si>
  <si>
    <t>Bancos</t>
  </si>
  <si>
    <t>Comisiones a Cobrar U$S</t>
  </si>
  <si>
    <t>Otros Activos</t>
  </si>
  <si>
    <t>Gastos de Constitucion</t>
  </si>
  <si>
    <t>Otros Pasivos</t>
  </si>
  <si>
    <t>Deudas Fiscales</t>
  </si>
  <si>
    <t>Gastos de Viaje a Pagar</t>
  </si>
  <si>
    <t>Comisiones Comerciales a Pagar</t>
  </si>
  <si>
    <t>Gasto de Marketing a Pagar - Eydisa</t>
  </si>
  <si>
    <t>Gasto de Marketing a Pagar - Sol City</t>
  </si>
  <si>
    <t>Asesoria a pagar</t>
  </si>
  <si>
    <t>Dieta Directorio Anual</t>
  </si>
  <si>
    <t>Ingresos por operaciones y servicios a personas relacionas</t>
  </si>
  <si>
    <t xml:space="preserve">Ingresos financieros  </t>
  </si>
  <si>
    <t>Otros ingresos</t>
  </si>
  <si>
    <t>Aporte Patronal</t>
  </si>
  <si>
    <t>Gratificacion por Desempeño</t>
  </si>
  <si>
    <t>Otros Servicios Personales</t>
  </si>
  <si>
    <t>Egresos por operaciones y servicios de personas relacionadas</t>
  </si>
  <si>
    <t>Serv. de Deposito y Cuostodia de Valores</t>
  </si>
  <si>
    <t>IMPUESTO A LA RENTA</t>
  </si>
  <si>
    <t xml:space="preserve">Gastos fiscales </t>
  </si>
  <si>
    <t>Canon Anual Seprelad</t>
  </si>
  <si>
    <t>Retenciones Pagadas</t>
  </si>
  <si>
    <t>Gastos Varios</t>
  </si>
  <si>
    <t>Otros egresos</t>
  </si>
  <si>
    <t>Gastos de Representacion</t>
  </si>
  <si>
    <t>IVA GND</t>
  </si>
  <si>
    <t xml:space="preserve">Gastos de ventas </t>
  </si>
  <si>
    <t>Pérdida En Operaciones - Bonos</t>
  </si>
  <si>
    <t>Perdida en Operaciones  - CDA</t>
  </si>
  <si>
    <t>Inversiones en otras empresas</t>
  </si>
  <si>
    <t>Inversiones Temporarias</t>
  </si>
  <si>
    <t>Dividendos percibidos</t>
  </si>
  <si>
    <t>Totales</t>
  </si>
  <si>
    <t xml:space="preserve">BALANCE GENERAL </t>
  </si>
  <si>
    <t>(Cifras expresadas en guaraníes)</t>
  </si>
  <si>
    <t>Disponibilidades</t>
  </si>
  <si>
    <t>(Nota 5.1)</t>
  </si>
  <si>
    <t>Cuentas a pagar a personas y empresas relacionadas</t>
  </si>
  <si>
    <t>Nota (5.10)</t>
  </si>
  <si>
    <t>Nota (5.11)</t>
  </si>
  <si>
    <t>Inversiones temporarias</t>
  </si>
  <si>
    <t>(Nota 5.2)</t>
  </si>
  <si>
    <t>Títulos de renta fija</t>
  </si>
  <si>
    <t>Creditos</t>
  </si>
  <si>
    <t>(Nota 5.3)</t>
  </si>
  <si>
    <t>Documentos y Cuentas por cobrar</t>
  </si>
  <si>
    <t>(Nota 5.3 a)</t>
  </si>
  <si>
    <t>Cuentas por cobrar a personas y empresas relacionadas</t>
  </si>
  <si>
    <t>(Nota 5.7)</t>
  </si>
  <si>
    <t>TOTAL ACTIVO CORRIENTE</t>
  </si>
  <si>
    <t>TOTAL PASIVO CORRIENTE</t>
  </si>
  <si>
    <t>PASIVO NO CORRIENTE</t>
  </si>
  <si>
    <t>TOTAL PASIVO NO CORRIENTE</t>
  </si>
  <si>
    <t>TOTAL PATRIMONIO NETO (según el Estado de Cambios en el Patrimonio Neto)</t>
  </si>
  <si>
    <t xml:space="preserve">Activos intagibles y Cargos diferidos </t>
  </si>
  <si>
    <t>(Nota 5.5 y Nota 5.6)</t>
  </si>
  <si>
    <t>TOTAL ACTIVO NO CORRIENTE</t>
  </si>
  <si>
    <t>TOTAL ACTIVO</t>
  </si>
  <si>
    <t>TOTAL PASIVO Y PATRIMONIO NETO</t>
  </si>
  <si>
    <t>Las 9 notas que se acompañan forman parte integrante de los Estados Financieros.</t>
  </si>
  <si>
    <t xml:space="preserve">ESTADO DE RESULTADOS </t>
  </si>
  <si>
    <t>INGRESOS</t>
  </si>
  <si>
    <t>Nota 5.15.a</t>
  </si>
  <si>
    <t>Nota 5.15.b</t>
  </si>
  <si>
    <t>Nota 5.15.c</t>
  </si>
  <si>
    <t>Nota 5.15.d</t>
  </si>
  <si>
    <t>Nota 5.17</t>
  </si>
  <si>
    <t xml:space="preserve">Gastos de administracion </t>
  </si>
  <si>
    <t>Gastos financieros</t>
  </si>
  <si>
    <t>RESULTADO ANTES DE IMPUESTO A LA RENTA</t>
  </si>
  <si>
    <t>RESULTADO DEL EJERCICIO</t>
  </si>
  <si>
    <t>ESTADO DE CAMBIOS EN EL PATRIMONIO NETO</t>
  </si>
  <si>
    <t>Movimientos</t>
  </si>
  <si>
    <t>Suscripto</t>
  </si>
  <si>
    <t>A Integrar</t>
  </si>
  <si>
    <t>Legal</t>
  </si>
  <si>
    <t>Facultativa</t>
  </si>
  <si>
    <t>Revalúo</t>
  </si>
  <si>
    <t>Acumulados</t>
  </si>
  <si>
    <t>Del Ejercicio</t>
  </si>
  <si>
    <t>Movimientos Subsecuentes</t>
  </si>
  <si>
    <t>Transf. a Resultados Acumulados</t>
  </si>
  <si>
    <t>Resultado del ejercicio</t>
  </si>
  <si>
    <t>Total al 31/12/2023</t>
  </si>
  <si>
    <t xml:space="preserve">ESTADO DE FLUJO DE EFECTIVO </t>
  </si>
  <si>
    <t>FLUJO DE EFECTIVO POR ACTIVIDADES OPERATIVAS</t>
  </si>
  <si>
    <t>Ingreso en efectivo por comisiones y otros</t>
  </si>
  <si>
    <t>Efectivo pagado por compra de cartera</t>
  </si>
  <si>
    <t>Efectivo pagado a empleados</t>
  </si>
  <si>
    <t>Efectivo pagado para otras actividades</t>
  </si>
  <si>
    <t>Total de Efectivo de las actividades operativas antes del cambio en los activos de operaciones</t>
  </si>
  <si>
    <t>(Aumento) Disminución en los activos de operación</t>
  </si>
  <si>
    <t>Fondos colocados a corto plazo</t>
  </si>
  <si>
    <t>Aumento (Disminución) en los pasivos operativos</t>
  </si>
  <si>
    <t>Pagos a proveedores</t>
  </si>
  <si>
    <t>Efectivo neto de actividades de operación antes de impuestos</t>
  </si>
  <si>
    <t>Impuesto a la renta</t>
  </si>
  <si>
    <t>Efectivo neto de actividades de operación</t>
  </si>
  <si>
    <t xml:space="preserve">FLUJO DE EFECTIVO POR ACTIVIDADES DE INVERSION </t>
  </si>
  <si>
    <t>Adquisición de acciones y títulos de deuda y otros titulos valores</t>
  </si>
  <si>
    <t>Intereses percibidos y/o pagados</t>
  </si>
  <si>
    <t>Efectivo neto (o usado) en actividades de inversión</t>
  </si>
  <si>
    <t>FLUJO DE EFECTIVO POR ACTIVIDADES DE FINANCIAMIENTO</t>
  </si>
  <si>
    <t>Aportes de Capital</t>
  </si>
  <si>
    <t xml:space="preserve">Proveniente de préstamos y otras deudas </t>
  </si>
  <si>
    <t>Dividendos pagados</t>
  </si>
  <si>
    <t>Intereses pagados</t>
  </si>
  <si>
    <t>Efectivo neto en actividades de financiamiento</t>
  </si>
  <si>
    <t>Aumento (o disminución) neto de efectivo y sus equivalentes</t>
  </si>
  <si>
    <t>Efectivo y su equivalente al comienzo del período</t>
  </si>
  <si>
    <t>Efectivo y su equivalente al cierre del período</t>
  </si>
  <si>
    <t>NOTA 1. INFORMACIÓN BÁSICA DE LA EMPRESA</t>
  </si>
  <si>
    <t>1.1  Naturaleza jurídica de las actividades de la sociedad</t>
  </si>
  <si>
    <t>NOTA 2. PRINCIPALES POLÍTICAS Y PRÁCTICAS CONTABLES APLICADAS</t>
  </si>
  <si>
    <t>2.1) Bases para la preparación de los estados financieros</t>
  </si>
  <si>
    <t>A continuación, se resumen las políticas de contabilidad más significativas aplicadas por la Sociedad:</t>
  </si>
  <si>
    <t>a) Bases de contabilización</t>
  </si>
  <si>
    <t>b) Información comparativa</t>
  </si>
  <si>
    <t>2.2) Criterios de valuación</t>
  </si>
  <si>
    <r>
      <t xml:space="preserve">b. </t>
    </r>
    <r>
      <rPr>
        <u/>
        <sz val="12"/>
        <color theme="1"/>
        <rFont val="Arial Narrow"/>
        <family val="2"/>
      </rPr>
      <t>Inversiones temporales</t>
    </r>
  </si>
  <si>
    <t>Títulos de deudas: Los títulos de deuda son registrados a su valor de adquisición más los intereses devengados; cuando las inversiones incluyen cláusulas de ajuste, las mismas se ajustan en base al método de ajuste pactado. Cuando el valor de mercado de la inversión es menor a su costo, la diferencia se carga al resultado del ejercicio correspondiente. Los intereses generados por estos títulos son registrados en resultados conforme se devengan.</t>
  </si>
  <si>
    <t>d. Activos intangibles:</t>
  </si>
  <si>
    <t>Los bienes intangibles, íntegramente de vida útil definida, se exponen a su costo de adquisición menos las correspondientes amortizaciones acumuladas al cierre de cada ejercicio. Las amortizaciones son calculadas por el método de línea recta considerando una vida útil de 60 meses, tal como se menciona en la Nota 2.4.</t>
  </si>
  <si>
    <t>2.3) Política de constitución de previsiones</t>
  </si>
  <si>
    <t>2.4) Política de depreciaciones y amortizaciones</t>
  </si>
  <si>
    <t xml:space="preserve"> - Activo Intangibles y Cargos diferidos:  Las amortizaciones se calculan por el método de línea recta considerando una vida útil de 60 meses.</t>
  </si>
  <si>
    <t>2.5) Política de reconocimiento de ingresos</t>
  </si>
  <si>
    <t>a. Intereses sobre títulos y otros valores: Los ingresos generados durante el ejercicio son registrados como conforme se devengan.</t>
  </si>
  <si>
    <t>b. Venta de títulos: Se reconoce como ingreso la diferencia de precio entre el valor de venta de un activo propio y el valor en libros a la fecha de transacción.</t>
  </si>
  <si>
    <t>c. Ingresos por servicios: La Sociedad aplica el principio de lo devengado para el reconocimiento de ingresos por comisiones por administración de fondos.</t>
  </si>
  <si>
    <t>2.6) Base para la preparación del Estado de flujo de efectivo</t>
  </si>
  <si>
    <t xml:space="preserve">Para la preparación del estado de flujo de efectivo fue utilizado el método directo, con la clasificación de flujo de efectivo por actividades operativas, de inversión y de financiamiento. </t>
  </si>
  <si>
    <t>2.7 Impuesto a la renta</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</si>
  <si>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</si>
  <si>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NOTA 3. CAMBIO DE POLÍTICAS Y PROCEDIMIENTOS DE CONTABILIDAD</t>
  </si>
  <si>
    <t>No se han registrado cambios en las políticas y procedimientos contables desde el inicio de las actividades de la sociedad.</t>
  </si>
  <si>
    <t>NOTA 4. CRITERIOS ESPECÍFICOS DE VALUACIÓN</t>
  </si>
  <si>
    <t>4.a) Valuación en moneda extranjera</t>
  </si>
  <si>
    <t>Tipo de cambio Comprador</t>
  </si>
  <si>
    <t>Tipo de cambio Vendedor</t>
  </si>
  <si>
    <t>4.b) Posición en moneda extranjera</t>
  </si>
  <si>
    <t>La posición de activos y pasivos en moneda extranjera al cierre del ejercicio es la siguiente:</t>
  </si>
  <si>
    <t>Detalle</t>
  </si>
  <si>
    <t>Moneda Extranjera Clases</t>
  </si>
  <si>
    <t>Moneda Extranjera Monto</t>
  </si>
  <si>
    <t>Cambio Vigente</t>
  </si>
  <si>
    <t>Saldo Periodo Actual (Guaranies)</t>
  </si>
  <si>
    <t>Cambio Cierre De Ejercio Anterior</t>
  </si>
  <si>
    <t>Saldo Al Cierre Ejercicio Anterior (Guaranies)</t>
  </si>
  <si>
    <t>ACTIVOS CORRIENTES</t>
  </si>
  <si>
    <t>Sudameris Bank Cta. Cte. USD 764 - (Nota 5.1)</t>
  </si>
  <si>
    <t>USD</t>
  </si>
  <si>
    <t>Certificado de Depósito de Ahorro</t>
  </si>
  <si>
    <t>Intereses a Cobrar</t>
  </si>
  <si>
    <t>Intereses a Devengar</t>
  </si>
  <si>
    <t>Total Activo</t>
  </si>
  <si>
    <t>PASIVOS</t>
  </si>
  <si>
    <t>PASIVOS CORRIENTES</t>
  </si>
  <si>
    <t>Cuentas Varias a Pagar</t>
  </si>
  <si>
    <t>Cuentas a Pagar a Personas y Empresas relacionadas</t>
  </si>
  <si>
    <t>Proveedores</t>
  </si>
  <si>
    <t>Total Pasivo</t>
  </si>
  <si>
    <t>4.c) Diferencia de cambio en moneda extranjera</t>
  </si>
  <si>
    <t>Las diferencias de cambio correspondientes al mantenimiento de activos y pasivos en moneda extranjera se muestran netas en la línea del estado de resultados “Diferencias de cambios por de activos y pasivos monetarios en moneda extranjera” y su apertura se expone a continuación:</t>
  </si>
  <si>
    <t>Concepto</t>
  </si>
  <si>
    <t>Tipo de Cambio Actual</t>
  </si>
  <si>
    <t>Monto ajustado Ejercicio Actual Guaranies</t>
  </si>
  <si>
    <t>Tipo de Cambio Periodo Anterior</t>
  </si>
  <si>
    <t>Monto ajustado Periodo Anterior Guaranies</t>
  </si>
  <si>
    <t>Ganancias por valuación de activos monetarios en moneda extranjera</t>
  </si>
  <si>
    <t>Ganancias por valuación de pasivos monetarios en moneda extranjera</t>
  </si>
  <si>
    <t>Pérdidas por valuación de activos monetarios en moneda extranjera</t>
  </si>
  <si>
    <t>Pérdidas por valuación de pasivos monetarios en moneda extranjera</t>
  </si>
  <si>
    <t>Diferencias de cambio netas - Ganancia</t>
  </si>
  <si>
    <t>NOTA 5. INFORMACIÓN REFERENTE A LOS PRINCIPALES ACTIVOS, PASIVOS Y RESULTADOS</t>
  </si>
  <si>
    <t>5.1) Disponibilidades</t>
  </si>
  <si>
    <t>El rubro disponibilidades está compuesto por las siguientes cuentas:</t>
  </si>
  <si>
    <t>Total</t>
  </si>
  <si>
    <t>5.2 ) Inversiones temporarias</t>
  </si>
  <si>
    <t>Emisor</t>
  </si>
  <si>
    <t>Valor de Costo</t>
  </si>
  <si>
    <t>Valor Contable</t>
  </si>
  <si>
    <t>Valor Nominal Unitario</t>
  </si>
  <si>
    <t>Valor de Cotizacion</t>
  </si>
  <si>
    <t>Vencimientos</t>
  </si>
  <si>
    <t>Certificados de Depósito de Ahorro (CDA)</t>
  </si>
  <si>
    <t>AA 1591</t>
  </si>
  <si>
    <t>FINANCIERA FINEXPAR S.A.E.C.A.</t>
  </si>
  <si>
    <t>Bonos Corporativos</t>
  </si>
  <si>
    <t>PYTEL02F2269</t>
  </si>
  <si>
    <t>TELEFONICA CELULAR DEL PARAGUAY S.A.E.</t>
  </si>
  <si>
    <t>PYTEL01F2252</t>
  </si>
  <si>
    <t>Bonos Financieros</t>
  </si>
  <si>
    <t>Bonos recibidos bajo Reporto</t>
  </si>
  <si>
    <t>5.3 ) Créditos</t>
  </si>
  <si>
    <t>5.3. a) Documentos y Cuentas por Cobrar</t>
  </si>
  <si>
    <t>CONCEPTO</t>
  </si>
  <si>
    <t>Corriente</t>
  </si>
  <si>
    <t>No corriente</t>
  </si>
  <si>
    <t>Gs.</t>
  </si>
  <si>
    <t>Comisión por Administración a Cobrar - Fondo Mutuo Vista - Gs.</t>
  </si>
  <si>
    <t>Comisión por Administración a Cobrar - Fondo Mutuo Vista - USD</t>
  </si>
  <si>
    <t>Comisión por Administración a Cobrar - EYDISA - USD</t>
  </si>
  <si>
    <t>5.3.b) Cuentas a Cobrar a personas y empresas relacionadas</t>
  </si>
  <si>
    <t>Corto Plazo</t>
  </si>
  <si>
    <t>Largo Plazo</t>
  </si>
  <si>
    <t>5.4) Bienes de uso</t>
  </si>
  <si>
    <t>Al cierre del ejercicio la Sociedad no cuenta con bienes de uso.</t>
  </si>
  <si>
    <t>5.5) Cargos diferidos</t>
  </si>
  <si>
    <t>A continuación, se detalla la composición:</t>
  </si>
  <si>
    <t>Conceptos</t>
  </si>
  <si>
    <t>Saldo Inicial</t>
  </si>
  <si>
    <t>Aumentos</t>
  </si>
  <si>
    <t>Amortizaciones</t>
  </si>
  <si>
    <t>Saldo Neto Final</t>
  </si>
  <si>
    <t>5.6) Activo Intangibles</t>
  </si>
  <si>
    <t>5.7) Otros activos corrientes y no corrientes</t>
  </si>
  <si>
    <t>Los otros activos corrientes y no corrientes se componen como sigue:</t>
  </si>
  <si>
    <t>Anticipos Impuesto a la Renta</t>
  </si>
  <si>
    <t>Anticipos a Proveedores</t>
  </si>
  <si>
    <t>5.8) Préstamos financieros</t>
  </si>
  <si>
    <t>Al cierre del ejercicio la Sociedad no cuenta con deudas financieras de corto ni de largo plazo.</t>
  </si>
  <si>
    <t xml:space="preserve">5.9 ) Documentos y Cuentas por pagar </t>
  </si>
  <si>
    <t>Al cierre del ejercicio la Sociedad no cuenta con documentos y cuentas por pagar de corto ni largo plazo.</t>
  </si>
  <si>
    <t>5.10 ) Cuentas a pagar a personas y empresas relacionadas</t>
  </si>
  <si>
    <t>5.11) Otros Pasivos corrientes y no corrientes</t>
  </si>
  <si>
    <t>Remuneracion Ley 285/91</t>
  </si>
  <si>
    <t>5.12) Saldos con personas y empresas relacionadas</t>
  </si>
  <si>
    <t>Los saldos mantenidos con partes relacionadas son los siguientes:</t>
  </si>
  <si>
    <t>Nombre</t>
  </si>
  <si>
    <t>Relacion</t>
  </si>
  <si>
    <t>Tipo de Operación</t>
  </si>
  <si>
    <t>Sudameris Bank S.A.E.C.A (Nota 5.1)</t>
  </si>
  <si>
    <t>Disponibilidad en Cuenta Corriente</t>
  </si>
  <si>
    <t>Fondos mutuos Cash PYG (Nota 5.3 a)</t>
  </si>
  <si>
    <t>Sociedad administrada</t>
  </si>
  <si>
    <t>Fondo mutuos Cash USD (Nota 5.3 a)</t>
  </si>
  <si>
    <t>EYDISA (Nota 5.3 a)</t>
  </si>
  <si>
    <t>Comisión por Administración a Cobrar - EYDISA</t>
  </si>
  <si>
    <t>Sol City (Nota 5.3 a)</t>
  </si>
  <si>
    <t>Recupero de Gastos - Sol City</t>
  </si>
  <si>
    <t>Comisión por Administración - Fondo Evolucion</t>
  </si>
  <si>
    <t>Comisión por Administración - Sol City</t>
  </si>
  <si>
    <t>Reembolso de gastos - CB</t>
  </si>
  <si>
    <t>Servicios Prestados</t>
  </si>
  <si>
    <t>5.13) Transacciones con personas y empresas vinculadas</t>
  </si>
  <si>
    <t>Persona o Empresa Vinculada</t>
  </si>
  <si>
    <t>Resultado Periodo Actual G</t>
  </si>
  <si>
    <t>Resultado Periodo Anterior G</t>
  </si>
  <si>
    <t>Ingresos</t>
  </si>
  <si>
    <t>Comisiones por administración</t>
  </si>
  <si>
    <t>Sol City</t>
  </si>
  <si>
    <t>Fondo Mutuo Evolucion</t>
  </si>
  <si>
    <t>Total Ingresos</t>
  </si>
  <si>
    <t>Egresos</t>
  </si>
  <si>
    <t>Perdida en Operaciones</t>
  </si>
  <si>
    <t>Comisiones Comerciales</t>
  </si>
  <si>
    <t>Fondo de Inversion Renta Inmobiliaria Eydisa</t>
  </si>
  <si>
    <t>Gastos del Fondo asumidos por AFPISA</t>
  </si>
  <si>
    <t>Directores</t>
  </si>
  <si>
    <t>Dieta Directorio</t>
  </si>
  <si>
    <t>Honorarios Síndico</t>
  </si>
  <si>
    <t>Total Egresos</t>
  </si>
  <si>
    <t>5.14) Previsiones</t>
  </si>
  <si>
    <t>No aplicable. Los presentes estados financieros no incluyen previsiones.</t>
  </si>
  <si>
    <t>5.15) Ingresos Operativos</t>
  </si>
  <si>
    <t>5.15. a) - Ingresos por servicios</t>
  </si>
  <si>
    <t>5.15. b) - Ingresos financieros</t>
  </si>
  <si>
    <t>Devengamiento Intereses - Bonos Corporativos</t>
  </si>
  <si>
    <t xml:space="preserve">Devengamiento Intereses - CDA Gs </t>
  </si>
  <si>
    <t>Devengamiento Intereses - CDA USD</t>
  </si>
  <si>
    <t>Devengamiento Intereses - Bonos Financieros</t>
  </si>
  <si>
    <t>5.15. c) - Ingresos por operaciones y servicios a personas relacionadas</t>
  </si>
  <si>
    <t>Ver nota 5.13</t>
  </si>
  <si>
    <t>5.15.d) - Otros Ingresos</t>
  </si>
  <si>
    <t>5.17) Egresos</t>
  </si>
  <si>
    <t>Gasto de Venta</t>
  </si>
  <si>
    <t>Gastos de Administracion</t>
  </si>
  <si>
    <t>Gastos Fiscales</t>
  </si>
  <si>
    <t>Egresos por operaciones y servicios de personas relacionadas (nota 5.13)</t>
  </si>
  <si>
    <t>Otros Egresos</t>
  </si>
  <si>
    <t>NOTA 6. INFORMACIÓN REFERENTE A CONTINGENCIAS Y COMPROMISOS</t>
  </si>
  <si>
    <t>6.a) Compromisos directos</t>
  </si>
  <si>
    <t>La Sociedad no cuenta con garantías otorgadas que impliquen activos comprometidos a la fecha de cierre de los estados financieros.</t>
  </si>
  <si>
    <t>6.b) Contingencias legales</t>
  </si>
  <si>
    <t>La Sociedad no cuenta con contingencias legales a la fecha de cierre de los presentes estados financieros.</t>
  </si>
  <si>
    <t>NOTA 7. HECHOS POSTERIORES AL CIERRE DEL EJERCICIO</t>
  </si>
  <si>
    <t>NOTA 8. LIMITACIÓN A LA LIBRE DISPONIBILIDAD DE LOS ACTIVOS O DEL PATRIMONIO Y CUALQUIER RESTRICCIÓN AL DERECHO DE PROPIEDAD</t>
  </si>
  <si>
    <t>NOTA 9. SANCIONES</t>
  </si>
  <si>
    <t>Jorge Angulo</t>
  </si>
  <si>
    <t>Sudameris Securities Casa de Bolsa S.A.</t>
  </si>
  <si>
    <t>Sueldos - Vinculados</t>
  </si>
  <si>
    <t>Aguinaldos - Vinculados</t>
  </si>
  <si>
    <t>Reembolso de Gastos Exentos</t>
  </si>
  <si>
    <t>Ingresos por servicios (*)</t>
  </si>
  <si>
    <t xml:space="preserve">(*) Reclasificado a efectos comparativos </t>
  </si>
  <si>
    <t>No aplicable.</t>
  </si>
  <si>
    <t>Sudameris Securities Casa de Bolsa SA</t>
  </si>
  <si>
    <t>Sudameris Bank S.A.E.C.A</t>
  </si>
  <si>
    <t>IGA1</t>
  </si>
  <si>
    <t>BGA1</t>
  </si>
  <si>
    <t>EERRA1</t>
  </si>
  <si>
    <t>EFEA1</t>
  </si>
  <si>
    <t>VPNA1</t>
  </si>
  <si>
    <t>Notas 1 a Nota 3A1</t>
  </si>
  <si>
    <t>Nota 4 a Nota 9A1</t>
  </si>
  <si>
    <t>SUDAMERIS ASSET MANAGEMENT ADMINISTRADORA DE FONDOS PATRIMONIALES DE INVERSION
SOCIEDAD ANÓNIMA</t>
  </si>
  <si>
    <t>SUDAMERIS ASSET MANAGEMENT ADMINISTRADORA DE FONDOS PATRIMONIALES DE INVERSION S.A.</t>
  </si>
  <si>
    <r>
      <t>Domicilio legal:</t>
    </r>
    <r>
      <rPr>
        <sz val="12"/>
        <color theme="1"/>
        <rFont val="Arial Narrow"/>
        <family val="2"/>
      </rPr>
      <t xml:space="preserve"> Avenida, Aviadores del chaco esq. Vasconcellos</t>
    </r>
  </si>
  <si>
    <t>Avenida, Aviadores del chaco esq. Vasconcellos</t>
  </si>
  <si>
    <t>SUDAMERIS ASSET MANAGEMENT ADMINISTRADORA DE FONDOS PATRIMONIALES DE INVERSION SOCIEDAD ANONIMA</t>
  </si>
  <si>
    <t>Cambio de Denominación y Modificación de Estatutos Sociales</t>
  </si>
  <si>
    <t>N° 593 del 19 de setiembre 2023</t>
  </si>
  <si>
    <t>Matrícula  N° 25.744, Serie Comercial inscripto bajo el N° 2 ,Folio N° 26 y siguientes  del fecha 14 de diciembre de 2023</t>
  </si>
  <si>
    <t>Regional A.F.P.I.S.A., con domicilio en Avenida, Aviadores del chaco esq. Vasconcellos , Asunción- Paraguay es una Sociedad Anónima, cuyo objeto social exclusivo es la administración colectiva de fondos conforme a la Ley 5452/15 de Fondos Patrimoniales de Inversión y la Resolución CNV CG N° 30/21 . La Sociedad Administradora se constituyó por Escritura Pública N° 1004 de fecha 06/11/2019, otorgada en la escribanía Peroni, inscripta en la Direccion General de los Registros Publicos en la Seccion de Persoras Juridicas y Asociaciones bajo el N° 1 (uno) Serie Comercial Folio 01 al 16 en fecha 02/01/2020 y en la Seccion Comercios bajo el N° 1 (uno) Serie Comercial Folio 01 al 16 en fecha 02/01/2020  . Fue autorizada según Res. CNV N° 22E/20.- de fecha 6 de agosto de 2020 y Certificado de Registro N° 60_07082020 de fecha 7 de agosto de 2020, de la Comisión Nacional de Valores. Cambio de denominación Sudameris Asset Management A.F.P.I.S.A, según Escritura N° 593 del 19 de setiembre 2023, Inscripción en el Registro Público: Matrícula  N° 25.744, Serie Comercial inscripto bajo el N° 2 ,Folio N° 26 y siguientes  del fecha 14 de diciembre de 2023</t>
  </si>
  <si>
    <t>Se consideraron dentro del concepto de efectivo y equivalentes a los saldos en efectivo y disponibilidades en cuentas bancarias.</t>
  </si>
  <si>
    <t>Como resultado de la Fusión por Absorción del Banco Regional S.A.E.C.A registrada en el periodo 2023, Sudameris Bank S.A.E.C.A ha adquirido acciones de nuestra entidad controlante representando una participación accionaria mayoritaria del 99,99%.</t>
  </si>
  <si>
    <t xml:space="preserve">Integrado
</t>
  </si>
  <si>
    <t>Diferencial de Precio Negativo no Amortizado - CDA</t>
  </si>
  <si>
    <t>Diferencial de Precio Positivo no Amortizado - Bonos Corporativos</t>
  </si>
  <si>
    <t>Intereses a cobrar  Bonos Corporativos en Repo</t>
  </si>
  <si>
    <t>Comisiones a Cobrar USD - FM</t>
  </si>
  <si>
    <t>Comisiones a Cobrar USD - Eydisa</t>
  </si>
  <si>
    <t>Comisiones a Cobrar USD - Sol City</t>
  </si>
  <si>
    <t>Deudores por negociación Títulos Renta Fija CDA en Repo Gs.</t>
  </si>
  <si>
    <t>Intereses a cobrar  CDA en  Repo</t>
  </si>
  <si>
    <t>(-) Intereses a devengar  CDA en Repo</t>
  </si>
  <si>
    <t>1304018700121</t>
  </si>
  <si>
    <t>Proveedores de Servicios Gs.</t>
  </si>
  <si>
    <t>Capital Suscripto</t>
  </si>
  <si>
    <t>Capital Integrado</t>
  </si>
  <si>
    <t>Reserva Legal</t>
  </si>
  <si>
    <t>Reservas Facultativas</t>
  </si>
  <si>
    <t>Primas Cobradas por Reporto - CDA</t>
  </si>
  <si>
    <t>Ganancia en Operaciones - CDA USD</t>
  </si>
  <si>
    <t>Primas Cobradas por Reporto - Bonos - GS</t>
  </si>
  <si>
    <t>diferencia</t>
  </si>
  <si>
    <t xml:space="preserve">Comisión por Administración a Cobrar - Fondo Mutuo Evolucion </t>
  </si>
  <si>
    <t>Contador</t>
  </si>
  <si>
    <t>DC</t>
  </si>
  <si>
    <t>Variaciones</t>
  </si>
  <si>
    <t>Efectivo y equivalente de efectivo</t>
  </si>
  <si>
    <t>Créditos</t>
  </si>
  <si>
    <t>Cobranzas efectuadas a clientes</t>
  </si>
  <si>
    <t>Activos intangibles</t>
  </si>
  <si>
    <t>Documentos y cuentas por pagar</t>
  </si>
  <si>
    <t>otros pasivos</t>
  </si>
  <si>
    <t>Revaluación de Acciones</t>
  </si>
  <si>
    <t>Aportes de capital recibidos</t>
  </si>
  <si>
    <t>RowId</t>
  </si>
  <si>
    <t>Asiento</t>
  </si>
  <si>
    <t>Documento</t>
  </si>
  <si>
    <t>Titulo</t>
  </si>
  <si>
    <t>Fecha</t>
  </si>
  <si>
    <t>Descripcion</t>
  </si>
  <si>
    <t>DebeC</t>
  </si>
  <si>
    <t>HaberC</t>
  </si>
  <si>
    <t>Activo</t>
  </si>
  <si>
    <t/>
  </si>
  <si>
    <t>Sudameris Bank Cta. Cte. USD Nro 8062764</t>
  </si>
  <si>
    <t>1102010500120</t>
  </si>
  <si>
    <t>Diferencia de cambio - activo</t>
  </si>
  <si>
    <t>Diferencia de cambio  activo</t>
  </si>
  <si>
    <t>Diferencia de cambio activo</t>
  </si>
  <si>
    <t>Asiento de diferencia de cambio por valuación cuentas patrimoniales 03/06/2024</t>
  </si>
  <si>
    <t>Asiento de diferencia de cambio por valuación cuentas patrimoniales 11/06/2024</t>
  </si>
  <si>
    <t>Asiento de diferencia de cambio por valuación cuentas patrimoniales 12/06/2024</t>
  </si>
  <si>
    <t>Asiento de diferencia de cambio por valuación cuentas patrimoniales 13/06/2024</t>
  </si>
  <si>
    <t>Asiento de diferencia de cambio por valuación cuentas patrimoniales 14/06/2024</t>
  </si>
  <si>
    <t>Asiento de diferencia de cambio por valuación cuentas patrimoniales 17/06/2024</t>
  </si>
  <si>
    <t>Asiento de diferencia de cambio por valuación cuentas patrimoniales 08/07/2024</t>
  </si>
  <si>
    <t>CDA - U$S</t>
  </si>
  <si>
    <t>120101150012</t>
  </si>
  <si>
    <t>Diferencia de cambio -activo</t>
  </si>
  <si>
    <t>Bonos Corporativos  Repo</t>
  </si>
  <si>
    <t>12010119003</t>
  </si>
  <si>
    <t>12010121003</t>
  </si>
  <si>
    <t>1301015100221</t>
  </si>
  <si>
    <t>1301015100222</t>
  </si>
  <si>
    <t>1301015100223</t>
  </si>
  <si>
    <t>Otras cuentas por cobrar - Gs</t>
  </si>
  <si>
    <t>130101630013</t>
  </si>
  <si>
    <t>Cuentas a cobrar personas y empresas relacionadas - USD</t>
  </si>
  <si>
    <t>130101650012</t>
  </si>
  <si>
    <t>Deudores por negociación Títulos Renta Fija CDA en Repo</t>
  </si>
  <si>
    <t>13020177001</t>
  </si>
  <si>
    <t>Anticipo a proveedores Vinculadas GS</t>
  </si>
  <si>
    <t>1304018700112</t>
  </si>
  <si>
    <t>Anticipo a Proveedores del Exterior U$S</t>
  </si>
  <si>
    <t>Anticipo a Proveedores Locales U$S</t>
  </si>
  <si>
    <t>1304018700122</t>
  </si>
  <si>
    <t>IVA CF 10%</t>
  </si>
  <si>
    <t>13040191004</t>
  </si>
  <si>
    <t>13080205001</t>
  </si>
  <si>
    <t>Diferencia de cambio</t>
  </si>
  <si>
    <t>13080205005</t>
  </si>
  <si>
    <t>(-) Intereses a devengar  Bonos Corporativos en Repo</t>
  </si>
  <si>
    <t>13080205006</t>
  </si>
  <si>
    <t>13080209001</t>
  </si>
  <si>
    <t>13080209002</t>
  </si>
  <si>
    <t>Int. a Cobrar - CDA - U$S</t>
  </si>
  <si>
    <t>130802130012</t>
  </si>
  <si>
    <t>Int. a Deveng. CDA - U$S</t>
  </si>
  <si>
    <t>130802130022</t>
  </si>
  <si>
    <t>Diferencia de cambio - pasivo</t>
  </si>
  <si>
    <t>Pasivo</t>
  </si>
  <si>
    <t>Proveedores de Bienes U$S</t>
  </si>
  <si>
    <t>210101020012</t>
  </si>
  <si>
    <t>Diferencia de cambio -pasivo</t>
  </si>
  <si>
    <t>Diferencia de cambio pasivo</t>
  </si>
  <si>
    <t>Proveedores de Bienes del Exterior - U$S</t>
  </si>
  <si>
    <t>210101020013</t>
  </si>
  <si>
    <t>210101020021</t>
  </si>
  <si>
    <t>Proveedores de Servicios US$</t>
  </si>
  <si>
    <t>210101020022</t>
  </si>
  <si>
    <t>Cuentas a pagar a personas y empresas relacionadas servicios U$S</t>
  </si>
  <si>
    <t>210101040022</t>
  </si>
  <si>
    <t>22010110001</t>
  </si>
  <si>
    <t>Acreedores Títulos Renta Fija CDA  en Repo</t>
  </si>
  <si>
    <t>23010118001</t>
  </si>
  <si>
    <t>Etiquetas de fila</t>
  </si>
  <si>
    <t>Suma de DebeC</t>
  </si>
  <si>
    <t>Suma de HaberC</t>
  </si>
  <si>
    <t>Total general</t>
  </si>
  <si>
    <t>Adquisión de activos intangibles</t>
  </si>
  <si>
    <t>Carlos Amaral</t>
  </si>
  <si>
    <t>Créditos por impuestos</t>
  </si>
  <si>
    <t>Cargos diferidos</t>
  </si>
  <si>
    <t>Amortizacion cargos diferidos</t>
  </si>
  <si>
    <t>Amortizacion intangibles</t>
  </si>
  <si>
    <t>Deudas sociales</t>
  </si>
  <si>
    <t>Impuesto a la renta a pagar</t>
  </si>
  <si>
    <t>IRE</t>
  </si>
  <si>
    <t>Pagos a empleados</t>
  </si>
  <si>
    <t>Transf. a Reserva legal</t>
  </si>
  <si>
    <t>Resultados acumulados</t>
  </si>
  <si>
    <t>interes devengado</t>
  </si>
  <si>
    <t>Cargo dif.</t>
  </si>
  <si>
    <t>Dif. De cambio</t>
  </si>
  <si>
    <t>Otros activos</t>
  </si>
  <si>
    <t>Suscripciones y canon</t>
  </si>
  <si>
    <t>Proveedores de servicios</t>
  </si>
  <si>
    <t>Proveedores del exterior</t>
  </si>
  <si>
    <t>Aportes y retenciones  apagar</t>
  </si>
  <si>
    <t>Auditoria externa  a pagar</t>
  </si>
  <si>
    <t>Gastos de marketing a pagar</t>
  </si>
  <si>
    <t>Capacitaciones al personal a pagar</t>
  </si>
  <si>
    <t>Contigencias operativas a pagar</t>
  </si>
  <si>
    <t>Vacacaciones a pagar</t>
  </si>
  <si>
    <t>Servicios de mesa de dinero a pagar</t>
  </si>
  <si>
    <t>Aguinados a pagar</t>
  </si>
  <si>
    <t>Sindicos a pagar</t>
  </si>
  <si>
    <t>Sudameris Securities Casa de Bolsa S.A. (Nota 5.10)</t>
  </si>
  <si>
    <t>Saldo al 31 de diciembre 2023</t>
  </si>
  <si>
    <r>
      <t xml:space="preserve">5.1) Auditor Externo Independiente designado: </t>
    </r>
    <r>
      <rPr>
        <sz val="12"/>
        <color rgb="FF000000"/>
        <rFont val="Arial Narrow"/>
        <family val="2"/>
      </rPr>
      <t xml:space="preserve"> BCA – Benítez Codas &amp; Asociados</t>
    </r>
  </si>
  <si>
    <r>
      <t xml:space="preserve">5.2) Número de Inscripción en el Registro de la CNV: </t>
    </r>
    <r>
      <rPr>
        <sz val="12"/>
        <color rgb="FF000000"/>
        <rFont val="Arial Narrow"/>
        <family val="2"/>
      </rPr>
      <t>AE 015</t>
    </r>
  </si>
  <si>
    <t>A la fecha de la emisión de los presentes estados financieros, no existen limitaciones de disponibilidad y/o restriccion del derecho de propiedad de ninguna naturaleza que la Superintendencia de Valores u otras instituciones hayan impuesto a la Sociedad.</t>
  </si>
  <si>
    <t>Gastos Bancarios - Personas y Empresas Relacionadas</t>
  </si>
  <si>
    <t>Contribución al Fondo de garantía BVPASA</t>
  </si>
  <si>
    <t>Devengamiento Intereses - Bonos Publicos</t>
  </si>
  <si>
    <t>Intereses Cobradas por Reporto Vinculadas</t>
  </si>
  <si>
    <t xml:space="preserve">Beneficios al personal </t>
  </si>
  <si>
    <t xml:space="preserve">Arancel BVPASA por Renta  Fija </t>
  </si>
  <si>
    <t>(Nota 5.3 b)</t>
  </si>
  <si>
    <t>AA1592</t>
  </si>
  <si>
    <t>Bonos Públicos</t>
  </si>
  <si>
    <t>PYTNA01F8541</t>
  </si>
  <si>
    <t>MINISTERIO DE HACIENDA</t>
  </si>
  <si>
    <t>Servicios Operativos</t>
  </si>
  <si>
    <t>Sudameris Bank Cta. Cte. Gs. Cta Nº 8062764</t>
  </si>
  <si>
    <t>Sudameris Bank Cta. Cte. USD Cta Nº 8062764</t>
  </si>
  <si>
    <r>
      <t>a.</t>
    </r>
    <r>
      <rPr>
        <u/>
        <sz val="12"/>
        <rFont val="Arial Narrow"/>
        <family val="2"/>
      </rPr>
      <t xml:space="preserve"> Moneda extranjer</t>
    </r>
    <r>
      <rPr>
        <sz val="12"/>
        <rFont val="Arial Narrow"/>
        <family val="2"/>
      </rPr>
      <t>a: 
Los activos y pasivos en moneda extranjera se valúan al tipo de cambio referencial mensual publicada por el Banco Central del Paraguay a la fecha de cierre del periodo. 
Las diferencias de cambio originadas por fluctuaciones en los tipos de cambio, producidos entre las fechas de concertación de las operaciones y su valuación al cierre del ejercicio, son reconocidas en resultados en el periodo en que ocurren.</t>
    </r>
  </si>
  <si>
    <t>Salarios y Otras Remuneraciones</t>
  </si>
  <si>
    <t>Transf. a aportes a capitalizar (*)</t>
  </si>
  <si>
    <t>Marcas y Patentes</t>
  </si>
  <si>
    <t xml:space="preserve">Honorarios Tasadores </t>
  </si>
  <si>
    <t>Demostraciones y Agasajos</t>
  </si>
  <si>
    <t>Mantenimiento Seguridad Informatica</t>
  </si>
  <si>
    <t>Equipos de computacion y sistemas</t>
  </si>
  <si>
    <t>Reembolso de Gastos Fondos - GND</t>
  </si>
  <si>
    <t>Comisiones servicios de custodia</t>
  </si>
  <si>
    <t>Amortización Marcas</t>
  </si>
  <si>
    <t>Estados Financieros correspondientes al periodo del 01 de enero de 2024 al 31 de diciembre de 2024</t>
  </si>
  <si>
    <t>Información al 31 de diciembre de 2024</t>
  </si>
  <si>
    <t>31/12/22023</t>
  </si>
  <si>
    <t>Total al 31/12/2024</t>
  </si>
  <si>
    <t>Devengamiento Intereses - Bonos Corporativos USD</t>
  </si>
  <si>
    <t>Devengamiento Intereses - Bonos Financieros USD</t>
  </si>
  <si>
    <t>Fondo Mutuo Evolucion-USD</t>
  </si>
  <si>
    <t>NOTAS A LOS ESTADOS FINANCIEROS AL 31 DE DICIEMBRE DE 2024</t>
  </si>
  <si>
    <t xml:space="preserve"> - Bienes de uso: al 31 de diciembre de 2024, la Entidad no cuenta con bienes de uso.</t>
  </si>
  <si>
    <t>Cuentas a cobrar Vinculadas U$S</t>
  </si>
  <si>
    <t>Comisión por Administración a Cobrar - Fondo Mutuo Evolucion USD</t>
  </si>
  <si>
    <t>La composición de la cartera de Inversiones temporarias al 31 de diciembre de 2024, las cuales se hallan valuadas conforme al criterio expuesto en la nota 2.2 b., fue la siguiente:</t>
  </si>
  <si>
    <t>El resultado por operaciones con empresas y personas vinculadas al 31 de diciembre de 2024 es el siguiente:</t>
  </si>
  <si>
    <t>Las previsiones para eventuales pérdidas derivadas de cuentas de dudoso cobro se determinan a fin de año sobre la base del estudio de la cartera de créditos realizado con el objeto de determinar la porción no recuperable de las cuentas a cobrar.
Al 31 de diciembre de 2024, la Sociedad no cuenta con créditos atrasados de importes significativos que requiera una constitución de previsión de algún tipo.</t>
  </si>
  <si>
    <t>Entre la fecha de cierre de los presentes estados financieros, no han ocurrido otros hechos significativos de carácter financiero o de otra índole que afecten la situación patrimonial o financiera o los resultados de la Entidad al 31 de diciembre de 2024.</t>
  </si>
  <si>
    <t>BANCO CONTINENTAL S.A.E.C.A</t>
  </si>
  <si>
    <t>PYCON09F8512</t>
  </si>
  <si>
    <t>VICENTE SCAVONE &amp; CIA SAE</t>
  </si>
  <si>
    <t>PYVSC02F1627</t>
  </si>
  <si>
    <t>TU FINANCIERA S.A.E.C.A.</t>
  </si>
  <si>
    <t>AA9233</t>
  </si>
  <si>
    <t>PYTEL02F9363</t>
  </si>
  <si>
    <t xml:space="preserve">Asset Manager </t>
  </si>
  <si>
    <t>Diferencial de precio</t>
  </si>
  <si>
    <t>Servicios de Distribución de Fondos</t>
  </si>
  <si>
    <t>Al 31 de diciembre de 2024, el capital suscripto de la sociedad asciente a Gs. 50.000.000.000, cuya intergración se compone de Gs. 12.116.000.000, representado por 12.116 acciones nominativas de Gs. 1.000.000 cada una, suscripto e integrado en su totalidad.</t>
  </si>
  <si>
    <t>POR EL CIERRE DE EJERCICIO DEL 01 DE ENERO DE 2024 AL 31 DE DICIEMBRE DE 2024 PRESENTADO EN FORMA COMPARATIVA CON EL EJERCICIO ANTERIOR FINALIZADO EL 31 DE DICIEMBRE DE 2023</t>
  </si>
  <si>
    <t>POR EL CIERRE DE EJERCICIO DEL 01 DE ENERO DE 2024 AL 31 DE DICIEMBRE DE 2024 PRESENTADO EN FORMA COMPARATIVA CON EL MISMO PERIODO DEL EJERCICIO ANTERIOR</t>
  </si>
  <si>
    <t>Las partidas de activos y pasivos en moneda extranjera al 31 de diciembre de 2024 fueron valuadas considerando la cotización referencial mensual publicada por el Banco Central del Paraguay, conforme Resolución SV. SG.N° 00003/2024. Las partidas del 01 de enero del 2024. Las partidas de activos y pasivos en moneda extranjera al 31 de diciembre de 2023 fueron valuadas al tipo de cambio de cierre proporcionado por la Dirección Nacional de Ingresos Tributarios (DNIT)</t>
  </si>
  <si>
    <t>En Asamblea Ordinaria de fecha Nº 8 de fecha 30 de abril de 2024, los accionistas resuelven en el cuarto punto del día " Capitalizar las utilidades por el importe de Gs. 2.654.269.431 correspondiente a la utilidad del periodo 2023, previa deducción de las reservas legal y especiales, asi mismo también se resolvió la capitalización de las reservas facultativas por el importe de Gs. 4.462.573.531</t>
  </si>
  <si>
    <t>otros pasivos - Pagado a empleados</t>
  </si>
  <si>
    <t>(*) En Acta de Directorio Nº 163 de fecha 26 de diciembre de 2024, los accionistas resuelven en el primer punto del día " Capitalizar las utilidades por el importe de Gs. 2.654.269.431 correspondiente al saldo de la utilidad del periodo 2023 como asi también el importe correspondiente de las reservas facultativas por el importe de Gs. 4.462.573.531.</t>
  </si>
  <si>
    <t>andrea.ramirez@sudamerisasset.com.py</t>
  </si>
  <si>
    <t>https://www.sudamerisasset.com.py/</t>
  </si>
  <si>
    <t xml:space="preserve">Representante Legal </t>
  </si>
  <si>
    <t>Los estados financieros han sido preparados de acuerdo con las normas establecidas por la Superintendencia de Valores aplicables a las Administradores de Fondos Patrimoniales de Inversion, y con Normas de Información Financiera (NIF) emitidas por el Consejo de Contadores Públicos del Paraguay.</t>
  </si>
  <si>
    <t>Los Estados Financieros se expresan en guaraníes y han sido preparados siguiendo los criterios de las normas con las normas establecidas por la Superintendencia de Valores aplicables a Administradoras de Fondos Patrimoniales de Inversion sobre la base de los costos históricos, excepto por el tratamiento asignado a los activos y pasivos monetarios en moneda extranjera.</t>
  </si>
  <si>
    <t>Fondo Mutuo Moderado PYG</t>
  </si>
  <si>
    <t>Fondo Mutuo Moderado USD</t>
  </si>
  <si>
    <t>Eydisa</t>
  </si>
  <si>
    <t xml:space="preserve">TOTAL PASIVO  </t>
  </si>
  <si>
    <t>Sistema En Desarrollo - Brokerware</t>
  </si>
  <si>
    <t>Fondo Evolucion (Nota 5.3 a)</t>
  </si>
  <si>
    <t>Cuentas por Pagar - Solcity</t>
  </si>
  <si>
    <t>Gastos a Reembolsar - Sudameris CB</t>
  </si>
  <si>
    <t>Servicios de distribución de fondos  a pagar - Sudameris CB</t>
  </si>
  <si>
    <t>Sol City (Nota 5.10)</t>
  </si>
  <si>
    <t>Fondo Evolucion USD (Nota 5.3 a)</t>
  </si>
  <si>
    <t>Comisión por Administración - Fondo Evolucion USD</t>
  </si>
  <si>
    <t>Comisión por Administración a Cobrar - Fondo Mutuo Moderado - PYG</t>
  </si>
  <si>
    <t>Comisión por Administración a Cobrar - Fondo Mutuo Moderado - USD</t>
  </si>
  <si>
    <t>A la fecha de la emisión de los presentes estados financieros, no existen sanciones de ninguna naturaleza que la Superintendencia de Valores u otras instituciones fiscalizadoras hayan impuesto a la Sociedad.</t>
  </si>
  <si>
    <t>Escritura Nro. | Fecha</t>
  </si>
  <si>
    <t>Nro. 60 de fecha 12 septiembre de 2024</t>
  </si>
  <si>
    <t>Matrícula Nro. 25.744, Serie: Comercial, inscripta bajo el nro: 3, Folio Nro.: 35 de fecha 29 de octubre de 2024</t>
  </si>
  <si>
    <t>Aumento de capital y cambio de domicilio</t>
  </si>
  <si>
    <t xml:space="preserve">Roland Holst (Director Presidente) </t>
  </si>
  <si>
    <t xml:space="preserve">Alfredo Palacios Orue (Director Vicepresidente) </t>
  </si>
  <si>
    <t xml:space="preserve">Jorge Angulo Sarubbi (Director Titular) </t>
  </si>
  <si>
    <t>Darío Brugiati (Apoderado)</t>
  </si>
  <si>
    <t>Karen Oleñik (Apoderada)</t>
  </si>
  <si>
    <t xml:space="preserve">Luis Sartorio (Apoderado) </t>
  </si>
  <si>
    <t>Gerente General</t>
  </si>
  <si>
    <t>Los estados financieros y la información complementaria relacionadas con ellos, se presentan en forma comparativa de la siguiente manera: el balance general; los estados de resultados,  el estado de flujo de efectivos y el estado de variación del patrimonio se presenta de manera comparativa al 31 de diciembre de 2023.</t>
  </si>
  <si>
    <t>Anticipo a Proveedores</t>
  </si>
  <si>
    <t>Ganancias en operaciones</t>
  </si>
  <si>
    <t>Reembolso de Gastos Gravados</t>
  </si>
  <si>
    <t xml:space="preserve"> Portolio Manager</t>
  </si>
  <si>
    <t>Javier Benítez</t>
  </si>
  <si>
    <t>Auditor</t>
  </si>
  <si>
    <t>Andrea Ramirez Aranda (Apoderada)</t>
  </si>
  <si>
    <t>Andrea Ramirez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</si>
</sst>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 #,##0;[Red]&quot;₲&quot;\ \-#,##0"/>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 #,##0.00_);_(* \(#,##0.00\);_(* &quot;-&quot;??_);_(@_)"/>
    <numFmt numFmtId="169" formatCode="_-* #,##0.00\ _€_-;\-* #,##0.00\ _€_-;_-* &quot;-&quot;??\ _€_-;_-@_-"/>
    <numFmt numFmtId="170" formatCode="_-* #,##0\ _€_-;\-* #,##0\ _€_-;_-* &quot;-&quot;??\ _€_-;_-@_-"/>
    <numFmt numFmtId="171" formatCode="General_)"/>
    <numFmt numFmtId="172" formatCode="_(* #,##0.00_);_(* \(#,##0.00\);_(* &quot;-&quot;_);_(@_)"/>
    <numFmt numFmtId="173" formatCode="_(* #,##0_);_(* \(#,##0\);_(* &quot;-&quot;??_);_(@_)"/>
    <numFmt numFmtId="174" formatCode="#,##0_ ;[Red]\-#,##0\ "/>
    <numFmt numFmtId="175" formatCode="#,##0_ ;\-#,##0\ "/>
    <numFmt numFmtId="176" formatCode="0_ ;[Red]\-0\ "/>
    <numFmt numFmtId="177" formatCode="_ * #,##0.00_ ;_ * \-#,##0.00_ ;_ * &quot;-&quot;_ ;_ @_ "/>
    <numFmt numFmtId="178" formatCode="dd/mm/yyyy;@"/>
    <numFmt numFmtId="179" formatCode="_-* #,##0_-;\-* #,##0_-;_-* &quot;-&quot;??_-;_-@_-"/>
    <numFmt numFmtId="180" formatCode="_ * #,##0_ ;_ * \-#,##0_ ;_ * &quot;-&quot;??_ ;_ @_ "/>
    <numFmt numFmtId="181" formatCode="dd\.mm\.yyyy;@"/>
    <numFmt numFmtId="182" formatCode="_(&quot;$&quot;* #,##0.00_);_(&quot;$&quot;* \(#,##0.00\);_(&quot;$&quot;* &quot;-&quot;??_);_(@_)"/>
    <numFmt numFmtId="183" formatCode="_-* #,##0\ _€_-;\-* #,##0\ _€_-;_-* &quot;-&quot;\ _€_-;_-@_-"/>
    <numFmt numFmtId="184" formatCode="_-* #,##0.00\ _p_t_a_-;\-* #,##0.00\ _p_t_a_-;_-* &quot;-&quot;??\ _p_t_a_-;_-@_-"/>
    <numFmt numFmtId="185" formatCode="_-* #,##0.00\ _P_t_s_-;\-* #,##0.00\ _P_t_s_-;_-* &quot;-&quot;??\ _P_t_s_-;_-@_-"/>
    <numFmt numFmtId="186" formatCode="_-* #,##0\ _P_t_s_-;\-* #,##0\ _P_t_s_-;_-* &quot;-&quot;\ _P_t_s_-;_-@_-"/>
    <numFmt numFmtId="187" formatCode="&quot;Gs&quot;\ #,##0;&quot;Gs&quot;\ \-#,##0"/>
    <numFmt numFmtId="188" formatCode="_-* #,##0.00\ _D_M_-;\-* #,##0.00\ _D_M_-;_-* &quot;-&quot;??\ _D_M_-;_-@_-"/>
    <numFmt numFmtId="189" formatCode="_-* #,##0.00\ [$€]_-;\-* #,##0.00\ [$€]_-;_-* &quot;-&quot;??\ [$€]_-;_-@_-"/>
    <numFmt numFmtId="190" formatCode="_([$€]* #,##0.00_);_([$€]* \(#,##0.00\);_([$€]* &quot;-&quot;??_);_(@_)"/>
    <numFmt numFmtId="191" formatCode="0%_);\(0%\)"/>
  </numFmts>
  <fonts count="117">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name val="Courier"/>
      <family val="3"/>
    </font>
    <font>
      <sz val="10"/>
      <name val="Arial"/>
      <family val="2"/>
    </font>
    <font>
      <sz val="10"/>
      <name val="Nimbus Sans L"/>
    </font>
    <font>
      <sz val="10"/>
      <name val="Arial"/>
      <family val="2"/>
    </font>
    <font>
      <u/>
      <sz val="11"/>
      <color theme="10"/>
      <name val="Calibri"/>
      <family val="2"/>
      <scheme val="minor"/>
    </font>
    <font>
      <sz val="10"/>
      <name val="Arial Narrow"/>
      <family val="2"/>
    </font>
    <font>
      <sz val="12"/>
      <color theme="1"/>
      <name val="Arial Narrow"/>
      <family val="2"/>
    </font>
    <font>
      <b/>
      <sz val="12"/>
      <color theme="1"/>
      <name val="Arial Narrow"/>
      <family val="2"/>
    </font>
    <font>
      <b/>
      <sz val="12"/>
      <name val="Arial Narrow"/>
      <family val="2"/>
    </font>
    <font>
      <i/>
      <sz val="12"/>
      <color theme="1"/>
      <name val="Arial Narrow"/>
      <family val="2"/>
    </font>
    <font>
      <b/>
      <i/>
      <sz val="12"/>
      <color theme="1"/>
      <name val="Arial Narrow"/>
      <family val="2"/>
    </font>
    <font>
      <b/>
      <sz val="12"/>
      <color theme="0"/>
      <name val="Arial Narrow"/>
      <family val="2"/>
    </font>
    <font>
      <sz val="12"/>
      <color rgb="FFFF0000"/>
      <name val="Arial Narrow"/>
      <family val="2"/>
    </font>
    <font>
      <sz val="12"/>
      <name val="Arial Narrow"/>
      <family val="2"/>
    </font>
    <font>
      <u/>
      <sz val="12"/>
      <color theme="10"/>
      <name val="Arial Narrow"/>
      <family val="2"/>
    </font>
    <font>
      <b/>
      <sz val="13"/>
      <name val="Arial Narrow"/>
      <family val="2"/>
    </font>
    <font>
      <b/>
      <sz val="12"/>
      <color rgb="FF0000FF"/>
      <name val="Arial Narrow"/>
      <family val="2"/>
    </font>
    <font>
      <u/>
      <sz val="12"/>
      <color theme="1"/>
      <name val="Arial Narrow"/>
      <family val="2"/>
    </font>
    <font>
      <b/>
      <u/>
      <sz val="12"/>
      <color theme="1"/>
      <name val="Arial Narrow"/>
      <family val="2"/>
    </font>
    <font>
      <b/>
      <u/>
      <sz val="12"/>
      <color rgb="FF0000FF"/>
      <name val="Arial Narrow"/>
      <family val="2"/>
    </font>
    <font>
      <sz val="12"/>
      <color rgb="FF0000FF"/>
      <name val="Arial Narrow"/>
      <family val="2"/>
    </font>
    <font>
      <b/>
      <sz val="12"/>
      <color rgb="FF000000"/>
      <name val="Arial Narrow"/>
      <family val="2"/>
    </font>
    <font>
      <sz val="12"/>
      <color rgb="FF000000"/>
      <name val="Arial Narrow"/>
      <family val="2"/>
    </font>
    <font>
      <b/>
      <sz val="12"/>
      <color rgb="FFFFFFFF"/>
      <name val="Arial Narrow"/>
      <family val="2"/>
    </font>
    <font>
      <sz val="12"/>
      <color theme="0"/>
      <name val="Arial Narrow"/>
      <family val="2"/>
    </font>
    <font>
      <b/>
      <sz val="20"/>
      <color theme="7" tint="0.79998168889431442"/>
      <name val="Arial Narrow"/>
      <family val="2"/>
    </font>
    <font>
      <sz val="11"/>
      <color theme="1"/>
      <name val="Arial Narrow"/>
      <family val="2"/>
    </font>
    <font>
      <sz val="11"/>
      <color rgb="FF0070C0"/>
      <name val="Arial Narrow"/>
      <family val="2"/>
    </font>
    <font>
      <b/>
      <sz val="12"/>
      <color rgb="FF0070C0"/>
      <name val="Arial Narrow"/>
      <family val="2"/>
    </font>
    <font>
      <b/>
      <i/>
      <sz val="16"/>
      <color rgb="FF0070C0"/>
      <name val="Arial Narrow"/>
      <family val="2"/>
    </font>
    <font>
      <b/>
      <sz val="18"/>
      <name val="Arial Narrow"/>
      <family val="2"/>
    </font>
    <font>
      <sz val="11"/>
      <name val="Arial Narrow"/>
      <family val="2"/>
    </font>
    <font>
      <b/>
      <u/>
      <sz val="11"/>
      <name val="Arial Narrow"/>
      <family val="2"/>
    </font>
    <font>
      <u/>
      <sz val="11"/>
      <name val="Arial Narrow"/>
      <family val="2"/>
    </font>
    <font>
      <sz val="14"/>
      <name val="Arial Narrow"/>
      <family val="2"/>
    </font>
    <font>
      <b/>
      <u/>
      <sz val="14"/>
      <name val="Arial Narrow"/>
      <family val="2"/>
    </font>
    <font>
      <b/>
      <sz val="14"/>
      <name val="Arial Narrow"/>
      <family val="2"/>
    </font>
    <font>
      <u/>
      <sz val="14"/>
      <name val="Arial Narrow"/>
      <family val="2"/>
    </font>
    <font>
      <i/>
      <sz val="12"/>
      <name val="Arial Narrow"/>
      <family val="2"/>
    </font>
    <font>
      <sz val="11"/>
      <color rgb="FF333333"/>
      <name val="Arial"/>
      <family val="2"/>
    </font>
    <font>
      <sz val="10"/>
      <color theme="1"/>
      <name val="Calibri"/>
      <family val="2"/>
      <scheme val="minor"/>
    </font>
    <font>
      <b/>
      <sz val="10"/>
      <color theme="1"/>
      <name val="Calibri"/>
      <family val="2"/>
      <scheme val="minor"/>
    </font>
    <font>
      <b/>
      <u/>
      <sz val="10"/>
      <color theme="1"/>
      <name val="Calibri"/>
      <family val="2"/>
      <scheme val="minor"/>
    </font>
    <font>
      <b/>
      <sz val="10"/>
      <name val="Arial"/>
      <family val="2"/>
    </font>
    <font>
      <sz val="10"/>
      <name val="Arial"/>
      <family val="2"/>
    </font>
    <font>
      <b/>
      <sz val="10"/>
      <name val="Arial"/>
      <family val="2"/>
    </font>
    <font>
      <sz val="10"/>
      <color rgb="FFFF0000"/>
      <name val="Calibri"/>
      <family val="2"/>
      <scheme val="minor"/>
    </font>
    <font>
      <b/>
      <sz val="10"/>
      <color rgb="FFFF0000"/>
      <name val="Calibri"/>
      <family val="2"/>
      <scheme val="minor"/>
    </font>
    <font>
      <sz val="12"/>
      <color theme="0" tint="-0.14999847407452621"/>
      <name val="Arial Narrow"/>
      <family val="2"/>
    </font>
    <font>
      <b/>
      <sz val="12"/>
      <color theme="0" tint="-0.249977111117893"/>
      <name val="Arial Narrow"/>
      <family val="2"/>
    </font>
    <font>
      <b/>
      <sz val="12"/>
      <color theme="0" tint="-0.14999847407452621"/>
      <name val="Arial Narrow"/>
      <family val="2"/>
    </font>
    <font>
      <sz val="12"/>
      <color theme="0" tint="-0.249977111117893"/>
      <name val="Arial Narrow"/>
      <family val="2"/>
    </font>
    <font>
      <sz val="12"/>
      <color theme="3" tint="0.499984740745262"/>
      <name val="Arial Narrow"/>
      <family val="2"/>
    </font>
    <font>
      <b/>
      <sz val="12"/>
      <color theme="3" tint="0.499984740745262"/>
      <name val="Arial Narrow"/>
      <family val="2"/>
    </font>
    <font>
      <sz val="12"/>
      <color theme="1" tint="0.499984740745262"/>
      <name val="Arial Narrow"/>
      <family val="2"/>
    </font>
    <font>
      <u/>
      <sz val="12"/>
      <name val="Arial Narrow"/>
      <family val="2"/>
    </font>
    <font>
      <sz val="12"/>
      <color theme="4"/>
      <name val="Arial Narrow"/>
      <family val="2"/>
    </font>
    <font>
      <b/>
      <sz val="12"/>
      <color theme="4"/>
      <name val="Arial Narrow"/>
      <family val="2"/>
    </font>
    <font>
      <sz val="18"/>
      <color theme="3"/>
      <name val="Calibri Light"/>
      <family val="2"/>
      <scheme val="major"/>
    </font>
    <font>
      <b/>
      <sz val="8"/>
      <name val="Arial"/>
      <family val="2"/>
    </font>
    <font>
      <sz val="10"/>
      <color theme="1"/>
      <name val="Arial"/>
      <family val="2"/>
    </font>
    <font>
      <sz val="10"/>
      <color indexed="8"/>
      <name val="Arial"/>
      <family val="2"/>
    </font>
    <font>
      <sz val="11"/>
      <color indexed="8"/>
      <name val="Calibri"/>
      <family val="2"/>
    </font>
    <font>
      <sz val="10"/>
      <name val="Times New Roman"/>
      <family val="1"/>
    </font>
    <font>
      <sz val="11"/>
      <color rgb="FF000000"/>
      <name val="Calibri"/>
      <family val="2"/>
    </font>
    <font>
      <sz val="11"/>
      <color theme="1"/>
      <name val="Arial"/>
      <family val="2"/>
    </font>
    <font>
      <sz val="12"/>
      <color theme="1"/>
      <name val="Calibri"/>
      <family val="2"/>
      <scheme val="minor"/>
    </font>
    <font>
      <sz val="8"/>
      <name val="Verdana"/>
      <family val="2"/>
    </font>
    <font>
      <sz val="10"/>
      <name val="Verdana"/>
      <family val="2"/>
    </font>
    <font>
      <u/>
      <sz val="10"/>
      <color theme="10"/>
      <name val="Arial"/>
      <family val="2"/>
    </font>
    <font>
      <sz val="11"/>
      <color indexed="8"/>
      <name val="Calibri"/>
      <family val="2"/>
      <charset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indexed="8"/>
      <name val="Arial"/>
      <family val="2"/>
    </font>
    <font>
      <b/>
      <sz val="11"/>
      <color indexed="10"/>
      <name val="Calibri"/>
      <family val="2"/>
      <scheme val="minor"/>
    </font>
    <font>
      <b/>
      <sz val="11"/>
      <color indexed="52"/>
      <name val="Calibri"/>
      <family val="2"/>
      <scheme val="minor"/>
    </font>
    <font>
      <b/>
      <sz val="10"/>
      <color indexed="10"/>
      <name val="Arial"/>
      <family val="2"/>
    </font>
    <font>
      <sz val="11"/>
      <color indexed="19"/>
      <name val="Calibri"/>
      <family val="2"/>
    </font>
    <font>
      <sz val="10"/>
      <color indexed="8"/>
      <name val="MS Sans Serif"/>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theme="0"/>
        <bgColor auto="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indexed="56"/>
      </patternFill>
    </fill>
    <fill>
      <patternFill patternType="solid">
        <fgColor indexed="54"/>
      </patternFill>
    </fill>
    <fill>
      <patternFill patternType="solid">
        <fgColor indexed="27"/>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bottom style="thin">
        <color indexed="64"/>
      </bottom>
      <diagonal/>
    </border>
    <border>
      <left/>
      <right/>
      <top style="thin">
        <color theme="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double">
        <color indexed="10"/>
      </bottom>
      <diagonal/>
    </border>
    <border>
      <left style="thin">
        <color auto="1"/>
      </left>
      <right style="thin">
        <color auto="1"/>
      </right>
      <top style="thin">
        <color auto="1"/>
      </top>
      <bottom/>
      <diagonal/>
    </border>
    <border>
      <left/>
      <right/>
      <top/>
      <bottom style="medium">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s>
  <cellStyleXfs count="40327">
    <xf numFmtId="0" fontId="0" fillId="0" borderId="0"/>
    <xf numFmtId="16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1" fontId="19" fillId="0" borderId="0"/>
    <xf numFmtId="167" fontId="1" fillId="0" borderId="0" applyFont="0" applyFill="0" applyBorder="0" applyAlignment="0" applyProtection="0"/>
    <xf numFmtId="0" fontId="20" fillId="0" borderId="0"/>
    <xf numFmtId="0" fontId="20" fillId="0" borderId="0"/>
    <xf numFmtId="0" fontId="21" fillId="0" borderId="0"/>
    <xf numFmtId="0" fontId="20" fillId="0" borderId="0"/>
    <xf numFmtId="168" fontId="1" fillId="0" borderId="0" applyFont="0" applyFill="0" applyBorder="0" applyAlignment="0" applyProtection="0"/>
    <xf numFmtId="41" fontId="1" fillId="0" borderId="0" applyFont="0" applyFill="0" applyBorder="0" applyAlignment="0" applyProtection="0"/>
    <xf numFmtId="179" fontId="1" fillId="0" borderId="0" applyFont="0" applyFill="0" applyBorder="0" applyAlignment="0" applyProtection="0"/>
    <xf numFmtId="0" fontId="2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3" fillId="0" borderId="0" applyNumberFormat="0" applyFill="0" applyBorder="0" applyAlignment="0" applyProtection="0"/>
    <xf numFmtId="0" fontId="20" fillId="0" borderId="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77" fillId="0" borderId="0" applyNumberForma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20"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81" fillId="0" borderId="0" applyFont="0" applyFill="0" applyBorder="0" applyAlignment="0" applyProtection="0"/>
    <xf numFmtId="43" fontId="20" fillId="0" borderId="0" applyFont="0" applyFill="0" applyBorder="0" applyAlignment="0" applyProtection="0"/>
    <xf numFmtId="0" fontId="20" fillId="0" borderId="0" applyFont="0" applyFill="0" applyBorder="0" applyAlignment="0" applyProtection="0"/>
    <xf numFmtId="0" fontId="20" fillId="0" borderId="0"/>
    <xf numFmtId="0" fontId="20" fillId="0" borderId="0"/>
    <xf numFmtId="169" fontId="1" fillId="0" borderId="0" applyFont="0" applyFill="0" applyBorder="0" applyAlignment="0" applyProtection="0"/>
    <xf numFmtId="9" fontId="20" fillId="0" borderId="0" applyFont="0" applyFill="0" applyBorder="0" applyAlignment="0" applyProtection="0"/>
    <xf numFmtId="0" fontId="1" fillId="0" borderId="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0" fontId="20" fillId="0" borderId="0"/>
    <xf numFmtId="0" fontId="1" fillId="0" borderId="0"/>
    <xf numFmtId="169" fontId="1" fillId="0" borderId="0" applyFont="0" applyFill="0" applyBorder="0" applyAlignment="0" applyProtection="0"/>
    <xf numFmtId="184" fontId="20" fillId="0" borderId="0" applyFont="0" applyFill="0" applyBorder="0" applyAlignment="0" applyProtection="0"/>
    <xf numFmtId="43" fontId="1" fillId="0" borderId="0" applyFont="0" applyFill="0" applyBorder="0" applyAlignment="0" applyProtection="0"/>
    <xf numFmtId="0" fontId="83" fillId="0" borderId="0"/>
    <xf numFmtId="0" fontId="20" fillId="0" borderId="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8"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0"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20" fillId="0" borderId="0"/>
    <xf numFmtId="43" fontId="1" fillId="0" borderId="0" applyFont="0" applyFill="0" applyBorder="0" applyAlignment="0" applyProtection="0"/>
    <xf numFmtId="9" fontId="20" fillId="0" borderId="0" applyFont="0" applyFill="0" applyBorder="0" applyAlignment="0" applyProtection="0"/>
    <xf numFmtId="166" fontId="20" fillId="0" borderId="0" applyFont="0" applyFill="0" applyBorder="0" applyAlignment="0" applyProtection="0"/>
    <xf numFmtId="0" fontId="20" fillId="0" borderId="0"/>
    <xf numFmtId="43" fontId="1" fillId="0" borderId="0" applyFont="0" applyFill="0" applyBorder="0" applyAlignment="0" applyProtection="0"/>
    <xf numFmtId="41" fontId="20" fillId="0" borderId="0" applyFont="0" applyFill="0" applyBorder="0" applyAlignment="0" applyProtection="0"/>
    <xf numFmtId="166" fontId="20"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xf numFmtId="0" fontId="20" fillId="0" borderId="0"/>
    <xf numFmtId="0" fontId="20" fillId="0" borderId="0"/>
    <xf numFmtId="0" fontId="1" fillId="0" borderId="0"/>
    <xf numFmtId="43" fontId="81" fillId="0" borderId="0" applyFont="0" applyFill="0" applyBorder="0" applyAlignment="0" applyProtection="0"/>
    <xf numFmtId="0" fontId="20" fillId="0" borderId="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20" fillId="0" borderId="0" applyNumberFormat="0" applyFill="0" applyBorder="0" applyAlignment="0" applyProtection="0"/>
    <xf numFmtId="0" fontId="1" fillId="0" borderId="0"/>
    <xf numFmtId="0" fontId="20" fillId="0" borderId="0"/>
    <xf numFmtId="43" fontId="20" fillId="0" borderId="0" applyFont="0" applyFill="0" applyBorder="0" applyAlignment="0" applyProtection="0"/>
    <xf numFmtId="166" fontId="1" fillId="0" borderId="0" applyFont="0" applyFill="0" applyBorder="0" applyAlignment="0" applyProtection="0"/>
    <xf numFmtId="0" fontId="18" fillId="0" borderId="0"/>
    <xf numFmtId="164" fontId="20" fillId="0" borderId="0" applyFont="0" applyFill="0" applyBorder="0" applyAlignment="0" applyProtection="0"/>
    <xf numFmtId="43" fontId="1" fillId="0" borderId="0" applyFont="0" applyFill="0" applyBorder="0" applyAlignment="0" applyProtection="0"/>
    <xf numFmtId="0" fontId="18" fillId="0" borderId="0"/>
    <xf numFmtId="0" fontId="20" fillId="0" borderId="0"/>
    <xf numFmtId="43" fontId="81"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0" fontId="85" fillId="0" borderId="0"/>
    <xf numFmtId="41" fontId="85"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2" fontId="86" fillId="0" borderId="0" applyFont="0" applyFill="0" applyBorder="0" applyAlignment="0" applyProtection="0"/>
    <xf numFmtId="0" fontId="20" fillId="0" borderId="0"/>
    <xf numFmtId="0" fontId="1" fillId="0" borderId="0"/>
    <xf numFmtId="0" fontId="87" fillId="0" borderId="0"/>
    <xf numFmtId="9" fontId="20" fillId="0" borderId="0" applyFont="0" applyFill="0" applyBorder="0" applyAlignment="0" applyProtection="0"/>
    <xf numFmtId="166" fontId="1" fillId="0" borderId="0" applyFont="0" applyFill="0" applyBorder="0" applyAlignment="0" applyProtection="0"/>
    <xf numFmtId="0" fontId="20" fillId="0" borderId="0"/>
    <xf numFmtId="41" fontId="1" fillId="0" borderId="0" applyFont="0" applyFill="0" applyBorder="0" applyAlignment="0" applyProtection="0"/>
    <xf numFmtId="43" fontId="81" fillId="0" borderId="0" applyFont="0" applyFill="0" applyBorder="0" applyAlignment="0" applyProtection="0"/>
    <xf numFmtId="41" fontId="20" fillId="0" borderId="0" applyFont="0" applyFill="0" applyBorder="0" applyAlignment="0" applyProtection="0"/>
    <xf numFmtId="9" fontId="85" fillId="0" borderId="0" applyFont="0" applyFill="0" applyBorder="0" applyAlignment="0" applyProtection="0"/>
    <xf numFmtId="0" fontId="1" fillId="0" borderId="0"/>
    <xf numFmtId="16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88" fillId="0" borderId="0" applyNumberFormat="0" applyFill="0" applyBorder="0" applyAlignment="0" applyProtection="0"/>
    <xf numFmtId="0" fontId="89" fillId="0" borderId="0"/>
    <xf numFmtId="0" fontId="1" fillId="0" borderId="0"/>
    <xf numFmtId="185" fontId="20" fillId="0" borderId="0" applyFont="0" applyFill="0" applyBorder="0" applyAlignment="0" applyProtection="0"/>
    <xf numFmtId="0" fontId="20" fillId="0" borderId="0"/>
    <xf numFmtId="169" fontId="1" fillId="0" borderId="0" applyFont="0" applyFill="0" applyBorder="0" applyAlignment="0" applyProtection="0"/>
    <xf numFmtId="0" fontId="20" fillId="0" borderId="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98" fillId="61" borderId="0" applyNumberFormat="0" applyBorder="0" applyAlignment="0" applyProtection="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81" fillId="62" borderId="29" applyNumberFormat="0" applyFon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99" fillId="55" borderId="30" applyNumberFormat="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0" fontId="105" fillId="0" borderId="34" applyNumberFormat="0" applyFill="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9" fontId="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80" fillId="0" borderId="0">
      <alignment vertical="top"/>
    </xf>
    <xf numFmtId="0" fontId="80" fillId="0" borderId="0">
      <alignment vertical="top"/>
    </xf>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7"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7"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8"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8"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6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62"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6"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6"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62"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62" borderId="0" applyNumberFormat="0" applyBorder="0" applyAlignment="0" applyProtection="0"/>
    <xf numFmtId="0" fontId="20" fillId="41" borderId="0" applyNumberFormat="0" applyBorder="0" applyAlignment="0" applyProtection="0"/>
    <xf numFmtId="0" fontId="110"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1" fillId="41" borderId="0" applyNumberFormat="0" applyBorder="0" applyAlignment="0" applyProtection="0"/>
    <xf numFmtId="0" fontId="8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81" fillId="41" borderId="0" applyNumberFormat="0" applyBorder="0" applyAlignment="0" applyProtection="0"/>
    <xf numFmtId="0" fontId="110" fillId="41" borderId="0" applyNumberFormat="0" applyBorder="0" applyAlignment="0" applyProtection="0"/>
    <xf numFmtId="0" fontId="20" fillId="41" borderId="0" applyNumberFormat="0" applyBorder="0" applyAlignment="0" applyProtection="0"/>
    <xf numFmtId="0" fontId="1" fillId="63" borderId="0" applyNumberFormat="0" applyBorder="0" applyAlignment="0" applyProtection="0"/>
    <xf numFmtId="0" fontId="20" fillId="42" borderId="0" applyNumberFormat="0" applyBorder="0" applyAlignment="0" applyProtection="0"/>
    <xf numFmtId="0" fontId="110"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1" fillId="42" borderId="0" applyNumberFormat="0" applyBorder="0" applyAlignment="0" applyProtection="0"/>
    <xf numFmtId="0" fontId="8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81" fillId="42" borderId="0" applyNumberFormat="0" applyBorder="0" applyAlignment="0" applyProtection="0"/>
    <xf numFmtId="0" fontId="110" fillId="42" borderId="0" applyNumberFormat="0" applyBorder="0" applyAlignment="0" applyProtection="0"/>
    <xf numFmtId="0" fontId="20" fillId="42" borderId="0" applyNumberFormat="0" applyBorder="0" applyAlignment="0" applyProtection="0"/>
    <xf numFmtId="0" fontId="1" fillId="46" borderId="0" applyNumberFormat="0" applyBorder="0" applyAlignment="0" applyProtection="0"/>
    <xf numFmtId="0" fontId="20" fillId="43" borderId="0" applyNumberFormat="0" applyBorder="0" applyAlignment="0" applyProtection="0"/>
    <xf numFmtId="0" fontId="110"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1" fillId="43" borderId="0" applyNumberFormat="0" applyBorder="0" applyAlignment="0" applyProtection="0"/>
    <xf numFmtId="0" fontId="8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81" fillId="43" borderId="0" applyNumberFormat="0" applyBorder="0" applyAlignment="0" applyProtection="0"/>
    <xf numFmtId="0" fontId="110" fillId="43" borderId="0" applyNumberFormat="0" applyBorder="0" applyAlignment="0" applyProtection="0"/>
    <xf numFmtId="0" fontId="20" fillId="43" borderId="0" applyNumberFormat="0" applyBorder="0" applyAlignment="0" applyProtection="0"/>
    <xf numFmtId="0" fontId="1" fillId="62" borderId="0" applyNumberFormat="0" applyBorder="0" applyAlignment="0" applyProtection="0"/>
    <xf numFmtId="0" fontId="20" fillId="44" borderId="0" applyNumberFormat="0" applyBorder="0" applyAlignment="0" applyProtection="0"/>
    <xf numFmtId="0" fontId="110"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10" fillId="44" borderId="0" applyNumberFormat="0" applyBorder="0" applyAlignment="0" applyProtection="0"/>
    <xf numFmtId="0" fontId="20" fillId="44" borderId="0" applyNumberFormat="0" applyBorder="0" applyAlignment="0" applyProtection="0"/>
    <xf numFmtId="0" fontId="1" fillId="63" borderId="0" applyNumberFormat="0" applyBorder="0" applyAlignment="0" applyProtection="0"/>
    <xf numFmtId="0" fontId="20" fillId="45" borderId="0" applyNumberFormat="0" applyBorder="0" applyAlignment="0" applyProtection="0"/>
    <xf numFmtId="0" fontId="110"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1" fillId="26" borderId="0" applyNumberFormat="0" applyBorder="0" applyAlignment="0" applyProtection="0"/>
    <xf numFmtId="0" fontId="81" fillId="45" borderId="0" applyNumberFormat="0" applyBorder="0" applyAlignment="0" applyProtection="0"/>
    <xf numFmtId="0" fontId="110" fillId="45" borderId="0" applyNumberFormat="0" applyBorder="0" applyAlignment="0" applyProtection="0"/>
    <xf numFmtId="0" fontId="1" fillId="26" borderId="0" applyNumberFormat="0" applyBorder="0" applyAlignment="0" applyProtection="0"/>
    <xf numFmtId="0" fontId="20" fillId="45" borderId="0" applyNumberFormat="0" applyBorder="0" applyAlignment="0" applyProtection="0"/>
    <xf numFmtId="0" fontId="1" fillId="26" borderId="0" applyNumberFormat="0" applyBorder="0" applyAlignment="0" applyProtection="0"/>
    <xf numFmtId="0" fontId="20" fillId="46" borderId="0" applyNumberFormat="0" applyBorder="0" applyAlignment="0" applyProtection="0"/>
    <xf numFmtId="0" fontId="110"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1" fillId="55" borderId="0" applyNumberFormat="0" applyBorder="0" applyAlignment="0" applyProtection="0"/>
    <xf numFmtId="0" fontId="81" fillId="4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81" fillId="46" borderId="0" applyNumberFormat="0" applyBorder="0" applyAlignment="0" applyProtection="0"/>
    <xf numFmtId="0" fontId="110" fillId="46" borderId="0" applyNumberFormat="0" applyBorder="0" applyAlignment="0" applyProtection="0"/>
    <xf numFmtId="0" fontId="20" fillId="46" borderId="0" applyNumberFormat="0" applyBorder="0" applyAlignment="0" applyProtection="0"/>
    <xf numFmtId="0" fontId="1" fillId="62"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61"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1" fillId="6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2"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81" fillId="45"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6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6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62" borderId="0" applyNumberFormat="0" applyBorder="0" applyAlignment="0" applyProtection="0"/>
    <xf numFmtId="0" fontId="20" fillId="47" borderId="0" applyNumberFormat="0" applyBorder="0" applyAlignment="0" applyProtection="0"/>
    <xf numFmtId="0" fontId="110"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10" fillId="47" borderId="0" applyNumberFormat="0" applyBorder="0" applyAlignment="0" applyProtection="0"/>
    <xf numFmtId="0" fontId="20" fillId="47" borderId="0" applyNumberFormat="0" applyBorder="0" applyAlignment="0" applyProtection="0"/>
    <xf numFmtId="0" fontId="1" fillId="58" borderId="0" applyNumberFormat="0" applyBorder="0" applyAlignment="0" applyProtection="0"/>
    <xf numFmtId="0" fontId="20" fillId="48" borderId="0" applyNumberFormat="0" applyBorder="0" applyAlignment="0" applyProtection="0"/>
    <xf numFmtId="0" fontId="110"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1" fillId="15" borderId="0" applyNumberFormat="0" applyBorder="0" applyAlignment="0" applyProtection="0"/>
    <xf numFmtId="0" fontId="81" fillId="48" borderId="0" applyNumberFormat="0" applyBorder="0" applyAlignment="0" applyProtection="0"/>
    <xf numFmtId="0" fontId="110" fillId="48" borderId="0" applyNumberFormat="0" applyBorder="0" applyAlignment="0" applyProtection="0"/>
    <xf numFmtId="0" fontId="1" fillId="15" borderId="0" applyNumberFormat="0" applyBorder="0" applyAlignment="0" applyProtection="0"/>
    <xf numFmtId="0" fontId="20" fillId="48" borderId="0" applyNumberFormat="0" applyBorder="0" applyAlignment="0" applyProtection="0"/>
    <xf numFmtId="0" fontId="1" fillId="15" borderId="0" applyNumberFormat="0" applyBorder="0" applyAlignment="0" applyProtection="0"/>
    <xf numFmtId="0" fontId="20" fillId="49" borderId="0" applyNumberFormat="0" applyBorder="0" applyAlignment="0" applyProtection="0"/>
    <xf numFmtId="0" fontId="110" fillId="49"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1" fillId="49" borderId="0" applyNumberFormat="0" applyBorder="0" applyAlignment="0" applyProtection="0"/>
    <xf numFmtId="0" fontId="8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81" fillId="49" borderId="0" applyNumberFormat="0" applyBorder="0" applyAlignment="0" applyProtection="0"/>
    <xf numFmtId="0" fontId="110" fillId="49" borderId="0" applyNumberFormat="0" applyBorder="0" applyAlignment="0" applyProtection="0"/>
    <xf numFmtId="0" fontId="20" fillId="49" borderId="0" applyNumberFormat="0" applyBorder="0" applyAlignment="0" applyProtection="0"/>
    <xf numFmtId="0" fontId="1" fillId="61" borderId="0" applyNumberFormat="0" applyBorder="0" applyAlignment="0" applyProtection="0"/>
    <xf numFmtId="0" fontId="20" fillId="44" borderId="0" applyNumberFormat="0" applyBorder="0" applyAlignment="0" applyProtection="0"/>
    <xf numFmtId="0" fontId="110"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10" fillId="44" borderId="0" applyNumberFormat="0" applyBorder="0" applyAlignment="0" applyProtection="0"/>
    <xf numFmtId="0" fontId="20" fillId="44" borderId="0" applyNumberFormat="0" applyBorder="0" applyAlignment="0" applyProtection="0"/>
    <xf numFmtId="0" fontId="1" fillId="58" borderId="0" applyNumberFormat="0" applyBorder="0" applyAlignment="0" applyProtection="0"/>
    <xf numFmtId="0" fontId="20" fillId="47" borderId="0" applyNumberFormat="0" applyBorder="0" applyAlignment="0" applyProtection="0"/>
    <xf numFmtId="0" fontId="110" fillId="47" borderId="0" applyNumberFormat="0" applyBorder="0" applyAlignment="0" applyProtection="0"/>
    <xf numFmtId="0" fontId="8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10" fillId="47" borderId="0" applyNumberFormat="0" applyBorder="0" applyAlignment="0" applyProtection="0"/>
    <xf numFmtId="0" fontId="20" fillId="47" borderId="0" applyNumberFormat="0" applyBorder="0" applyAlignment="0" applyProtection="0"/>
    <xf numFmtId="0" fontId="1" fillId="45" borderId="0" applyNumberFormat="0" applyBorder="0" applyAlignment="0" applyProtection="0"/>
    <xf numFmtId="0" fontId="20" fillId="50" borderId="0" applyNumberFormat="0" applyBorder="0" applyAlignment="0" applyProtection="0"/>
    <xf numFmtId="0" fontId="110"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1" fillId="50" borderId="0" applyNumberFormat="0" applyBorder="0" applyAlignment="0" applyProtection="0"/>
    <xf numFmtId="0" fontId="8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81" fillId="50" borderId="0" applyNumberFormat="0" applyBorder="0" applyAlignment="0" applyProtection="0"/>
    <xf numFmtId="0" fontId="110" fillId="50" borderId="0" applyNumberFormat="0" applyBorder="0" applyAlignment="0" applyProtection="0"/>
    <xf numFmtId="0" fontId="20" fillId="50" borderId="0" applyNumberFormat="0" applyBorder="0" applyAlignment="0" applyProtection="0"/>
    <xf numFmtId="0" fontId="1" fillId="46"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45"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90" fillId="45"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60"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6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4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42"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45"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45"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48"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48" borderId="0" applyNumberFormat="0" applyBorder="0" applyAlignment="0" applyProtection="0"/>
    <xf numFmtId="0" fontId="20" fillId="51" borderId="0" applyNumberFormat="0" applyBorder="0" applyAlignment="0" applyProtection="0"/>
    <xf numFmtId="0" fontId="110"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16" fillId="51" borderId="0" applyNumberFormat="0" applyBorder="0" applyAlignment="0" applyProtection="0"/>
    <xf numFmtId="0" fontId="90" fillId="51" borderId="0" applyNumberFormat="0" applyBorder="0" applyAlignment="0" applyProtection="0"/>
    <xf numFmtId="0" fontId="90" fillId="51" borderId="0" applyNumberFormat="0" applyBorder="0" applyAlignment="0" applyProtection="0"/>
    <xf numFmtId="0" fontId="110" fillId="51" borderId="0" applyNumberFormat="0" applyBorder="0" applyAlignment="0" applyProtection="0"/>
    <xf numFmtId="0" fontId="20" fillId="51" borderId="0" applyNumberFormat="0" applyBorder="0" applyAlignment="0" applyProtection="0"/>
    <xf numFmtId="0" fontId="16" fillId="53" borderId="0" applyNumberFormat="0" applyBorder="0" applyAlignment="0" applyProtection="0"/>
    <xf numFmtId="0" fontId="20" fillId="48" borderId="0" applyNumberFormat="0" applyBorder="0" applyAlignment="0" applyProtection="0"/>
    <xf numFmtId="0" fontId="11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16"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110" fillId="48" borderId="0" applyNumberFormat="0" applyBorder="0" applyAlignment="0" applyProtection="0"/>
    <xf numFmtId="0" fontId="20" fillId="48" borderId="0" applyNumberFormat="0" applyBorder="0" applyAlignment="0" applyProtection="0"/>
    <xf numFmtId="0" fontId="16" fillId="60" borderId="0" applyNumberFormat="0" applyBorder="0" applyAlignment="0" applyProtection="0"/>
    <xf numFmtId="0" fontId="20" fillId="49" borderId="0" applyNumberFormat="0" applyBorder="0" applyAlignment="0" applyProtection="0"/>
    <xf numFmtId="0" fontId="11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16"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110" fillId="49" borderId="0" applyNumberFormat="0" applyBorder="0" applyAlignment="0" applyProtection="0"/>
    <xf numFmtId="0" fontId="20" fillId="49" borderId="0" applyNumberFormat="0" applyBorder="0" applyAlignment="0" applyProtection="0"/>
    <xf numFmtId="0" fontId="16" fillId="61" borderId="0" applyNumberFormat="0" applyBorder="0" applyAlignment="0" applyProtection="0"/>
    <xf numFmtId="0" fontId="20" fillId="52" borderId="0" applyNumberFormat="0" applyBorder="0" applyAlignment="0" applyProtection="0"/>
    <xf numFmtId="0" fontId="11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6"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10" fillId="52" borderId="0" applyNumberFormat="0" applyBorder="0" applyAlignment="0" applyProtection="0"/>
    <xf numFmtId="0" fontId="20" fillId="52" borderId="0" applyNumberFormat="0" applyBorder="0" applyAlignment="0" applyProtection="0"/>
    <xf numFmtId="0" fontId="16" fillId="58" borderId="0" applyNumberFormat="0" applyBorder="0" applyAlignment="0" applyProtection="0"/>
    <xf numFmtId="0" fontId="20" fillId="53" borderId="0" applyNumberFormat="0" applyBorder="0" applyAlignment="0" applyProtection="0"/>
    <xf numFmtId="0" fontId="11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6"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10" fillId="53" borderId="0" applyNumberFormat="0" applyBorder="0" applyAlignment="0" applyProtection="0"/>
    <xf numFmtId="0" fontId="20" fillId="53" borderId="0" applyNumberFormat="0" applyBorder="0" applyAlignment="0" applyProtection="0"/>
    <xf numFmtId="0" fontId="16" fillId="45" borderId="0" applyNumberFormat="0" applyBorder="0" applyAlignment="0" applyProtection="0"/>
    <xf numFmtId="0" fontId="20" fillId="54" borderId="0" applyNumberFormat="0" applyBorder="0" applyAlignment="0" applyProtection="0"/>
    <xf numFmtId="0" fontId="11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16"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110" fillId="54" borderId="0" applyNumberFormat="0" applyBorder="0" applyAlignment="0" applyProtection="0"/>
    <xf numFmtId="0" fontId="20" fillId="54" borderId="0" applyNumberFormat="0" applyBorder="0" applyAlignment="0" applyProtection="0"/>
    <xf numFmtId="0" fontId="16" fillId="46"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64"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64"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0"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0"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65"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65"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90" fillId="58"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4"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97" fillId="44" borderId="0" applyNumberFormat="0" applyBorder="0" applyAlignment="0" applyProtection="0"/>
    <xf numFmtId="0" fontId="20" fillId="43" borderId="0" applyNumberFormat="0" applyBorder="0" applyAlignment="0" applyProtection="0"/>
    <xf numFmtId="0" fontId="110"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5"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10" fillId="43" borderId="0" applyNumberFormat="0" applyBorder="0" applyAlignment="0" applyProtection="0"/>
    <xf numFmtId="0" fontId="20" fillId="43" borderId="0" applyNumberFormat="0" applyBorder="0" applyAlignment="0" applyProtection="0"/>
    <xf numFmtId="0" fontId="5" fillId="45" borderId="0" applyNumberFormat="0" applyBorder="0" applyAlignment="0" applyProtection="0"/>
    <xf numFmtId="0" fontId="106" fillId="63" borderId="26" applyNumberFormat="0" applyAlignment="0" applyProtection="0"/>
    <xf numFmtId="0" fontId="106" fillId="63" borderId="26" applyNumberFormat="0" applyAlignment="0" applyProtection="0"/>
    <xf numFmtId="0" fontId="92" fillId="55" borderId="26" applyNumberFormat="0" applyAlignment="0" applyProtection="0"/>
    <xf numFmtId="0" fontId="92" fillId="55" borderId="26" applyNumberFormat="0" applyAlignment="0" applyProtection="0"/>
    <xf numFmtId="0" fontId="92" fillId="55" borderId="26" applyNumberFormat="0" applyAlignment="0" applyProtection="0"/>
    <xf numFmtId="0" fontId="20" fillId="55" borderId="26" applyNumberFormat="0" applyAlignment="0" applyProtection="0"/>
    <xf numFmtId="0" fontId="110" fillId="55" borderId="26" applyNumberFormat="0" applyAlignment="0" applyProtection="0"/>
    <xf numFmtId="0" fontId="113" fillId="55" borderId="4" applyNumberFormat="0" applyAlignment="0" applyProtection="0"/>
    <xf numFmtId="0" fontId="92" fillId="55" borderId="26" applyNumberFormat="0" applyAlignment="0" applyProtection="0"/>
    <xf numFmtId="0" fontId="92" fillId="55" borderId="26" applyNumberFormat="0" applyAlignment="0" applyProtection="0"/>
    <xf numFmtId="0" fontId="110" fillId="55" borderId="26" applyNumberFormat="0" applyAlignment="0" applyProtection="0"/>
    <xf numFmtId="0" fontId="20" fillId="55" borderId="26" applyNumberFormat="0" applyAlignment="0" applyProtection="0"/>
    <xf numFmtId="0" fontId="112" fillId="63" borderId="4" applyNumberFormat="0" applyAlignment="0" applyProtection="0"/>
    <xf numFmtId="0" fontId="20" fillId="56" borderId="27" applyNumberFormat="0" applyAlignment="0" applyProtection="0"/>
    <xf numFmtId="0" fontId="110"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110" fillId="56" borderId="27" applyNumberFormat="0" applyAlignment="0" applyProtection="0"/>
    <xf numFmtId="0" fontId="20" fillId="56" borderId="27" applyNumberFormat="0" applyAlignment="0" applyProtection="0"/>
    <xf numFmtId="0" fontId="20" fillId="0" borderId="28" applyNumberFormat="0" applyFill="0" applyAlignment="0" applyProtection="0"/>
    <xf numFmtId="0" fontId="110" fillId="0" borderId="28"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10" fillId="0" borderId="28" applyNumberFormat="0" applyFill="0" applyAlignment="0" applyProtection="0"/>
    <xf numFmtId="0" fontId="20" fillId="0" borderId="28" applyNumberFormat="0" applyFill="0" applyAlignment="0" applyProtection="0"/>
    <xf numFmtId="0" fontId="100" fillId="0" borderId="35" applyNumberFormat="0" applyFill="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78" fillId="0" borderId="36">
      <alignment horizontal="center"/>
    </xf>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43" fontId="82" fillId="0" borderId="0" applyFont="0" applyFill="0" applyBorder="0" applyAlignment="0" applyProtection="0"/>
    <xf numFmtId="17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17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0" fontId="20" fillId="0" borderId="0" applyNumberFormat="0" applyFill="0" applyBorder="0" applyAlignment="0" applyProtection="0"/>
    <xf numFmtId="0" fontId="11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10" fillId="0" borderId="0" applyNumberFormat="0" applyFill="0" applyBorder="0" applyAlignment="0" applyProtection="0"/>
    <xf numFmtId="0" fontId="20" fillId="0" borderId="0" applyNumberFormat="0" applyFill="0" applyBorder="0" applyAlignment="0" applyProtection="0"/>
    <xf numFmtId="0" fontId="109" fillId="0" borderId="0" applyNumberFormat="0" applyFill="0" applyBorder="0" applyAlignment="0" applyProtection="0"/>
    <xf numFmtId="0" fontId="20" fillId="57" borderId="0" applyNumberFormat="0" applyBorder="0" applyAlignment="0" applyProtection="0"/>
    <xf numFmtId="0" fontId="11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16"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110" fillId="57" borderId="0" applyNumberFormat="0" applyBorder="0" applyAlignment="0" applyProtection="0"/>
    <xf numFmtId="0" fontId="20" fillId="57" borderId="0" applyNumberFormat="0" applyBorder="0" applyAlignment="0" applyProtection="0"/>
    <xf numFmtId="0" fontId="16" fillId="53" borderId="0" applyNumberFormat="0" applyBorder="0" applyAlignment="0" applyProtection="0"/>
    <xf numFmtId="0" fontId="20" fillId="58" borderId="0" applyNumberFormat="0" applyBorder="0" applyAlignment="0" applyProtection="0"/>
    <xf numFmtId="0" fontId="11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6"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110" fillId="58" borderId="0" applyNumberFormat="0" applyBorder="0" applyAlignment="0" applyProtection="0"/>
    <xf numFmtId="0" fontId="20" fillId="58" borderId="0" applyNumberFormat="0" applyBorder="0" applyAlignment="0" applyProtection="0"/>
    <xf numFmtId="0" fontId="16" fillId="60" borderId="0" applyNumberFormat="0" applyBorder="0" applyAlignment="0" applyProtection="0"/>
    <xf numFmtId="0" fontId="20" fillId="59" borderId="0" applyNumberFormat="0" applyBorder="0" applyAlignment="0" applyProtection="0"/>
    <xf numFmtId="0" fontId="11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6"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110" fillId="59" borderId="0" applyNumberFormat="0" applyBorder="0" applyAlignment="0" applyProtection="0"/>
    <xf numFmtId="0" fontId="20" fillId="59" borderId="0" applyNumberFormat="0" applyBorder="0" applyAlignment="0" applyProtection="0"/>
    <xf numFmtId="0" fontId="16" fillId="50" borderId="0" applyNumberFormat="0" applyBorder="0" applyAlignment="0" applyProtection="0"/>
    <xf numFmtId="0" fontId="20" fillId="52" borderId="0" applyNumberFormat="0" applyBorder="0" applyAlignment="0" applyProtection="0"/>
    <xf numFmtId="0" fontId="11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6"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110" fillId="52" borderId="0" applyNumberFormat="0" applyBorder="0" applyAlignment="0" applyProtection="0"/>
    <xf numFmtId="0" fontId="20" fillId="52" borderId="0" applyNumberFormat="0" applyBorder="0" applyAlignment="0" applyProtection="0"/>
    <xf numFmtId="0" fontId="16" fillId="65" borderId="0" applyNumberFormat="0" applyBorder="0" applyAlignment="0" applyProtection="0"/>
    <xf numFmtId="0" fontId="20" fillId="53" borderId="0" applyNumberFormat="0" applyBorder="0" applyAlignment="0" applyProtection="0"/>
    <xf numFmtId="0" fontId="11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110" fillId="53" borderId="0" applyNumberFormat="0" applyBorder="0" applyAlignment="0" applyProtection="0"/>
    <xf numFmtId="0" fontId="20" fillId="53" borderId="0" applyNumberFormat="0" applyBorder="0" applyAlignment="0" applyProtection="0"/>
    <xf numFmtId="0" fontId="20" fillId="60" borderId="0" applyNumberFormat="0" applyBorder="0" applyAlignment="0" applyProtection="0"/>
    <xf numFmtId="0" fontId="110"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6" fillId="60" borderId="0" applyNumberFormat="0" applyBorder="0" applyAlignment="0" applyProtection="0"/>
    <xf numFmtId="0" fontId="90" fillId="60" borderId="0" applyNumberFormat="0" applyBorder="0" applyAlignment="0" applyProtection="0"/>
    <xf numFmtId="0" fontId="90" fillId="60" borderId="0" applyNumberFormat="0" applyBorder="0" applyAlignment="0" applyProtection="0"/>
    <xf numFmtId="0" fontId="110" fillId="60" borderId="0" applyNumberFormat="0" applyBorder="0" applyAlignment="0" applyProtection="0"/>
    <xf numFmtId="0" fontId="20" fillId="60" borderId="0" applyNumberFormat="0" applyBorder="0" applyAlignment="0" applyProtection="0"/>
    <xf numFmtId="0" fontId="16" fillId="58" borderId="0" applyNumberFormat="0" applyBorder="0" applyAlignment="0" applyProtection="0"/>
    <xf numFmtId="0" fontId="20" fillId="46" borderId="26" applyNumberFormat="0" applyAlignment="0" applyProtection="0"/>
    <xf numFmtId="0" fontId="110"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8" fillId="55" borderId="4" applyNumberFormat="0" applyAlignment="0" applyProtection="0"/>
    <xf numFmtId="0" fontId="96" fillId="46" borderId="26" applyNumberFormat="0" applyAlignment="0" applyProtection="0"/>
    <xf numFmtId="0" fontId="96" fillId="46" borderId="26" applyNumberFormat="0" applyAlignment="0" applyProtection="0"/>
    <xf numFmtId="0" fontId="110" fillId="46" borderId="26" applyNumberFormat="0" applyAlignment="0" applyProtection="0"/>
    <xf numFmtId="0" fontId="20" fillId="46" borderId="26" applyNumberFormat="0" applyAlignment="0" applyProtection="0"/>
    <xf numFmtId="0" fontId="8" fillId="61" borderId="4"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9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189" fontId="20" fillId="0" borderId="0" applyFont="0" applyFill="0" applyBorder="0" applyAlignment="0" applyProtection="0"/>
    <xf numFmtId="0" fontId="20"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5" borderId="0" applyNumberFormat="0" applyBorder="0" applyAlignment="0" applyProtection="0"/>
    <xf numFmtId="14" fontId="62" fillId="66" borderId="37">
      <alignment horizontal="center" vertical="center" wrapText="1"/>
    </xf>
    <xf numFmtId="0" fontId="107" fillId="0" borderId="38" applyNumberFormat="0" applyFill="0" applyAlignment="0" applyProtection="0"/>
    <xf numFmtId="0" fontId="107" fillId="0" borderId="38"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0" fontId="102" fillId="0" borderId="31" applyNumberFormat="0" applyFill="0" applyAlignment="0" applyProtection="0"/>
    <xf numFmtId="14" fontId="62" fillId="66" borderId="37">
      <alignment horizontal="center" vertical="center" wrapText="1"/>
    </xf>
    <xf numFmtId="14" fontId="62" fillId="66" borderId="37">
      <alignment horizontal="center" vertical="center" wrapText="1"/>
    </xf>
    <xf numFmtId="0" fontId="108" fillId="0" borderId="39" applyNumberFormat="0" applyFill="0" applyAlignment="0" applyProtection="0"/>
    <xf numFmtId="14" fontId="62" fillId="66" borderId="37">
      <alignment horizontal="center" vertical="center" wrapText="1"/>
    </xf>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3" fillId="0" borderId="32" applyNumberFormat="0" applyFill="0" applyAlignment="0" applyProtection="0"/>
    <xf numFmtId="0" fontId="109" fillId="0" borderId="40" applyNumberFormat="0" applyFill="0" applyAlignment="0" applyProtection="0"/>
    <xf numFmtId="0" fontId="109" fillId="0" borderId="40"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95" fillId="0" borderId="33"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4" fontId="62" fillId="66" borderId="37">
      <alignment horizontal="center" vertical="center" wrapText="1"/>
    </xf>
    <xf numFmtId="0" fontId="20" fillId="42" borderId="0" applyNumberFormat="0" applyBorder="0" applyAlignment="0" applyProtection="0"/>
    <xf numFmtId="0" fontId="110"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6" fillId="42" borderId="0" applyNumberFormat="0" applyBorder="0" applyAlignment="0" applyProtection="0"/>
    <xf numFmtId="0" fontId="97" fillId="42" borderId="0" applyNumberFormat="0" applyBorder="0" applyAlignment="0" applyProtection="0"/>
    <xf numFmtId="0" fontId="97" fillId="42" borderId="0" applyNumberFormat="0" applyBorder="0" applyAlignment="0" applyProtection="0"/>
    <xf numFmtId="0" fontId="110" fillId="42" borderId="0" applyNumberFormat="0" applyBorder="0" applyAlignment="0" applyProtection="0"/>
    <xf numFmtId="0" fontId="20" fillId="42" borderId="0" applyNumberFormat="0" applyBorder="0" applyAlignment="0" applyProtection="0"/>
    <xf numFmtId="0" fontId="6" fillId="44" borderId="0" applyNumberFormat="0" applyBorder="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61"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61"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46" borderId="26" applyNumberFormat="0" applyAlignment="0" applyProtection="0"/>
    <xf numFmtId="0" fontId="96" fillId="61" borderId="26" applyNumberFormat="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100" fillId="0" borderId="35"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00" fillId="0" borderId="35" applyNumberFormat="0" applyFill="0" applyAlignment="0" applyProtection="0"/>
    <xf numFmtId="0" fontId="94" fillId="0" borderId="28" applyNumberFormat="0" applyFill="0" applyAlignment="0" applyProtection="0"/>
    <xf numFmtId="0" fontId="94" fillId="0" borderId="28" applyNumberFormat="0" applyFill="0" applyAlignment="0" applyProtection="0"/>
    <xf numFmtId="0" fontId="100" fillId="0" borderId="35" applyNumberFormat="0" applyFill="0" applyAlignment="0" applyProtection="0"/>
    <xf numFmtId="43" fontId="82" fillId="0" borderId="0" applyFont="0" applyFill="0" applyBorder="0" applyAlignment="0" applyProtection="0"/>
    <xf numFmtId="164"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7"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7" fontId="20"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6" fontId="20"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69" fontId="20"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169" fontId="20" fillId="0" borderId="0" applyFill="0" applyBorder="0" applyAlignment="0" applyProtection="0"/>
    <xf numFmtId="43" fontId="82" fillId="0" borderId="0" applyFont="0" applyFill="0" applyBorder="0" applyAlignment="0" applyProtection="0"/>
    <xf numFmtId="169" fontId="20" fillId="0" borderId="0" applyFill="0" applyBorder="0" applyAlignment="0" applyProtection="0"/>
    <xf numFmtId="169" fontId="81" fillId="0" borderId="0" applyFont="0" applyFill="0" applyBorder="0" applyAlignment="0" applyProtection="0"/>
    <xf numFmtId="169" fontId="20" fillId="0" borderId="0" applyFill="0" applyBorder="0" applyAlignment="0" applyProtection="0"/>
    <xf numFmtId="188" fontId="20" fillId="0" borderId="0" applyFont="0" applyFill="0" applyBorder="0" applyAlignment="0" applyProtection="0"/>
    <xf numFmtId="169" fontId="20" fillId="0" borderId="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81"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20" fillId="0" borderId="0"/>
    <xf numFmtId="0" fontId="20" fillId="0" borderId="0"/>
    <xf numFmtId="0" fontId="20" fillId="0" borderId="0"/>
    <xf numFmtId="0" fontId="8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20" fillId="62" borderId="29" applyNumberFormat="0" applyFont="0" applyAlignment="0" applyProtection="0"/>
    <xf numFmtId="0" fontId="99" fillId="63" borderId="30" applyNumberFormat="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0" fontId="20" fillId="0" borderId="0"/>
    <xf numFmtId="0" fontId="20" fillId="0" borderId="0"/>
    <xf numFmtId="0" fontId="114" fillId="0" borderId="0" applyFill="0" applyBorder="0" applyProtection="0">
      <alignment horizontal="center" vertical="top"/>
    </xf>
    <xf numFmtId="0" fontId="110"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1" fillId="0" borderId="0"/>
    <xf numFmtId="0" fontId="20" fillId="0" borderId="0"/>
    <xf numFmtId="0" fontId="8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99" fillId="63" borderId="3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1" fillId="0" borderId="0" applyFont="0" applyFill="0" applyBorder="0" applyAlignment="0" applyProtection="0"/>
    <xf numFmtId="9" fontId="82" fillId="0" borderId="0" applyFont="0" applyFill="0" applyBorder="0" applyAlignment="0" applyProtection="0"/>
    <xf numFmtId="9" fontId="8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00" fillId="0" borderId="35" applyNumberFormat="0" applyFill="0" applyAlignment="0" applyProtection="0"/>
    <xf numFmtId="43" fontId="8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0" fillId="63" borderId="4" applyNumberFormat="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115" fillId="61" borderId="0" applyNumberFormat="0" applyBorder="0" applyAlignment="0" applyProtection="0"/>
    <xf numFmtId="0" fontId="115" fillId="61"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4" fillId="0" borderId="0"/>
    <xf numFmtId="0" fontId="20" fillId="0" borderId="0"/>
    <xf numFmtId="0" fontId="84" fillId="0" borderId="0"/>
    <xf numFmtId="0" fontId="20" fillId="0" borderId="0"/>
    <xf numFmtId="0" fontId="20" fillId="0" borderId="0"/>
    <xf numFmtId="0" fontId="84"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0" borderId="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applyNumberFormat="0" applyFill="0" applyBorder="0" applyAlignment="0" applyProtection="0"/>
    <xf numFmtId="0" fontId="20" fillId="62" borderId="29" applyNumberFormat="0" applyFont="0" applyAlignment="0" applyProtection="0"/>
    <xf numFmtId="0" fontId="99" fillId="63" borderId="30" applyNumberFormat="0" applyAlignment="0" applyProtection="0"/>
    <xf numFmtId="0" fontId="99" fillId="63" borderId="30" applyNumberFormat="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20" fillId="0" borderId="0"/>
    <xf numFmtId="0" fontId="20" fillId="0" borderId="0"/>
    <xf numFmtId="0" fontId="20" fillId="0" borderId="0"/>
    <xf numFmtId="0" fontId="114" fillId="0" borderId="0" applyFill="0" applyBorder="0" applyProtection="0">
      <alignment horizontal="center" vertical="top"/>
    </xf>
    <xf numFmtId="0" fontId="110"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 fillId="0" borderId="0"/>
    <xf numFmtId="0" fontId="20" fillId="0" borderId="0"/>
    <xf numFmtId="0" fontId="20" fillId="0" borderId="0"/>
    <xf numFmtId="0" fontId="20" fillId="41" borderId="0" applyNumberFormat="0" applyBorder="0" applyAlignment="0" applyProtection="0"/>
    <xf numFmtId="0" fontId="1" fillId="41" borderId="0" applyNumberFormat="0" applyBorder="0" applyAlignment="0" applyProtection="0"/>
    <xf numFmtId="0" fontId="8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20" fillId="42" borderId="0" applyNumberFormat="0" applyBorder="0" applyAlignment="0" applyProtection="0"/>
    <xf numFmtId="0" fontId="1" fillId="42" borderId="0" applyNumberFormat="0" applyBorder="0" applyAlignment="0" applyProtection="0"/>
    <xf numFmtId="0" fontId="8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20" fillId="43" borderId="0" applyNumberFormat="0" applyBorder="0" applyAlignment="0" applyProtection="0"/>
    <xf numFmtId="0" fontId="1" fillId="43" borderId="0" applyNumberFormat="0" applyBorder="0" applyAlignment="0" applyProtection="0"/>
    <xf numFmtId="0" fontId="8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20"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20"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46" borderId="0" applyNumberFormat="0" applyBorder="0" applyAlignment="0" applyProtection="0"/>
    <xf numFmtId="0" fontId="1" fillId="55" borderId="0" applyNumberFormat="0" applyBorder="0" applyAlignment="0" applyProtection="0"/>
    <xf numFmtId="0" fontId="81" fillId="4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20"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20"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49" borderId="0" applyNumberFormat="0" applyBorder="0" applyAlignment="0" applyProtection="0"/>
    <xf numFmtId="0" fontId="1" fillId="49" borderId="0" applyNumberFormat="0" applyBorder="0" applyAlignment="0" applyProtection="0"/>
    <xf numFmtId="0" fontId="8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20" fillId="44" borderId="0" applyNumberFormat="0" applyBorder="0" applyAlignment="0" applyProtection="0"/>
    <xf numFmtId="0" fontId="1" fillId="44" borderId="0" applyNumberFormat="0" applyBorder="0" applyAlignment="0" applyProtection="0"/>
    <xf numFmtId="0" fontId="8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20" fillId="47" borderId="0" applyNumberFormat="0" applyBorder="0" applyAlignment="0" applyProtection="0"/>
    <xf numFmtId="0" fontId="1" fillId="47" borderId="0" applyNumberFormat="0" applyBorder="0" applyAlignment="0" applyProtection="0"/>
    <xf numFmtId="0" fontId="8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20" fillId="50" borderId="0" applyNumberFormat="0" applyBorder="0" applyAlignment="0" applyProtection="0"/>
    <xf numFmtId="0" fontId="1" fillId="50" borderId="0" applyNumberFormat="0" applyBorder="0" applyAlignment="0" applyProtection="0"/>
    <xf numFmtId="0" fontId="8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20" fillId="51" borderId="0" applyNumberFormat="0" applyBorder="0" applyAlignment="0" applyProtection="0"/>
    <xf numFmtId="0" fontId="90" fillId="51" borderId="0" applyNumberFormat="0" applyBorder="0" applyAlignment="0" applyProtection="0"/>
    <xf numFmtId="0" fontId="20" fillId="48" borderId="0" applyNumberFormat="0" applyBorder="0" applyAlignment="0" applyProtection="0"/>
    <xf numFmtId="0" fontId="90" fillId="48" borderId="0" applyNumberFormat="0" applyBorder="0" applyAlignment="0" applyProtection="0"/>
    <xf numFmtId="0" fontId="20" fillId="49" borderId="0" applyNumberFormat="0" applyBorder="0" applyAlignment="0" applyProtection="0"/>
    <xf numFmtId="0" fontId="90" fillId="49" borderId="0" applyNumberFormat="0" applyBorder="0" applyAlignment="0" applyProtection="0"/>
    <xf numFmtId="0" fontId="20" fillId="52" borderId="0" applyNumberFormat="0" applyBorder="0" applyAlignment="0" applyProtection="0"/>
    <xf numFmtId="0" fontId="90" fillId="52" borderId="0" applyNumberFormat="0" applyBorder="0" applyAlignment="0" applyProtection="0"/>
    <xf numFmtId="0" fontId="20" fillId="53" borderId="0" applyNumberFormat="0" applyBorder="0" applyAlignment="0" applyProtection="0"/>
    <xf numFmtId="0" fontId="90" fillId="53" borderId="0" applyNumberFormat="0" applyBorder="0" applyAlignment="0" applyProtection="0"/>
    <xf numFmtId="0" fontId="20" fillId="54" borderId="0" applyNumberFormat="0" applyBorder="0" applyAlignment="0" applyProtection="0"/>
    <xf numFmtId="0" fontId="90" fillId="54" borderId="0" applyNumberFormat="0" applyBorder="0" applyAlignment="0" applyProtection="0"/>
    <xf numFmtId="0" fontId="20" fillId="43" borderId="0" applyNumberFormat="0" applyBorder="0" applyAlignment="0" applyProtection="0"/>
    <xf numFmtId="0" fontId="91" fillId="43" borderId="0" applyNumberFormat="0" applyBorder="0" applyAlignment="0" applyProtection="0"/>
    <xf numFmtId="0" fontId="92" fillId="55" borderId="26" applyNumberFormat="0" applyAlignment="0" applyProtection="0"/>
    <xf numFmtId="0" fontId="20" fillId="55" borderId="26" applyNumberFormat="0" applyAlignment="0" applyProtection="0"/>
    <xf numFmtId="0" fontId="92" fillId="55" borderId="26" applyNumberFormat="0" applyAlignment="0" applyProtection="0"/>
    <xf numFmtId="0" fontId="112" fillId="63" borderId="4" applyNumberFormat="0" applyAlignment="0" applyProtection="0"/>
    <xf numFmtId="0" fontId="20" fillId="56" borderId="27" applyNumberFormat="0" applyAlignment="0" applyProtection="0"/>
    <xf numFmtId="0" fontId="93" fillId="56" borderId="27" applyNumberFormat="0" applyAlignment="0" applyProtection="0"/>
    <xf numFmtId="0" fontId="93" fillId="56" borderId="27" applyNumberFormat="0" applyAlignment="0" applyProtection="0"/>
    <xf numFmtId="0" fontId="20" fillId="0" borderId="28" applyNumberFormat="0" applyFill="0" applyAlignment="0" applyProtection="0"/>
    <xf numFmtId="0" fontId="94" fillId="0" borderId="28" applyNumberFormat="0" applyFill="0" applyAlignment="0" applyProtection="0"/>
    <xf numFmtId="0" fontId="20" fillId="0" borderId="0" applyNumberFormat="0" applyFill="0" applyBorder="0" applyAlignment="0" applyProtection="0"/>
    <xf numFmtId="0" fontId="95" fillId="0" borderId="0" applyNumberFormat="0" applyFill="0" applyBorder="0" applyAlignment="0" applyProtection="0"/>
    <xf numFmtId="0" fontId="20" fillId="57" borderId="0" applyNumberFormat="0" applyBorder="0" applyAlignment="0" applyProtection="0"/>
    <xf numFmtId="0" fontId="90" fillId="57" borderId="0" applyNumberFormat="0" applyBorder="0" applyAlignment="0" applyProtection="0"/>
    <xf numFmtId="0" fontId="20" fillId="58" borderId="0" applyNumberFormat="0" applyBorder="0" applyAlignment="0" applyProtection="0"/>
    <xf numFmtId="0" fontId="90" fillId="58" borderId="0" applyNumberFormat="0" applyBorder="0" applyAlignment="0" applyProtection="0"/>
    <xf numFmtId="0" fontId="20" fillId="59" borderId="0" applyNumberFormat="0" applyBorder="0" applyAlignment="0" applyProtection="0"/>
    <xf numFmtId="0" fontId="90" fillId="59" borderId="0" applyNumberFormat="0" applyBorder="0" applyAlignment="0" applyProtection="0"/>
    <xf numFmtId="0" fontId="20" fillId="52" borderId="0" applyNumberFormat="0" applyBorder="0" applyAlignment="0" applyProtection="0"/>
    <xf numFmtId="0" fontId="90" fillId="52" borderId="0" applyNumberFormat="0" applyBorder="0" applyAlignment="0" applyProtection="0"/>
    <xf numFmtId="0" fontId="2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20" fillId="60" borderId="0" applyNumberFormat="0" applyBorder="0" applyAlignment="0" applyProtection="0"/>
    <xf numFmtId="0" fontId="90" fillId="60" borderId="0" applyNumberFormat="0" applyBorder="0" applyAlignment="0" applyProtection="0"/>
    <xf numFmtId="0" fontId="20" fillId="46" borderId="26" applyNumberFormat="0" applyAlignment="0" applyProtection="0"/>
    <xf numFmtId="0" fontId="96" fillId="46" borderId="26"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0" fontId="102" fillId="0" borderId="31" applyNumberFormat="0" applyFill="0" applyAlignment="0" applyProtection="0"/>
    <xf numFmtId="0" fontId="103" fillId="0" borderId="32" applyNumberFormat="0" applyFill="0" applyAlignment="0" applyProtection="0"/>
    <xf numFmtId="0" fontId="95" fillId="0" borderId="33" applyNumberFormat="0" applyFill="0" applyAlignment="0" applyProtection="0"/>
    <xf numFmtId="0" fontId="95" fillId="0" borderId="0" applyNumberFormat="0" applyFill="0" applyBorder="0" applyAlignment="0" applyProtection="0"/>
    <xf numFmtId="0" fontId="20" fillId="42" borderId="0" applyNumberFormat="0" applyBorder="0" applyAlignment="0" applyProtection="0"/>
    <xf numFmtId="0" fontId="97" fillId="42"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1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81"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185" fontId="20" fillId="0" borderId="0" applyFont="0" applyFill="0" applyBorder="0" applyAlignment="0" applyProtection="0"/>
    <xf numFmtId="169" fontId="81"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20" fillId="0" borderId="0"/>
    <xf numFmtId="0" fontId="20" fillId="0" borderId="0"/>
    <xf numFmtId="0" fontId="20" fillId="0" borderId="0"/>
    <xf numFmtId="0" fontId="20" fillId="0" borderId="0"/>
    <xf numFmtId="0" fontId="20" fillId="41"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54" borderId="0" applyNumberFormat="0" applyBorder="0" applyAlignment="0" applyProtection="0"/>
    <xf numFmtId="0" fontId="20" fillId="43" borderId="0" applyNumberFormat="0" applyBorder="0" applyAlignment="0" applyProtection="0"/>
    <xf numFmtId="0" fontId="20" fillId="55" borderId="26" applyNumberFormat="0" applyAlignment="0" applyProtection="0"/>
    <xf numFmtId="0" fontId="20" fillId="56" borderId="27" applyNumberFormat="0" applyAlignment="0" applyProtection="0"/>
    <xf numFmtId="0" fontId="20" fillId="0" borderId="28" applyNumberFormat="0" applyFill="0" applyAlignment="0" applyProtection="0"/>
    <xf numFmtId="0" fontId="20" fillId="0" borderId="0" applyNumberFormat="0" applyFill="0" applyBorder="0" applyAlignment="0" applyProtection="0"/>
    <xf numFmtId="0" fontId="20" fillId="57" borderId="0" applyNumberFormat="0" applyBorder="0" applyAlignment="0" applyProtection="0"/>
    <xf numFmtId="0" fontId="20" fillId="58" borderId="0" applyNumberFormat="0" applyBorder="0" applyAlignment="0" applyProtection="0"/>
    <xf numFmtId="0" fontId="20" fillId="59"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60" borderId="0" applyNumberFormat="0" applyBorder="0" applyAlignment="0" applyProtection="0"/>
    <xf numFmtId="0" fontId="20" fillId="46" borderId="26" applyNumberFormat="0" applyAlignment="0" applyProtection="0"/>
    <xf numFmtId="0" fontId="20" fillId="0" borderId="0" applyFon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189" fontId="20" fillId="0" borderId="0" applyFont="0" applyFill="0" applyBorder="0" applyAlignment="0" applyProtection="0"/>
    <xf numFmtId="0" fontId="20" fillId="42" borderId="0" applyNumberFormat="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69" fontId="20" fillId="0" borderId="0" applyFill="0" applyBorder="0" applyAlignment="0" applyProtection="0"/>
    <xf numFmtId="169" fontId="20" fillId="0" borderId="0" applyFill="0" applyBorder="0" applyAlignment="0" applyProtection="0"/>
    <xf numFmtId="169" fontId="20" fillId="0" borderId="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169"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188" fontId="20" fillId="0" borderId="0" applyFont="0" applyFill="0" applyBorder="0" applyAlignment="0" applyProtection="0"/>
    <xf numFmtId="185" fontId="20"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15" fillId="61" borderId="0" applyNumberFormat="0" applyBorder="0" applyAlignment="0" applyProtection="0"/>
    <xf numFmtId="0" fontId="115" fillId="61" borderId="0" applyNumberFormat="0" applyBorder="0" applyAlignment="0" applyProtection="0"/>
    <xf numFmtId="43" fontId="1" fillId="0" borderId="0" applyFont="0" applyFill="0" applyBorder="0" applyAlignment="0" applyProtection="0"/>
    <xf numFmtId="0" fontId="20" fillId="0" borderId="0"/>
    <xf numFmtId="0" fontId="20" fillId="0" borderId="0"/>
    <xf numFmtId="0" fontId="84" fillId="0" borderId="0"/>
    <xf numFmtId="0" fontId="20" fillId="0" borderId="0"/>
    <xf numFmtId="0" fontId="20" fillId="0" borderId="0"/>
    <xf numFmtId="0" fontId="20" fillId="62" borderId="29" applyNumberFormat="0" applyFont="0" applyAlignment="0" applyProtection="0"/>
    <xf numFmtId="0" fontId="99" fillId="63" borderId="30" applyNumberFormat="0" applyAlignment="0" applyProtection="0"/>
    <xf numFmtId="191"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0" fontId="114" fillId="0" borderId="0" applyFill="0" applyBorder="0" applyProtection="0">
      <alignment horizontal="center" vertical="top"/>
    </xf>
    <xf numFmtId="0" fontId="110"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66"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8"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185" fontId="20" fillId="0" borderId="0" applyFont="0" applyFill="0" applyBorder="0" applyAlignment="0" applyProtection="0"/>
    <xf numFmtId="185"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4" fillId="0" borderId="0"/>
    <xf numFmtId="0" fontId="99" fillId="63" borderId="30"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81" fillId="0" borderId="0" applyFont="0" applyFill="0" applyBorder="0" applyAlignment="0" applyProtection="0"/>
    <xf numFmtId="9" fontId="82" fillId="0" borderId="0" applyFont="0" applyFill="0" applyBorder="0" applyAlignment="0" applyProtection="0"/>
    <xf numFmtId="9" fontId="81" fillId="0" borderId="0" applyFont="0" applyFill="0" applyBorder="0" applyAlignment="0" applyProtection="0"/>
    <xf numFmtId="9" fontId="1" fillId="0" borderId="0" applyFon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20" fillId="0" borderId="0" applyNumberForma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43" fontId="8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00" fillId="0" borderId="35" applyNumberFormat="0" applyFill="0" applyAlignment="0" applyProtection="0"/>
    <xf numFmtId="43" fontId="8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5" fontId="20" fillId="0" borderId="0" applyFont="0" applyFill="0" applyBorder="0" applyAlignment="0" applyProtection="0"/>
    <xf numFmtId="169" fontId="20" fillId="0" borderId="0" applyFont="0" applyFill="0" applyBorder="0" applyAlignment="0" applyProtection="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27" borderId="0" applyNumberFormat="0" applyBorder="0" applyAlignment="0" applyProtection="0"/>
    <xf numFmtId="0" fontId="1" fillId="30"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6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0" borderId="0"/>
    <xf numFmtId="0" fontId="1" fillId="0" borderId="0"/>
    <xf numFmtId="0" fontId="1" fillId="61" borderId="0" applyNumberFormat="0" applyBorder="0" applyAlignment="0" applyProtection="0"/>
    <xf numFmtId="0" fontId="1" fillId="0" borderId="0"/>
    <xf numFmtId="0" fontId="1" fillId="0" borderId="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5" borderId="0" applyNumberFormat="0" applyBorder="0" applyAlignment="0" applyProtection="0"/>
    <xf numFmtId="9" fontId="1" fillId="0" borderId="0" applyFont="0" applyFill="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6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6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6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58"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2"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8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6" fontId="20" fillId="0" borderId="0" applyFont="0" applyFill="0" applyBorder="0" applyAlignment="0" applyProtection="0"/>
    <xf numFmtId="0" fontId="1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6"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186" fontId="20" fillId="0" borderId="0" applyFont="0" applyFill="0" applyBorder="0" applyAlignment="0" applyProtection="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1"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3" fontId="82" fillId="0" borderId="0" applyFont="0" applyFill="0" applyBorder="0" applyAlignment="0" applyProtection="0"/>
    <xf numFmtId="0" fontId="2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85" fillId="0" borderId="0"/>
    <xf numFmtId="164" fontId="85" fillId="0" borderId="0" applyFont="0" applyFill="0" applyBorder="0" applyAlignment="0" applyProtection="0"/>
    <xf numFmtId="0" fontId="1" fillId="0" borderId="0"/>
    <xf numFmtId="166"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41" fontId="1" fillId="0" borderId="0" applyFont="0" applyFill="0" applyBorder="0" applyAlignment="0" applyProtection="0"/>
    <xf numFmtId="0" fontId="20" fillId="0" borderId="0" applyNumberFormat="0" applyFill="0" applyBorder="0" applyAlignment="0" applyProtection="0"/>
    <xf numFmtId="0" fontId="20" fillId="0" borderId="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cellStyleXfs>
  <cellXfs count="671">
    <xf numFmtId="0" fontId="0" fillId="0" borderId="0" xfId="0"/>
    <xf numFmtId="0" fontId="25" fillId="0" borderId="0" xfId="0" applyFont="1"/>
    <xf numFmtId="0" fontId="26" fillId="0" borderId="0" xfId="0" applyFont="1"/>
    <xf numFmtId="0" fontId="28" fillId="0" borderId="0" xfId="0" applyFont="1" applyAlignment="1">
      <alignment wrapText="1"/>
    </xf>
    <xf numFmtId="0" fontId="29" fillId="0" borderId="0" xfId="0" applyFont="1" applyAlignment="1">
      <alignment wrapText="1"/>
    </xf>
    <xf numFmtId="178" fontId="30" fillId="0" borderId="0" xfId="0" applyNumberFormat="1" applyFont="1" applyAlignment="1">
      <alignment horizontal="center" vertical="center" wrapText="1"/>
    </xf>
    <xf numFmtId="0" fontId="25" fillId="34" borderId="0" xfId="0" applyFont="1" applyFill="1"/>
    <xf numFmtId="0" fontId="31" fillId="0" borderId="0" xfId="0" applyFont="1"/>
    <xf numFmtId="41" fontId="32" fillId="0" borderId="0" xfId="51" applyFont="1"/>
    <xf numFmtId="3" fontId="25" fillId="0" borderId="0" xfId="0" applyNumberFormat="1" applyFont="1"/>
    <xf numFmtId="174" fontId="31" fillId="0" borderId="0" xfId="0" applyNumberFormat="1" applyFont="1"/>
    <xf numFmtId="175" fontId="25" fillId="0" borderId="0" xfId="0" applyNumberFormat="1" applyFont="1"/>
    <xf numFmtId="0" fontId="26" fillId="0" borderId="0" xfId="0" applyFont="1" applyAlignment="1">
      <alignment horizontal="center"/>
    </xf>
    <xf numFmtId="0" fontId="25" fillId="0" borderId="0" xfId="0" applyFont="1" applyAlignment="1">
      <alignment horizontal="center"/>
    </xf>
    <xf numFmtId="0" fontId="25" fillId="0" borderId="0" xfId="0" applyFont="1" applyAlignment="1">
      <alignment wrapText="1"/>
    </xf>
    <xf numFmtId="0" fontId="33" fillId="0" borderId="0" xfId="58" applyFont="1" applyAlignment="1">
      <alignment horizontal="center" vertical="center"/>
    </xf>
    <xf numFmtId="170" fontId="25" fillId="0" borderId="0" xfId="0" applyNumberFormat="1" applyFont="1"/>
    <xf numFmtId="170" fontId="25" fillId="0" borderId="0" xfId="1" applyNumberFormat="1" applyFont="1"/>
    <xf numFmtId="0" fontId="27" fillId="0" borderId="0" xfId="49" quotePrefix="1" applyFont="1"/>
    <xf numFmtId="0" fontId="25" fillId="0" borderId="0" xfId="0" applyFont="1" applyAlignment="1">
      <alignment vertical="center"/>
    </xf>
    <xf numFmtId="169" fontId="25" fillId="0" borderId="0" xfId="0" applyNumberFormat="1" applyFont="1"/>
    <xf numFmtId="169" fontId="25" fillId="0" borderId="0" xfId="1" applyFont="1"/>
    <xf numFmtId="171" fontId="27" fillId="33" borderId="0" xfId="44" applyFont="1" applyFill="1"/>
    <xf numFmtId="0" fontId="26" fillId="0" borderId="0" xfId="0" applyFont="1" applyAlignment="1">
      <alignment horizontal="center" wrapText="1"/>
    </xf>
    <xf numFmtId="0" fontId="26" fillId="0" borderId="0" xfId="0" applyFont="1" applyAlignment="1">
      <alignment vertical="center"/>
    </xf>
    <xf numFmtId="167" fontId="25" fillId="0" borderId="0" xfId="0" applyNumberFormat="1" applyFont="1"/>
    <xf numFmtId="49" fontId="25" fillId="34" borderId="0" xfId="0" applyNumberFormat="1" applyFont="1" applyFill="1"/>
    <xf numFmtId="170" fontId="25" fillId="0" borderId="0" xfId="1" applyNumberFormat="1" applyFont="1" applyBorder="1"/>
    <xf numFmtId="0" fontId="32" fillId="0" borderId="0" xfId="46" applyFont="1"/>
    <xf numFmtId="0" fontId="26" fillId="0" borderId="0" xfId="0" applyFont="1" applyAlignment="1">
      <alignment horizontal="justify" vertical="center"/>
    </xf>
    <xf numFmtId="0" fontId="40" fillId="0" borderId="0" xfId="0" applyFont="1" applyAlignment="1">
      <alignment horizontal="justify" vertical="center"/>
    </xf>
    <xf numFmtId="0" fontId="41" fillId="0" borderId="0" xfId="0" applyFont="1" applyAlignment="1">
      <alignment vertical="center"/>
    </xf>
    <xf numFmtId="6" fontId="41" fillId="0" borderId="0" xfId="0" applyNumberFormat="1" applyFont="1" applyAlignment="1">
      <alignment vertical="center"/>
    </xf>
    <xf numFmtId="3" fontId="32" fillId="0" borderId="0" xfId="46" applyNumberFormat="1" applyFont="1"/>
    <xf numFmtId="0" fontId="40" fillId="0" borderId="0" xfId="0" applyFont="1" applyAlignment="1">
      <alignment vertical="center"/>
    </xf>
    <xf numFmtId="171" fontId="27" fillId="0" borderId="0" xfId="44" applyFont="1"/>
    <xf numFmtId="0" fontId="25" fillId="0" borderId="0" xfId="0" applyFont="1" applyAlignment="1">
      <alignment horizontal="left" wrapText="1"/>
    </xf>
    <xf numFmtId="0" fontId="25" fillId="0" borderId="0" xfId="0" applyFont="1" applyAlignment="1">
      <alignment horizontal="center" wrapText="1"/>
    </xf>
    <xf numFmtId="0" fontId="43" fillId="0" borderId="0" xfId="0" applyFont="1" applyAlignment="1">
      <alignment vertical="center"/>
    </xf>
    <xf numFmtId="0" fontId="43" fillId="0" borderId="0" xfId="0" applyFont="1"/>
    <xf numFmtId="0" fontId="33" fillId="0" borderId="0" xfId="58" applyFont="1" applyBorder="1" applyAlignment="1">
      <alignment horizontal="center" vertical="center"/>
    </xf>
    <xf numFmtId="178" fontId="32" fillId="0" borderId="0" xfId="49" applyNumberFormat="1" applyFont="1" applyAlignment="1">
      <alignment horizontal="center" vertical="center" wrapText="1"/>
    </xf>
    <xf numFmtId="0" fontId="32" fillId="0" borderId="0" xfId="49" applyFont="1" applyAlignment="1">
      <alignment horizontal="center" vertical="center" wrapText="1"/>
    </xf>
    <xf numFmtId="178" fontId="32" fillId="0" borderId="0" xfId="49" applyNumberFormat="1" applyFont="1" applyAlignment="1">
      <alignment wrapText="1"/>
    </xf>
    <xf numFmtId="0" fontId="32" fillId="0" borderId="0" xfId="49" applyFont="1" applyAlignment="1">
      <alignment wrapText="1"/>
    </xf>
    <xf numFmtId="0" fontId="25" fillId="0" borderId="10" xfId="0" applyFont="1" applyBorder="1" applyAlignment="1">
      <alignment horizontal="left" vertical="center"/>
    </xf>
    <xf numFmtId="177" fontId="25" fillId="0" borderId="10" xfId="51" applyNumberFormat="1" applyFont="1" applyFill="1" applyBorder="1" applyAlignment="1">
      <alignment horizontal="center" vertical="center"/>
    </xf>
    <xf numFmtId="0" fontId="27" fillId="0" borderId="0" xfId="49" applyFont="1" applyAlignment="1">
      <alignment horizontal="center" vertical="center" wrapText="1"/>
    </xf>
    <xf numFmtId="178" fontId="27" fillId="0" borderId="0" xfId="49" applyNumberFormat="1" applyFont="1" applyAlignment="1">
      <alignment horizontal="center" vertical="center" wrapText="1"/>
    </xf>
    <xf numFmtId="174" fontId="32" fillId="0" borderId="0" xfId="49" applyNumberFormat="1" applyFont="1" applyAlignment="1">
      <alignment wrapText="1"/>
    </xf>
    <xf numFmtId="0" fontId="25" fillId="0" borderId="10" xfId="0" applyFont="1" applyBorder="1" applyAlignment="1">
      <alignment vertical="center"/>
    </xf>
    <xf numFmtId="0" fontId="32" fillId="0" borderId="0" xfId="49" applyFont="1" applyAlignment="1">
      <alignment horizontal="center" vertical="center"/>
    </xf>
    <xf numFmtId="41" fontId="32" fillId="0" borderId="0" xfId="51" applyFont="1" applyAlignment="1"/>
    <xf numFmtId="0" fontId="32" fillId="0" borderId="0" xfId="49" applyFont="1" applyAlignment="1">
      <alignment horizontal="left"/>
    </xf>
    <xf numFmtId="0" fontId="32" fillId="0" borderId="0" xfId="46" applyFont="1" applyAlignment="1">
      <alignment wrapText="1"/>
    </xf>
    <xf numFmtId="0" fontId="41" fillId="0" borderId="10" xfId="0" applyFont="1" applyBorder="1" applyAlignment="1">
      <alignment vertical="center"/>
    </xf>
    <xf numFmtId="0" fontId="36" fillId="0" borderId="0" xfId="0" applyFont="1" applyAlignment="1">
      <alignment horizontal="justify" vertical="center"/>
    </xf>
    <xf numFmtId="167" fontId="40" fillId="0" borderId="0" xfId="45" applyFont="1" applyAlignment="1">
      <alignment vertical="center"/>
    </xf>
    <xf numFmtId="0" fontId="25" fillId="0" borderId="0" xfId="0" applyFont="1" applyAlignment="1">
      <alignment horizontal="justify" vertical="center"/>
    </xf>
    <xf numFmtId="0" fontId="32" fillId="0" borderId="0" xfId="0" applyFont="1" applyAlignment="1">
      <alignment vertical="top"/>
    </xf>
    <xf numFmtId="173" fontId="27" fillId="0" borderId="0" xfId="50" applyNumberFormat="1" applyFont="1" applyAlignment="1"/>
    <xf numFmtId="0" fontId="27" fillId="0" borderId="0" xfId="0" applyFont="1" applyAlignment="1">
      <alignment vertical="top"/>
    </xf>
    <xf numFmtId="0" fontId="27" fillId="34" borderId="11" xfId="0" applyFont="1" applyFill="1" applyBorder="1" applyAlignment="1">
      <alignment horizontal="left" vertical="center"/>
    </xf>
    <xf numFmtId="0" fontId="30" fillId="34" borderId="16" xfId="0" applyFont="1" applyFill="1" applyBorder="1" applyAlignment="1">
      <alignment horizontal="center" vertical="center"/>
    </xf>
    <xf numFmtId="14" fontId="30" fillId="34" borderId="16" xfId="0" applyNumberFormat="1" applyFont="1" applyFill="1" applyBorder="1" applyAlignment="1">
      <alignment horizontal="center" vertical="center"/>
    </xf>
    <xf numFmtId="14" fontId="30" fillId="34" borderId="12" xfId="0" applyNumberFormat="1" applyFont="1" applyFill="1" applyBorder="1" applyAlignment="1">
      <alignment horizontal="center" vertical="center"/>
    </xf>
    <xf numFmtId="0" fontId="25" fillId="0" borderId="10" xfId="0" applyFont="1" applyBorder="1" applyAlignment="1">
      <alignment horizontal="center" vertical="center"/>
    </xf>
    <xf numFmtId="3" fontId="25" fillId="0" borderId="10" xfId="0" applyNumberFormat="1" applyFont="1" applyBorder="1" applyAlignment="1">
      <alignment horizontal="right" vertical="center"/>
    </xf>
    <xf numFmtId="0" fontId="41" fillId="0" borderId="0" xfId="0" applyFont="1" applyAlignment="1">
      <alignment horizontal="center" vertical="center"/>
    </xf>
    <xf numFmtId="0" fontId="41" fillId="0" borderId="0" xfId="0" applyFont="1" applyAlignment="1">
      <alignment horizontal="left" vertical="center" wrapText="1"/>
    </xf>
    <xf numFmtId="0" fontId="41" fillId="0" borderId="0" xfId="0" applyFont="1" applyAlignment="1">
      <alignment horizontal="center" vertical="center" wrapText="1"/>
    </xf>
    <xf numFmtId="169" fontId="32" fillId="0" borderId="0" xfId="1" applyFont="1" applyFill="1" applyBorder="1" applyAlignment="1"/>
    <xf numFmtId="170" fontId="26" fillId="0" borderId="0" xfId="1" applyNumberFormat="1" applyFont="1" applyBorder="1" applyAlignment="1"/>
    <xf numFmtId="170" fontId="41" fillId="0" borderId="0" xfId="1" applyNumberFormat="1" applyFont="1" applyBorder="1" applyAlignment="1">
      <alignment horizontal="center" vertical="center"/>
    </xf>
    <xf numFmtId="167" fontId="32" fillId="0" borderId="0" xfId="45" applyFont="1" applyAlignment="1"/>
    <xf numFmtId="170" fontId="32" fillId="0" borderId="0" xfId="1" applyNumberFormat="1" applyFont="1" applyFill="1" applyBorder="1" applyAlignment="1"/>
    <xf numFmtId="170" fontId="32" fillId="0" borderId="0" xfId="1" applyNumberFormat="1" applyFont="1" applyBorder="1" applyAlignment="1"/>
    <xf numFmtId="0" fontId="32" fillId="0" borderId="0" xfId="49" quotePrefix="1" applyFont="1" applyAlignment="1">
      <alignment horizontal="left"/>
    </xf>
    <xf numFmtId="0" fontId="40" fillId="34" borderId="11" xfId="0" applyFont="1" applyFill="1" applyBorder="1" applyAlignment="1">
      <alignment vertical="center"/>
    </xf>
    <xf numFmtId="0" fontId="40" fillId="34" borderId="12" xfId="0" applyFont="1" applyFill="1" applyBorder="1" applyAlignment="1">
      <alignment vertical="center"/>
    </xf>
    <xf numFmtId="0" fontId="25" fillId="0" borderId="10" xfId="0" applyFont="1" applyBorder="1" applyAlignment="1">
      <alignment horizontal="center" vertical="center" wrapText="1"/>
    </xf>
    <xf numFmtId="0" fontId="40" fillId="34" borderId="16" xfId="0" applyFont="1" applyFill="1" applyBorder="1" applyAlignment="1">
      <alignment vertical="center"/>
    </xf>
    <xf numFmtId="0" fontId="32" fillId="0" borderId="0" xfId="49" quotePrefix="1" applyFont="1" applyAlignment="1">
      <alignment horizontal="center"/>
    </xf>
    <xf numFmtId="0" fontId="27" fillId="0" borderId="0" xfId="49" quotePrefix="1" applyFont="1" applyAlignment="1">
      <alignment horizontal="center"/>
    </xf>
    <xf numFmtId="0" fontId="25" fillId="0" borderId="0" xfId="0" applyFont="1" applyAlignment="1">
      <alignment horizontal="left" vertical="center"/>
    </xf>
    <xf numFmtId="0" fontId="26" fillId="0" borderId="0" xfId="0" applyFont="1" applyAlignment="1">
      <alignment horizontal="left" vertical="center"/>
    </xf>
    <xf numFmtId="0" fontId="41" fillId="0" borderId="0" xfId="0" applyFont="1" applyAlignment="1">
      <alignment horizontal="left" vertical="center"/>
    </xf>
    <xf numFmtId="0" fontId="27" fillId="0" borderId="0" xfId="49" applyFont="1"/>
    <xf numFmtId="178" fontId="32" fillId="0" borderId="0" xfId="49" applyNumberFormat="1" applyFont="1"/>
    <xf numFmtId="0" fontId="32" fillId="0" borderId="0" xfId="49" applyFont="1"/>
    <xf numFmtId="167" fontId="32" fillId="0" borderId="0" xfId="49" applyNumberFormat="1" applyFont="1"/>
    <xf numFmtId="167" fontId="27" fillId="0" borderId="0" xfId="49" applyNumberFormat="1" applyFont="1"/>
    <xf numFmtId="178" fontId="27" fillId="0" borderId="0" xfId="49" applyNumberFormat="1" applyFont="1"/>
    <xf numFmtId="178" fontId="32" fillId="0" borderId="0" xfId="46" applyNumberFormat="1" applyFont="1"/>
    <xf numFmtId="0" fontId="32" fillId="0" borderId="11" xfId="0" applyFont="1" applyBorder="1" applyAlignment="1">
      <alignment horizontal="left" vertical="center"/>
    </xf>
    <xf numFmtId="41" fontId="32" fillId="0" borderId="0" xfId="49" applyNumberFormat="1" applyFont="1"/>
    <xf numFmtId="0" fontId="31" fillId="0" borderId="0" xfId="49" applyFont="1"/>
    <xf numFmtId="173" fontId="25" fillId="0" borderId="0" xfId="0" applyNumberFormat="1" applyFont="1"/>
    <xf numFmtId="170" fontId="32" fillId="0" borderId="0" xfId="49" applyNumberFormat="1" applyFont="1"/>
    <xf numFmtId="178" fontId="31" fillId="0" borderId="0" xfId="49" applyNumberFormat="1" applyFont="1"/>
    <xf numFmtId="0" fontId="32" fillId="0" borderId="0" xfId="0" applyFont="1" applyAlignment="1">
      <alignment wrapText="1"/>
    </xf>
    <xf numFmtId="14" fontId="30" fillId="0" borderId="0" xfId="0" applyNumberFormat="1" applyFont="1" applyAlignment="1">
      <alignment horizontal="center" vertical="center" wrapText="1"/>
    </xf>
    <xf numFmtId="178" fontId="32" fillId="0" borderId="0" xfId="0" applyNumberFormat="1" applyFont="1" applyAlignment="1">
      <alignment wrapText="1"/>
    </xf>
    <xf numFmtId="14" fontId="30" fillId="0" borderId="0" xfId="0" applyNumberFormat="1" applyFont="1" applyAlignment="1">
      <alignment horizontal="center" vertical="center"/>
    </xf>
    <xf numFmtId="0" fontId="32" fillId="0" borderId="0" xfId="0" applyFont="1"/>
    <xf numFmtId="178" fontId="32" fillId="0" borderId="0" xfId="0" applyNumberFormat="1" applyFont="1"/>
    <xf numFmtId="43" fontId="32" fillId="0" borderId="0" xfId="0" applyNumberFormat="1" applyFont="1"/>
    <xf numFmtId="169" fontId="32" fillId="0" borderId="0" xfId="1" applyFont="1" applyFill="1" applyBorder="1" applyAlignment="1">
      <alignment wrapText="1"/>
    </xf>
    <xf numFmtId="170" fontId="27" fillId="0" borderId="0" xfId="49" applyNumberFormat="1" applyFont="1"/>
    <xf numFmtId="175" fontId="32" fillId="0" borderId="0" xfId="49" applyNumberFormat="1" applyFont="1"/>
    <xf numFmtId="0" fontId="27" fillId="0" borderId="0" xfId="49" applyFont="1" applyAlignment="1">
      <alignment horizontal="center"/>
    </xf>
    <xf numFmtId="0" fontId="32" fillId="0" borderId="0" xfId="49" applyFont="1" applyAlignment="1">
      <alignment horizontal="center"/>
    </xf>
    <xf numFmtId="0" fontId="45" fillId="0" borderId="0" xfId="0" applyFont="1"/>
    <xf numFmtId="0" fontId="46" fillId="0" borderId="0" xfId="0" applyFont="1"/>
    <xf numFmtId="0" fontId="47" fillId="0" borderId="0" xfId="0" applyFont="1" applyAlignment="1">
      <alignment vertical="center"/>
    </xf>
    <xf numFmtId="0" fontId="48" fillId="0" borderId="0" xfId="0" applyFont="1"/>
    <xf numFmtId="0" fontId="32" fillId="0" borderId="0" xfId="49" quotePrefix="1" applyFont="1"/>
    <xf numFmtId="0" fontId="26" fillId="0" borderId="0" xfId="0" applyFont="1" applyAlignment="1">
      <alignment horizontal="center" vertical="center"/>
    </xf>
    <xf numFmtId="0" fontId="25" fillId="0" borderId="0" xfId="0" applyFont="1" applyAlignment="1">
      <alignment horizontal="left" vertical="center" wrapText="1"/>
    </xf>
    <xf numFmtId="0" fontId="32" fillId="0" borderId="0" xfId="46" applyFont="1" applyAlignment="1">
      <alignment vertical="center"/>
    </xf>
    <xf numFmtId="0" fontId="25" fillId="0" borderId="0" xfId="0" applyFont="1" applyAlignment="1">
      <alignment vertical="center" wrapText="1"/>
    </xf>
    <xf numFmtId="170" fontId="25" fillId="0" borderId="0" xfId="1" applyNumberFormat="1" applyFont="1" applyAlignment="1">
      <alignment vertical="center"/>
    </xf>
    <xf numFmtId="0" fontId="28" fillId="0" borderId="0" xfId="0" applyFont="1" applyAlignment="1">
      <alignment horizontal="center" vertical="center"/>
    </xf>
    <xf numFmtId="0" fontId="32" fillId="0" borderId="0" xfId="49" quotePrefix="1" applyFont="1" applyAlignment="1">
      <alignment vertical="center"/>
    </xf>
    <xf numFmtId="41" fontId="32" fillId="0" borderId="0" xfId="49" applyNumberFormat="1" applyFont="1" applyAlignment="1">
      <alignment horizontal="center" vertical="center"/>
    </xf>
    <xf numFmtId="0" fontId="27" fillId="0" borderId="0" xfId="0" applyFont="1"/>
    <xf numFmtId="170" fontId="32" fillId="0" borderId="0" xfId="1" applyNumberFormat="1" applyFont="1"/>
    <xf numFmtId="4" fontId="32" fillId="0" borderId="0" xfId="46" applyNumberFormat="1" applyFont="1"/>
    <xf numFmtId="0" fontId="32" fillId="0" borderId="10" xfId="49" applyFont="1" applyBorder="1"/>
    <xf numFmtId="0" fontId="25" fillId="0" borderId="10" xfId="0" applyFont="1" applyBorder="1" applyAlignment="1">
      <alignment horizontal="left" vertical="center" wrapText="1"/>
    </xf>
    <xf numFmtId="0" fontId="41" fillId="0" borderId="11" xfId="0" applyFont="1" applyBorder="1" applyAlignment="1">
      <alignment vertical="center"/>
    </xf>
    <xf numFmtId="0" fontId="27" fillId="0" borderId="11" xfId="0" applyFont="1" applyBorder="1" applyAlignment="1">
      <alignment horizontal="left" vertical="center"/>
    </xf>
    <xf numFmtId="0" fontId="30" fillId="0" borderId="16" xfId="0" applyFont="1" applyBorder="1" applyAlignment="1">
      <alignment horizontal="center" vertical="center"/>
    </xf>
    <xf numFmtId="41" fontId="25" fillId="0" borderId="10" xfId="51" applyFont="1" applyFill="1" applyBorder="1" applyAlignment="1">
      <alignment horizontal="right" vertical="center"/>
    </xf>
    <xf numFmtId="0" fontId="25" fillId="0" borderId="10" xfId="0" applyFont="1" applyBorder="1" applyAlignment="1">
      <alignment vertical="center" wrapText="1"/>
    </xf>
    <xf numFmtId="177" fontId="25" fillId="0" borderId="10" xfId="51" applyNumberFormat="1" applyFont="1" applyFill="1" applyBorder="1" applyAlignment="1">
      <alignment horizontal="right" vertical="center"/>
    </xf>
    <xf numFmtId="170" fontId="32" fillId="0" borderId="0" xfId="1" applyNumberFormat="1" applyFont="1" applyFill="1" applyAlignment="1"/>
    <xf numFmtId="174" fontId="32" fillId="0" borderId="0" xfId="49" applyNumberFormat="1" applyFont="1"/>
    <xf numFmtId="177" fontId="31" fillId="0" borderId="0" xfId="51" applyNumberFormat="1" applyFont="1"/>
    <xf numFmtId="43" fontId="32" fillId="0" borderId="0" xfId="49" applyNumberFormat="1" applyFont="1"/>
    <xf numFmtId="41" fontId="31" fillId="0" borderId="0" xfId="51" applyFont="1"/>
    <xf numFmtId="0" fontId="41" fillId="0" borderId="11" xfId="0" applyFont="1" applyBorder="1" applyAlignment="1">
      <alignment vertical="center" wrapText="1"/>
    </xf>
    <xf numFmtId="0" fontId="41" fillId="0" borderId="12" xfId="0" applyFont="1" applyBorder="1" applyAlignment="1">
      <alignment vertical="center" wrapText="1"/>
    </xf>
    <xf numFmtId="41" fontId="26" fillId="0" borderId="0" xfId="51" applyFont="1" applyFill="1" applyBorder="1" applyAlignment="1">
      <alignment horizontal="right" vertical="center"/>
    </xf>
    <xf numFmtId="169" fontId="26" fillId="0" borderId="0" xfId="1" applyFont="1" applyFill="1" applyBorder="1" applyAlignment="1">
      <alignment horizontal="right" vertical="center"/>
    </xf>
    <xf numFmtId="41" fontId="25" fillId="0" borderId="0" xfId="51" applyFont="1" applyFill="1" applyBorder="1" applyAlignment="1">
      <alignment horizontal="right" vertical="center"/>
    </xf>
    <xf numFmtId="169" fontId="25" fillId="0" borderId="0" xfId="1" applyFont="1" applyFill="1" applyBorder="1" applyAlignment="1">
      <alignment horizontal="right" vertical="center"/>
    </xf>
    <xf numFmtId="41" fontId="26" fillId="0" borderId="0" xfId="51" applyFont="1" applyAlignment="1">
      <alignment horizontal="center" wrapText="1"/>
    </xf>
    <xf numFmtId="41" fontId="26" fillId="0" borderId="0" xfId="51" applyFont="1" applyAlignment="1">
      <alignment vertical="center"/>
    </xf>
    <xf numFmtId="41" fontId="25" fillId="0" borderId="0" xfId="51" applyFont="1"/>
    <xf numFmtId="41" fontId="26" fillId="0" borderId="0" xfId="51" applyFont="1" applyAlignment="1">
      <alignment horizontal="center"/>
    </xf>
    <xf numFmtId="41" fontId="25" fillId="0" borderId="0" xfId="51" applyFont="1" applyAlignment="1">
      <alignment wrapText="1"/>
    </xf>
    <xf numFmtId="0" fontId="28" fillId="0" borderId="0" xfId="0" applyFont="1"/>
    <xf numFmtId="0" fontId="57" fillId="0" borderId="0" xfId="49" applyFont="1"/>
    <xf numFmtId="0" fontId="44" fillId="36" borderId="0" xfId="0" applyFont="1" applyFill="1" applyAlignment="1">
      <alignment vertical="center"/>
    </xf>
    <xf numFmtId="0" fontId="58" fillId="0" borderId="0" xfId="0" applyFont="1"/>
    <xf numFmtId="0" fontId="30" fillId="36" borderId="10" xfId="0" applyFont="1" applyFill="1" applyBorder="1" applyAlignment="1">
      <alignment horizontal="center" vertical="center"/>
    </xf>
    <xf numFmtId="0" fontId="30" fillId="36" borderId="10" xfId="0" applyFont="1" applyFill="1" applyBorder="1" applyAlignment="1">
      <alignment horizontal="center" vertical="center" wrapText="1"/>
    </xf>
    <xf numFmtId="0" fontId="30" fillId="36" borderId="0" xfId="0" applyFont="1" applyFill="1" applyAlignment="1">
      <alignment horizontal="center" vertical="center"/>
    </xf>
    <xf numFmtId="0" fontId="30" fillId="36" borderId="0" xfId="0" applyFont="1" applyFill="1" applyAlignment="1">
      <alignment horizontal="left" vertical="center"/>
    </xf>
    <xf numFmtId="178" fontId="30" fillId="36" borderId="0" xfId="0" applyNumberFormat="1" applyFont="1" applyFill="1" applyAlignment="1">
      <alignment horizontal="center" vertical="center" wrapText="1"/>
    </xf>
    <xf numFmtId="0" fontId="30" fillId="36" borderId="0" xfId="0" applyFont="1" applyFill="1"/>
    <xf numFmtId="0" fontId="43" fillId="36" borderId="0" xfId="0" applyFont="1" applyFill="1"/>
    <xf numFmtId="0" fontId="30" fillId="36" borderId="0" xfId="0" applyFont="1" applyFill="1" applyAlignment="1">
      <alignment horizontal="center" vertical="center" wrapText="1"/>
    </xf>
    <xf numFmtId="178" fontId="30" fillId="36" borderId="10" xfId="49" applyNumberFormat="1" applyFont="1" applyFill="1" applyBorder="1" applyAlignment="1">
      <alignment horizontal="center" vertical="center"/>
    </xf>
    <xf numFmtId="0" fontId="30" fillId="36" borderId="13" xfId="0" applyFont="1" applyFill="1" applyBorder="1" applyAlignment="1">
      <alignment horizontal="center" vertical="center"/>
    </xf>
    <xf numFmtId="0" fontId="30" fillId="36" borderId="14" xfId="0" applyFont="1" applyFill="1" applyBorder="1" applyAlignment="1">
      <alignment horizontal="center" vertical="center"/>
    </xf>
    <xf numFmtId="0" fontId="30" fillId="36" borderId="10" xfId="49" applyFont="1" applyFill="1" applyBorder="1" applyAlignment="1">
      <alignment horizontal="center" vertical="center"/>
    </xf>
    <xf numFmtId="4" fontId="25" fillId="0" borderId="0" xfId="0" applyNumberFormat="1" applyFont="1"/>
    <xf numFmtId="174" fontId="32" fillId="0" borderId="0" xfId="0" applyNumberFormat="1" applyFont="1"/>
    <xf numFmtId="175" fontId="32" fillId="0" borderId="10" xfId="45" applyNumberFormat="1" applyFont="1" applyBorder="1"/>
    <xf numFmtId="0" fontId="59" fillId="38" borderId="0" xfId="0" applyFont="1" applyFill="1"/>
    <xf numFmtId="3" fontId="59" fillId="38" borderId="0" xfId="0" applyNumberFormat="1" applyFont="1" applyFill="1"/>
    <xf numFmtId="3" fontId="59" fillId="39" borderId="0" xfId="0" applyNumberFormat="1" applyFont="1" applyFill="1"/>
    <xf numFmtId="180" fontId="59" fillId="38" borderId="0" xfId="68" applyNumberFormat="1" applyFont="1" applyFill="1"/>
    <xf numFmtId="0" fontId="60" fillId="38" borderId="0" xfId="0" applyFont="1" applyFill="1"/>
    <xf numFmtId="3" fontId="59" fillId="38" borderId="24" xfId="0" applyNumberFormat="1" applyFont="1" applyFill="1" applyBorder="1"/>
    <xf numFmtId="0" fontId="59" fillId="38" borderId="24" xfId="0" applyFont="1" applyFill="1" applyBorder="1"/>
    <xf numFmtId="3" fontId="59" fillId="39" borderId="24" xfId="0" applyNumberFormat="1" applyFont="1" applyFill="1" applyBorder="1"/>
    <xf numFmtId="3" fontId="60" fillId="38" borderId="0" xfId="0" applyNumberFormat="1" applyFont="1" applyFill="1"/>
    <xf numFmtId="3" fontId="60" fillId="39" borderId="0" xfId="0" applyNumberFormat="1" applyFont="1" applyFill="1"/>
    <xf numFmtId="0" fontId="59" fillId="39" borderId="0" xfId="0" applyFont="1" applyFill="1"/>
    <xf numFmtId="3" fontId="59" fillId="37" borderId="0" xfId="0" applyNumberFormat="1" applyFont="1" applyFill="1"/>
    <xf numFmtId="41" fontId="59" fillId="38" borderId="0" xfId="51" applyFont="1" applyFill="1"/>
    <xf numFmtId="41" fontId="59" fillId="38" borderId="24" xfId="51" applyFont="1" applyFill="1" applyBorder="1"/>
    <xf numFmtId="0" fontId="62" fillId="0" borderId="0" xfId="0" applyFont="1" applyAlignment="1">
      <alignment horizontal="center"/>
    </xf>
    <xf numFmtId="41" fontId="62" fillId="0" borderId="0" xfId="51" applyFont="1" applyAlignment="1">
      <alignment horizontal="center"/>
    </xf>
    <xf numFmtId="0" fontId="63" fillId="0" borderId="0" xfId="0" applyFont="1"/>
    <xf numFmtId="15" fontId="63" fillId="0" borderId="0" xfId="0" applyNumberFormat="1" applyFont="1"/>
    <xf numFmtId="41" fontId="63" fillId="0" borderId="0" xfId="51" applyFont="1"/>
    <xf numFmtId="41" fontId="63" fillId="0" borderId="0" xfId="0" applyNumberFormat="1" applyFont="1"/>
    <xf numFmtId="41" fontId="64" fillId="0" borderId="0" xfId="0" applyNumberFormat="1" applyFont="1"/>
    <xf numFmtId="0" fontId="0" fillId="0" borderId="0" xfId="0" applyAlignment="1">
      <alignment horizontal="left"/>
    </xf>
    <xf numFmtId="41" fontId="0" fillId="0" borderId="0" xfId="51" applyFont="1"/>
    <xf numFmtId="170" fontId="60" fillId="38" borderId="0" xfId="1" applyNumberFormat="1" applyFont="1" applyFill="1"/>
    <xf numFmtId="169" fontId="63" fillId="0" borderId="0" xfId="1" applyFont="1"/>
    <xf numFmtId="169" fontId="59" fillId="38" borderId="0" xfId="1" applyFont="1" applyFill="1"/>
    <xf numFmtId="170" fontId="59" fillId="38" borderId="0" xfId="1" applyNumberFormat="1" applyFont="1" applyFill="1"/>
    <xf numFmtId="0" fontId="26" fillId="38" borderId="0" xfId="0" applyFont="1" applyFill="1" applyAlignment="1">
      <alignment horizontal="center"/>
    </xf>
    <xf numFmtId="0" fontId="32" fillId="38" borderId="0" xfId="49" quotePrefix="1" applyFont="1" applyFill="1" applyAlignment="1">
      <alignment horizontal="center"/>
    </xf>
    <xf numFmtId="0" fontId="32" fillId="38" borderId="0" xfId="0" applyFont="1" applyFill="1"/>
    <xf numFmtId="0" fontId="30" fillId="0" borderId="0" xfId="0" applyFont="1" applyAlignment="1">
      <alignment horizontal="center"/>
    </xf>
    <xf numFmtId="0" fontId="43" fillId="0" borderId="0" xfId="0" applyFont="1" applyAlignment="1">
      <alignment horizontal="center"/>
    </xf>
    <xf numFmtId="181" fontId="60" fillId="38" borderId="24" xfId="0" applyNumberFormat="1" applyFont="1" applyFill="1" applyBorder="1" applyAlignment="1">
      <alignment horizontal="center"/>
    </xf>
    <xf numFmtId="3" fontId="59" fillId="37" borderId="24" xfId="0" applyNumberFormat="1" applyFont="1" applyFill="1" applyBorder="1"/>
    <xf numFmtId="0" fontId="60" fillId="38" borderId="0" xfId="0" applyFont="1" applyFill="1" applyAlignment="1">
      <alignment horizontal="center"/>
    </xf>
    <xf numFmtId="3" fontId="59" fillId="36" borderId="0" xfId="0" applyNumberFormat="1" applyFont="1" applyFill="1"/>
    <xf numFmtId="170" fontId="60" fillId="38" borderId="0" xfId="1" applyNumberFormat="1" applyFont="1" applyFill="1" applyAlignment="1">
      <alignment horizontal="center"/>
    </xf>
    <xf numFmtId="170" fontId="59" fillId="38" borderId="24" xfId="1" applyNumberFormat="1" applyFont="1" applyFill="1" applyBorder="1"/>
    <xf numFmtId="170" fontId="59" fillId="38" borderId="0" xfId="1" applyNumberFormat="1" applyFont="1" applyFill="1" applyBorder="1"/>
    <xf numFmtId="0" fontId="37" fillId="0" borderId="10" xfId="0" applyFont="1" applyBorder="1" applyAlignment="1">
      <alignment horizontal="left"/>
    </xf>
    <xf numFmtId="175" fontId="27" fillId="0" borderId="10" xfId="45" applyNumberFormat="1" applyFont="1" applyBorder="1" applyAlignment="1"/>
    <xf numFmtId="0" fontId="32" fillId="0" borderId="10" xfId="49" quotePrefix="1" applyFont="1" applyBorder="1" applyAlignment="1">
      <alignment horizontal="left"/>
    </xf>
    <xf numFmtId="41" fontId="32" fillId="0" borderId="10" xfId="51" applyFont="1" applyFill="1" applyBorder="1" applyAlignment="1">
      <alignment horizontal="center"/>
    </xf>
    <xf numFmtId="49" fontId="25" fillId="35" borderId="0" xfId="0" applyNumberFormat="1" applyFont="1" applyFill="1"/>
    <xf numFmtId="41" fontId="59" fillId="35" borderId="0" xfId="51" applyFont="1" applyFill="1"/>
    <xf numFmtId="3" fontId="59" fillId="35" borderId="0" xfId="0" applyNumberFormat="1" applyFont="1" applyFill="1"/>
    <xf numFmtId="0" fontId="59" fillId="35" borderId="0" xfId="0" applyFont="1" applyFill="1"/>
    <xf numFmtId="170" fontId="59" fillId="35" borderId="0" xfId="1" applyNumberFormat="1" applyFont="1" applyFill="1"/>
    <xf numFmtId="0" fontId="25" fillId="35" borderId="0" xfId="0" applyFont="1" applyFill="1" applyAlignment="1">
      <alignment vertical="center" wrapText="1"/>
    </xf>
    <xf numFmtId="0" fontId="25" fillId="35" borderId="0" xfId="0" applyFont="1" applyFill="1"/>
    <xf numFmtId="170" fontId="59" fillId="35" borderId="0" xfId="1" applyNumberFormat="1" applyFont="1" applyFill="1" applyBorder="1"/>
    <xf numFmtId="0" fontId="25" fillId="35" borderId="0" xfId="0" applyFont="1" applyFill="1" applyAlignment="1">
      <alignment horizontal="left" vertical="center" wrapText="1"/>
    </xf>
    <xf numFmtId="49" fontId="25" fillId="35" borderId="0" xfId="0" quotePrefix="1" applyNumberFormat="1" applyFont="1" applyFill="1"/>
    <xf numFmtId="170" fontId="59" fillId="38" borderId="24" xfId="0" applyNumberFormat="1" applyFont="1" applyFill="1" applyBorder="1"/>
    <xf numFmtId="0" fontId="61" fillId="38" borderId="0" xfId="0" applyFont="1" applyFill="1" applyAlignment="1">
      <alignment horizontal="center"/>
    </xf>
    <xf numFmtId="0" fontId="30" fillId="0" borderId="15" xfId="0" applyFont="1" applyBorder="1"/>
    <xf numFmtId="0" fontId="43" fillId="0" borderId="15" xfId="0" applyFont="1" applyBorder="1"/>
    <xf numFmtId="0" fontId="43" fillId="0" borderId="15" xfId="49" applyFont="1" applyBorder="1"/>
    <xf numFmtId="0" fontId="41" fillId="38" borderId="11" xfId="0" applyFont="1" applyFill="1" applyBorder="1" applyAlignment="1">
      <alignment horizontal="left" vertical="center"/>
    </xf>
    <xf numFmtId="170" fontId="25" fillId="38" borderId="12" xfId="1" applyNumberFormat="1" applyFont="1" applyFill="1" applyBorder="1" applyAlignment="1">
      <alignment horizontal="left" vertical="center"/>
    </xf>
    <xf numFmtId="14" fontId="41" fillId="38" borderId="10" xfId="0" applyNumberFormat="1" applyFont="1" applyFill="1" applyBorder="1" applyAlignment="1">
      <alignment horizontal="right" vertical="center"/>
    </xf>
    <xf numFmtId="170" fontId="32" fillId="38" borderId="0" xfId="46" applyNumberFormat="1" applyFont="1" applyFill="1"/>
    <xf numFmtId="0" fontId="32" fillId="38" borderId="0" xfId="46" applyFont="1" applyFill="1"/>
    <xf numFmtId="0" fontId="43" fillId="0" borderId="0" xfId="46" applyFont="1" applyAlignment="1">
      <alignment horizontal="center"/>
    </xf>
    <xf numFmtId="0" fontId="25" fillId="38" borderId="10" xfId="0" applyFont="1" applyFill="1" applyBorder="1" applyAlignment="1">
      <alignment vertical="center"/>
    </xf>
    <xf numFmtId="41" fontId="32" fillId="38" borderId="0" xfId="49" applyNumberFormat="1" applyFont="1" applyFill="1"/>
    <xf numFmtId="0" fontId="65" fillId="38" borderId="0" xfId="0" applyFont="1" applyFill="1"/>
    <xf numFmtId="181" fontId="66" fillId="38" borderId="24" xfId="0" applyNumberFormat="1" applyFont="1" applyFill="1" applyBorder="1" applyAlignment="1">
      <alignment horizontal="center"/>
    </xf>
    <xf numFmtId="3" fontId="65" fillId="38" borderId="0" xfId="0" applyNumberFormat="1" applyFont="1" applyFill="1"/>
    <xf numFmtId="41" fontId="65" fillId="35" borderId="0" xfId="51" applyFont="1" applyFill="1"/>
    <xf numFmtId="41" fontId="65" fillId="38" borderId="24" xfId="51" applyFont="1" applyFill="1" applyBorder="1"/>
    <xf numFmtId="3" fontId="66" fillId="38" borderId="0" xfId="0" applyNumberFormat="1" applyFont="1" applyFill="1"/>
    <xf numFmtId="41" fontId="65" fillId="38" borderId="0" xfId="51" applyFont="1" applyFill="1"/>
    <xf numFmtId="0" fontId="65" fillId="35" borderId="0" xfId="0" applyFont="1" applyFill="1"/>
    <xf numFmtId="0" fontId="65" fillId="38" borderId="24" xfId="0" applyFont="1" applyFill="1" applyBorder="1"/>
    <xf numFmtId="0" fontId="25" fillId="38" borderId="0" xfId="0" applyFont="1" applyFill="1" applyAlignment="1">
      <alignment horizontal="left" vertical="center"/>
    </xf>
    <xf numFmtId="0" fontId="32" fillId="38" borderId="0" xfId="49" quotePrefix="1" applyFont="1" applyFill="1" applyAlignment="1">
      <alignment horizontal="center" vertical="center"/>
    </xf>
    <xf numFmtId="0" fontId="40" fillId="38" borderId="0" xfId="0" applyFont="1" applyFill="1" applyAlignment="1">
      <alignment vertical="center"/>
    </xf>
    <xf numFmtId="0" fontId="32" fillId="38" borderId="0" xfId="49" applyFont="1" applyFill="1"/>
    <xf numFmtId="0" fontId="32" fillId="38" borderId="10" xfId="0" applyFont="1" applyFill="1" applyBorder="1" applyAlignment="1">
      <alignment vertical="center"/>
    </xf>
    <xf numFmtId="0" fontId="32" fillId="38" borderId="11" xfId="0" applyFont="1" applyFill="1" applyBorder="1" applyAlignment="1">
      <alignment horizontal="left" vertical="center"/>
    </xf>
    <xf numFmtId="0" fontId="32" fillId="38" borderId="12" xfId="0" applyFont="1" applyFill="1" applyBorder="1" applyAlignment="1">
      <alignment horizontal="left" vertical="center"/>
    </xf>
    <xf numFmtId="14" fontId="32" fillId="38" borderId="10" xfId="0" applyNumberFormat="1" applyFont="1" applyFill="1" applyBorder="1" applyAlignment="1">
      <alignment horizontal="right" vertical="center"/>
    </xf>
    <xf numFmtId="0" fontId="43" fillId="38" borderId="0" xfId="46" applyFont="1" applyFill="1"/>
    <xf numFmtId="0" fontId="43" fillId="38" borderId="0" xfId="0" applyFont="1" applyFill="1"/>
    <xf numFmtId="170" fontId="43" fillId="38" borderId="0" xfId="0" applyNumberFormat="1" applyFont="1" applyFill="1"/>
    <xf numFmtId="0" fontId="43" fillId="0" borderId="0" xfId="46" applyFont="1"/>
    <xf numFmtId="0" fontId="30" fillId="0" borderId="15" xfId="49" applyFont="1" applyBorder="1"/>
    <xf numFmtId="0" fontId="43" fillId="0" borderId="15" xfId="49" applyFont="1" applyBorder="1" applyAlignment="1">
      <alignment horizontal="center" vertical="center" wrapText="1"/>
    </xf>
    <xf numFmtId="0" fontId="43" fillId="0" borderId="15" xfId="49" applyFont="1" applyBorder="1" applyAlignment="1">
      <alignment wrapText="1"/>
    </xf>
    <xf numFmtId="0" fontId="30" fillId="0" borderId="15" xfId="49" applyFont="1" applyBorder="1" applyAlignment="1">
      <alignment horizontal="center" vertical="center" wrapText="1"/>
    </xf>
    <xf numFmtId="0" fontId="43" fillId="0" borderId="15" xfId="46" applyFont="1" applyBorder="1"/>
    <xf numFmtId="0" fontId="43" fillId="0" borderId="15" xfId="46" applyFont="1" applyBorder="1" applyAlignment="1">
      <alignment wrapText="1"/>
    </xf>
    <xf numFmtId="0" fontId="43" fillId="38" borderId="15" xfId="46" applyFont="1" applyFill="1" applyBorder="1"/>
    <xf numFmtId="0" fontId="43" fillId="0" borderId="0" xfId="49" applyFont="1"/>
    <xf numFmtId="3" fontId="68" fillId="0" borderId="0" xfId="49" applyNumberFormat="1" applyFont="1"/>
    <xf numFmtId="0" fontId="50" fillId="38" borderId="0" xfId="0" applyFont="1" applyFill="1"/>
    <xf numFmtId="0" fontId="51" fillId="38" borderId="0" xfId="0" applyFont="1" applyFill="1" applyAlignment="1">
      <alignment horizontal="center"/>
    </xf>
    <xf numFmtId="0" fontId="45" fillId="38" borderId="0" xfId="0" applyFont="1" applyFill="1"/>
    <xf numFmtId="0" fontId="53" fillId="38" borderId="0" xfId="0" applyFont="1" applyFill="1"/>
    <xf numFmtId="0" fontId="54" fillId="38" borderId="0" xfId="0" applyFont="1" applyFill="1" applyAlignment="1">
      <alignment horizontal="center"/>
    </xf>
    <xf numFmtId="0" fontId="55" fillId="38" borderId="0" xfId="0" applyFont="1" applyFill="1"/>
    <xf numFmtId="0" fontId="56" fillId="38" borderId="0" xfId="58" applyFont="1" applyFill="1" applyBorder="1" applyAlignment="1">
      <alignment horizontal="center"/>
    </xf>
    <xf numFmtId="0" fontId="23" fillId="38" borderId="0" xfId="58" applyFill="1" applyBorder="1" applyAlignment="1">
      <alignment horizontal="center"/>
    </xf>
    <xf numFmtId="0" fontId="53" fillId="38" borderId="0" xfId="0" applyFont="1" applyFill="1" applyAlignment="1">
      <alignment horizontal="center"/>
    </xf>
    <xf numFmtId="0" fontId="56" fillId="38" borderId="0" xfId="58" quotePrefix="1" applyFont="1" applyFill="1" applyBorder="1" applyAlignment="1">
      <alignment horizontal="center"/>
    </xf>
    <xf numFmtId="0" fontId="34" fillId="38" borderId="0" xfId="0" applyFont="1" applyFill="1"/>
    <xf numFmtId="0" fontId="27" fillId="38" borderId="0" xfId="0" applyFont="1" applyFill="1"/>
    <xf numFmtId="0" fontId="52" fillId="38" borderId="0" xfId="58" applyFont="1" applyFill="1" applyBorder="1" applyAlignment="1">
      <alignment horizontal="center"/>
    </xf>
    <xf numFmtId="0" fontId="24" fillId="38" borderId="0" xfId="0" applyFont="1" applyFill="1" applyAlignment="1">
      <alignment horizontal="center"/>
    </xf>
    <xf numFmtId="0" fontId="32" fillId="40" borderId="0" xfId="46" applyFont="1" applyFill="1"/>
    <xf numFmtId="0" fontId="41" fillId="38" borderId="10" xfId="0" applyFont="1" applyFill="1" applyBorder="1" applyAlignment="1">
      <alignment horizontal="justify" vertical="center"/>
    </xf>
    <xf numFmtId="0" fontId="41" fillId="38" borderId="10" xfId="0" applyFont="1" applyFill="1" applyBorder="1" applyAlignment="1">
      <alignment horizontal="center" vertical="center"/>
    </xf>
    <xf numFmtId="0" fontId="41" fillId="38" borderId="10" xfId="0" applyFont="1" applyFill="1" applyBorder="1" applyAlignment="1">
      <alignment vertical="center"/>
    </xf>
    <xf numFmtId="3" fontId="41" fillId="38" borderId="10" xfId="0" applyNumberFormat="1" applyFont="1" applyFill="1" applyBorder="1" applyAlignment="1">
      <alignment horizontal="center" vertical="center"/>
    </xf>
    <xf numFmtId="3" fontId="41" fillId="38" borderId="10" xfId="0" applyNumberFormat="1" applyFont="1" applyFill="1" applyBorder="1" applyAlignment="1">
      <alignment horizontal="right" vertical="center"/>
    </xf>
    <xf numFmtId="10" fontId="41" fillId="38" borderId="10" xfId="0" applyNumberFormat="1" applyFont="1" applyFill="1" applyBorder="1" applyAlignment="1">
      <alignment horizontal="right" vertical="center"/>
    </xf>
    <xf numFmtId="0" fontId="41" fillId="38" borderId="10" xfId="0" applyFont="1" applyFill="1" applyBorder="1" applyAlignment="1">
      <alignment horizontal="justify" vertical="center" wrapText="1"/>
    </xf>
    <xf numFmtId="0" fontId="27" fillId="38" borderId="0" xfId="49" quotePrefix="1" applyFont="1" applyFill="1" applyAlignment="1">
      <alignment horizontal="center"/>
    </xf>
    <xf numFmtId="0" fontId="43" fillId="38" borderId="0" xfId="46" applyFont="1" applyFill="1" applyAlignment="1">
      <alignment horizontal="center"/>
    </xf>
    <xf numFmtId="0" fontId="43" fillId="38" borderId="0" xfId="0" applyFont="1" applyFill="1" applyAlignment="1">
      <alignment horizontal="center"/>
    </xf>
    <xf numFmtId="0" fontId="26" fillId="38" borderId="0" xfId="0" applyFont="1" applyFill="1" applyAlignment="1">
      <alignment horizontal="left" indent="1"/>
    </xf>
    <xf numFmtId="175" fontId="25" fillId="38" borderId="0" xfId="1" applyNumberFormat="1" applyFont="1" applyFill="1" applyBorder="1"/>
    <xf numFmtId="170" fontId="26" fillId="38" borderId="0" xfId="1" applyNumberFormat="1" applyFont="1" applyFill="1" applyBorder="1" applyAlignment="1">
      <alignment horizontal="left" vertical="top"/>
    </xf>
    <xf numFmtId="0" fontId="26" fillId="38" borderId="0" xfId="0" applyFont="1" applyFill="1" applyAlignment="1">
      <alignment horizontal="center" vertical="center"/>
    </xf>
    <xf numFmtId="175" fontId="25" fillId="38" borderId="0" xfId="0" applyNumberFormat="1" applyFont="1" applyFill="1"/>
    <xf numFmtId="0" fontId="25" fillId="38" borderId="0" xfId="0" applyFont="1" applyFill="1"/>
    <xf numFmtId="170" fontId="26" fillId="38" borderId="0" xfId="1" applyNumberFormat="1" applyFont="1" applyFill="1" applyBorder="1"/>
    <xf numFmtId="170" fontId="25" fillId="38" borderId="0" xfId="1" applyNumberFormat="1" applyFont="1" applyFill="1" applyBorder="1" applyAlignment="1">
      <alignment horizontal="left" vertical="top"/>
    </xf>
    <xf numFmtId="170" fontId="26" fillId="38" borderId="0" xfId="1" applyNumberFormat="1" applyFont="1" applyFill="1" applyBorder="1" applyAlignment="1">
      <alignment horizontal="center" vertical="center"/>
    </xf>
    <xf numFmtId="170" fontId="25" fillId="38" borderId="0" xfId="1" applyNumberFormat="1" applyFont="1" applyFill="1" applyBorder="1"/>
    <xf numFmtId="0" fontId="25" fillId="38" borderId="0" xfId="0" applyFont="1" applyFill="1" applyAlignment="1">
      <alignment horizontal="left" indent="1"/>
    </xf>
    <xf numFmtId="0" fontId="25" fillId="38" borderId="0" xfId="0" applyFont="1" applyFill="1" applyAlignment="1">
      <alignment horizontal="center"/>
    </xf>
    <xf numFmtId="170" fontId="25" fillId="38" borderId="0" xfId="1" applyNumberFormat="1" applyFont="1" applyFill="1" applyBorder="1" applyAlignment="1">
      <alignment vertical="top"/>
    </xf>
    <xf numFmtId="170" fontId="26" fillId="38" borderId="0" xfId="1" applyNumberFormat="1" applyFont="1" applyFill="1" applyBorder="1" applyAlignment="1">
      <alignment horizontal="center" vertical="center" wrapText="1"/>
    </xf>
    <xf numFmtId="170" fontId="25" fillId="38" borderId="0" xfId="0" applyNumberFormat="1" applyFont="1" applyFill="1"/>
    <xf numFmtId="170" fontId="25" fillId="38" borderId="0" xfId="1" applyNumberFormat="1" applyFont="1" applyFill="1" applyBorder="1" applyAlignment="1">
      <alignment vertical="center"/>
    </xf>
    <xf numFmtId="170" fontId="26" fillId="38" borderId="0" xfId="1" applyNumberFormat="1" applyFont="1" applyFill="1" applyBorder="1" applyAlignment="1">
      <alignment horizontal="center"/>
    </xf>
    <xf numFmtId="170" fontId="25" fillId="38" borderId="0" xfId="1" applyNumberFormat="1" applyFont="1" applyFill="1" applyBorder="1" applyAlignment="1">
      <alignment horizontal="left" indent="1"/>
    </xf>
    <xf numFmtId="170" fontId="26" fillId="38" borderId="0" xfId="1" applyNumberFormat="1" applyFont="1" applyFill="1" applyBorder="1" applyAlignment="1">
      <alignment horizontal="left" vertical="center" indent="1"/>
    </xf>
    <xf numFmtId="170" fontId="25" fillId="38" borderId="0" xfId="1" applyNumberFormat="1" applyFont="1" applyFill="1" applyBorder="1" applyAlignment="1">
      <alignment horizontal="left" vertical="center" indent="1"/>
    </xf>
    <xf numFmtId="0" fontId="25" fillId="38" borderId="0" xfId="0" applyFont="1" applyFill="1" applyAlignment="1">
      <alignment horizontal="left" wrapText="1" indent="1"/>
    </xf>
    <xf numFmtId="0" fontId="25" fillId="38" borderId="0" xfId="0" applyFont="1" applyFill="1" applyAlignment="1">
      <alignment horizontal="center" wrapText="1"/>
    </xf>
    <xf numFmtId="170" fontId="25" fillId="38" borderId="0" xfId="1" applyNumberFormat="1" applyFont="1" applyFill="1" applyBorder="1" applyAlignment="1">
      <alignment horizontal="left" vertical="center"/>
    </xf>
    <xf numFmtId="170" fontId="26" fillId="38" borderId="0" xfId="1" applyNumberFormat="1" applyFont="1" applyFill="1" applyBorder="1" applyAlignment="1">
      <alignment horizontal="left" vertical="center"/>
    </xf>
    <xf numFmtId="170" fontId="25" fillId="38" borderId="0" xfId="1" applyNumberFormat="1" applyFont="1" applyFill="1"/>
    <xf numFmtId="0" fontId="31" fillId="38" borderId="0" xfId="0" applyFont="1" applyFill="1" applyAlignment="1">
      <alignment horizontal="left" wrapText="1" indent="1"/>
    </xf>
    <xf numFmtId="0" fontId="30" fillId="38" borderId="0" xfId="0" applyFont="1" applyFill="1" applyAlignment="1">
      <alignment horizontal="center"/>
    </xf>
    <xf numFmtId="170" fontId="26" fillId="38" borderId="0" xfId="1" applyNumberFormat="1" applyFont="1" applyFill="1" applyBorder="1" applyAlignment="1">
      <alignment horizontal="left" vertical="center" wrapText="1" indent="1"/>
    </xf>
    <xf numFmtId="0" fontId="26" fillId="38" borderId="0" xfId="0" applyFont="1" applyFill="1"/>
    <xf numFmtId="170" fontId="26" fillId="38" borderId="0" xfId="1" applyNumberFormat="1" applyFont="1" applyFill="1"/>
    <xf numFmtId="170" fontId="26" fillId="38" borderId="0" xfId="1" applyNumberFormat="1" applyFont="1" applyFill="1" applyBorder="1" applyAlignment="1">
      <alignment horizontal="left" indent="1"/>
    </xf>
    <xf numFmtId="170" fontId="26" fillId="38" borderId="0" xfId="1" applyNumberFormat="1" applyFont="1" applyFill="1" applyBorder="1" applyAlignment="1">
      <alignment vertical="center"/>
    </xf>
    <xf numFmtId="0" fontId="26" fillId="38" borderId="0" xfId="0" applyFont="1" applyFill="1" applyAlignment="1">
      <alignment horizontal="left" vertical="top" wrapText="1" indent="1"/>
    </xf>
    <xf numFmtId="0" fontId="31" fillId="38" borderId="0" xfId="0" applyFont="1" applyFill="1"/>
    <xf numFmtId="174" fontId="31" fillId="38" borderId="0" xfId="0" applyNumberFormat="1" applyFont="1" applyFill="1"/>
    <xf numFmtId="41" fontId="32" fillId="38" borderId="0" xfId="51" applyFont="1" applyFill="1"/>
    <xf numFmtId="41" fontId="32" fillId="40" borderId="0" xfId="51" applyFont="1" applyFill="1"/>
    <xf numFmtId="0" fontId="35" fillId="38" borderId="15" xfId="0" applyFont="1" applyFill="1" applyBorder="1"/>
    <xf numFmtId="0" fontId="35" fillId="38" borderId="0" xfId="0" applyFont="1" applyFill="1"/>
    <xf numFmtId="41" fontId="25" fillId="38" borderId="0" xfId="51" applyFont="1" applyFill="1"/>
    <xf numFmtId="0" fontId="36" fillId="38" borderId="0" xfId="0" applyFont="1" applyFill="1"/>
    <xf numFmtId="167" fontId="25" fillId="38" borderId="0" xfId="0" applyNumberFormat="1" applyFont="1" applyFill="1"/>
    <xf numFmtId="49" fontId="25" fillId="38" borderId="0" xfId="0" applyNumberFormat="1" applyFont="1" applyFill="1"/>
    <xf numFmtId="49" fontId="26" fillId="38" borderId="0" xfId="0" applyNumberFormat="1" applyFont="1" applyFill="1" applyAlignment="1">
      <alignment horizontal="center"/>
    </xf>
    <xf numFmtId="0" fontId="37" fillId="38" borderId="0" xfId="0" applyFont="1" applyFill="1" applyAlignment="1">
      <alignment horizontal="center"/>
    </xf>
    <xf numFmtId="0" fontId="38" fillId="38" borderId="15" xfId="0" applyFont="1" applyFill="1" applyBorder="1"/>
    <xf numFmtId="0" fontId="38" fillId="38" borderId="0" xfId="0" applyFont="1" applyFill="1"/>
    <xf numFmtId="0" fontId="37" fillId="38" borderId="0" xfId="0" applyFont="1" applyFill="1"/>
    <xf numFmtId="0" fontId="31" fillId="38" borderId="15" xfId="0" quotePrefix="1" applyFont="1" applyFill="1" applyBorder="1"/>
    <xf numFmtId="0" fontId="31" fillId="38" borderId="0" xfId="0" quotePrefix="1" applyFont="1" applyFill="1"/>
    <xf numFmtId="49" fontId="25" fillId="38" borderId="0" xfId="0" quotePrefix="1" applyNumberFormat="1" applyFont="1" applyFill="1"/>
    <xf numFmtId="0" fontId="25" fillId="38" borderId="0" xfId="0" quotePrefix="1" applyFont="1" applyFill="1"/>
    <xf numFmtId="0" fontId="39" fillId="38" borderId="15" xfId="0" applyFont="1" applyFill="1" applyBorder="1"/>
    <xf numFmtId="0" fontId="39" fillId="38" borderId="0" xfId="0" applyFont="1" applyFill="1"/>
    <xf numFmtId="0" fontId="26" fillId="38" borderId="0" xfId="0" applyFont="1" applyFill="1" applyAlignment="1">
      <alignment vertical="center" wrapText="1"/>
    </xf>
    <xf numFmtId="175" fontId="26" fillId="38" borderId="0" xfId="0" applyNumberFormat="1" applyFont="1" applyFill="1" applyAlignment="1">
      <alignment wrapText="1"/>
    </xf>
    <xf numFmtId="175" fontId="25" fillId="38" borderId="0" xfId="45" applyNumberFormat="1" applyFont="1" applyFill="1" applyBorder="1"/>
    <xf numFmtId="0" fontId="25" fillId="38" borderId="0" xfId="0" applyFont="1" applyFill="1" applyAlignment="1">
      <alignment vertical="center" wrapText="1"/>
    </xf>
    <xf numFmtId="0" fontId="25" fillId="38" borderId="0" xfId="0" applyFont="1" applyFill="1" applyAlignment="1">
      <alignment vertical="center"/>
    </xf>
    <xf numFmtId="172" fontId="25" fillId="38" borderId="0" xfId="0" applyNumberFormat="1" applyFont="1" applyFill="1" applyAlignment="1">
      <alignment vertical="center"/>
    </xf>
    <xf numFmtId="0" fontId="25" fillId="38" borderId="0" xfId="0" applyFont="1" applyFill="1" applyAlignment="1">
      <alignment horizontal="left" vertical="center" wrapText="1"/>
    </xf>
    <xf numFmtId="0" fontId="26" fillId="38" borderId="23" xfId="0" applyFont="1" applyFill="1" applyBorder="1" applyAlignment="1">
      <alignment vertical="center" wrapText="1"/>
    </xf>
    <xf numFmtId="41" fontId="25" fillId="38" borderId="23" xfId="51" applyFont="1" applyFill="1" applyBorder="1" applyAlignment="1">
      <alignment vertical="center"/>
    </xf>
    <xf numFmtId="41" fontId="26" fillId="38" borderId="23" xfId="51" applyFont="1" applyFill="1" applyBorder="1" applyAlignment="1">
      <alignment vertical="center"/>
    </xf>
    <xf numFmtId="175" fontId="25" fillId="38" borderId="0" xfId="0" applyNumberFormat="1" applyFont="1" applyFill="1" applyAlignment="1">
      <alignment vertical="center"/>
    </xf>
    <xf numFmtId="49" fontId="25" fillId="38" borderId="23" xfId="0" applyNumberFormat="1" applyFont="1" applyFill="1" applyBorder="1" applyAlignment="1">
      <alignment vertical="center" wrapText="1"/>
    </xf>
    <xf numFmtId="41" fontId="25" fillId="38" borderId="0" xfId="51" applyFont="1" applyFill="1" applyAlignment="1">
      <alignment vertical="center"/>
    </xf>
    <xf numFmtId="0" fontId="25" fillId="38" borderId="23" xfId="0" applyFont="1" applyFill="1" applyBorder="1" applyAlignment="1">
      <alignment vertical="center" wrapText="1"/>
    </xf>
    <xf numFmtId="0" fontId="32" fillId="40" borderId="0" xfId="46" applyFont="1" applyFill="1" applyAlignment="1">
      <alignment vertical="center"/>
    </xf>
    <xf numFmtId="0" fontId="32" fillId="38" borderId="0" xfId="46" applyFont="1" applyFill="1" applyAlignment="1">
      <alignment vertical="center"/>
    </xf>
    <xf numFmtId="0" fontId="43" fillId="38" borderId="15" xfId="49" applyFont="1" applyFill="1" applyBorder="1"/>
    <xf numFmtId="176" fontId="32" fillId="38" borderId="10" xfId="49" applyNumberFormat="1" applyFont="1" applyFill="1" applyBorder="1" applyAlignment="1">
      <alignment horizontal="center"/>
    </xf>
    <xf numFmtId="177" fontId="32" fillId="38" borderId="10" xfId="51" applyNumberFormat="1" applyFont="1" applyFill="1" applyBorder="1" applyAlignment="1"/>
    <xf numFmtId="178" fontId="32" fillId="38" borderId="0" xfId="49" applyNumberFormat="1" applyFont="1" applyFill="1"/>
    <xf numFmtId="0" fontId="26" fillId="38" borderId="10" xfId="0" applyFont="1" applyFill="1" applyBorder="1" applyAlignment="1">
      <alignment vertical="center"/>
    </xf>
    <xf numFmtId="0" fontId="25" fillId="38" borderId="10" xfId="0" applyFont="1" applyFill="1" applyBorder="1" applyAlignment="1">
      <alignment horizontal="left" vertical="center"/>
    </xf>
    <xf numFmtId="169" fontId="25" fillId="38" borderId="10" xfId="1" applyFont="1" applyFill="1" applyBorder="1" applyAlignment="1">
      <alignment horizontal="center" vertical="center"/>
    </xf>
    <xf numFmtId="172" fontId="25" fillId="38" borderId="10" xfId="0" applyNumberFormat="1" applyFont="1" applyFill="1" applyBorder="1" applyAlignment="1">
      <alignment horizontal="right" vertical="center"/>
    </xf>
    <xf numFmtId="169" fontId="25" fillId="38" borderId="10" xfId="1" applyFont="1" applyFill="1" applyBorder="1" applyAlignment="1">
      <alignment vertical="center"/>
    </xf>
    <xf numFmtId="177" fontId="25" fillId="38" borderId="10" xfId="51" applyNumberFormat="1" applyFont="1" applyFill="1" applyBorder="1" applyAlignment="1">
      <alignment horizontal="center" vertical="center"/>
    </xf>
    <xf numFmtId="177" fontId="25" fillId="38" borderId="10" xfId="51" applyNumberFormat="1" applyFont="1" applyFill="1" applyBorder="1" applyAlignment="1">
      <alignment vertical="center"/>
    </xf>
    <xf numFmtId="0" fontId="26" fillId="38" borderId="10" xfId="0" applyFont="1" applyFill="1" applyBorder="1" applyAlignment="1">
      <alignment horizontal="left" vertical="center"/>
    </xf>
    <xf numFmtId="41" fontId="26" fillId="38" borderId="10" xfId="51" applyFont="1" applyFill="1" applyBorder="1" applyAlignment="1">
      <alignment horizontal="right" vertical="center"/>
    </xf>
    <xf numFmtId="0" fontId="26" fillId="38" borderId="10" xfId="0" applyFont="1" applyFill="1" applyBorder="1" applyAlignment="1">
      <alignment horizontal="center" vertical="center"/>
    </xf>
    <xf numFmtId="169" fontId="26" fillId="38" borderId="10" xfId="1" applyFont="1" applyFill="1" applyBorder="1" applyAlignment="1">
      <alignment horizontal="center" vertical="center"/>
    </xf>
    <xf numFmtId="167" fontId="26" fillId="38" borderId="10" xfId="1" applyNumberFormat="1" applyFont="1" applyFill="1" applyBorder="1" applyAlignment="1">
      <alignment horizontal="right" vertical="center"/>
    </xf>
    <xf numFmtId="167" fontId="25" fillId="38" borderId="10" xfId="1" applyNumberFormat="1" applyFont="1" applyFill="1" applyBorder="1" applyAlignment="1">
      <alignment horizontal="right" vertical="center"/>
    </xf>
    <xf numFmtId="41" fontId="27" fillId="38" borderId="12" xfId="51" applyFont="1" applyFill="1" applyBorder="1" applyAlignment="1">
      <alignment horizontal="center" vertical="center"/>
    </xf>
    <xf numFmtId="0" fontId="26" fillId="38" borderId="10" xfId="0" applyFont="1" applyFill="1" applyBorder="1"/>
    <xf numFmtId="175" fontId="26" fillId="38" borderId="10" xfId="45" applyNumberFormat="1" applyFont="1" applyFill="1" applyBorder="1" applyAlignment="1"/>
    <xf numFmtId="41" fontId="32" fillId="38" borderId="0" xfId="51" applyFont="1" applyFill="1" applyAlignment="1"/>
    <xf numFmtId="0" fontId="40" fillId="38" borderId="10" xfId="0" applyFont="1" applyFill="1" applyBorder="1" applyAlignment="1">
      <alignment vertical="center"/>
    </xf>
    <xf numFmtId="0" fontId="25" fillId="38" borderId="11" xfId="0" applyFont="1" applyFill="1" applyBorder="1" applyAlignment="1">
      <alignment horizontal="left" vertical="center"/>
    </xf>
    <xf numFmtId="0" fontId="25" fillId="38" borderId="12" xfId="0" applyFont="1" applyFill="1" applyBorder="1" applyAlignment="1">
      <alignment horizontal="left" vertical="center"/>
    </xf>
    <xf numFmtId="0" fontId="25" fillId="38" borderId="10" xfId="0" applyFont="1" applyFill="1" applyBorder="1" applyAlignment="1">
      <alignment horizontal="center" vertical="center"/>
    </xf>
    <xf numFmtId="0" fontId="25" fillId="38" borderId="10" xfId="0" applyFont="1" applyFill="1" applyBorder="1" applyAlignment="1">
      <alignment horizontal="right" vertical="center"/>
    </xf>
    <xf numFmtId="4" fontId="25" fillId="38" borderId="10" xfId="0" applyNumberFormat="1" applyFont="1" applyFill="1" applyBorder="1" applyAlignment="1">
      <alignment horizontal="right" vertical="center"/>
    </xf>
    <xf numFmtId="3" fontId="25" fillId="38" borderId="10" xfId="0" applyNumberFormat="1" applyFont="1" applyFill="1" applyBorder="1" applyAlignment="1">
      <alignment horizontal="right" vertical="center"/>
    </xf>
    <xf numFmtId="10" fontId="32" fillId="38" borderId="0" xfId="46" applyNumberFormat="1" applyFont="1" applyFill="1"/>
    <xf numFmtId="0" fontId="30" fillId="38" borderId="15" xfId="46" applyFont="1" applyFill="1" applyBorder="1"/>
    <xf numFmtId="0" fontId="40" fillId="38" borderId="11" xfId="0" applyFont="1" applyFill="1" applyBorder="1" applyAlignment="1">
      <alignment horizontal="left" vertical="center"/>
    </xf>
    <xf numFmtId="170" fontId="26" fillId="38" borderId="22" xfId="1" applyNumberFormat="1" applyFont="1" applyFill="1" applyBorder="1" applyAlignment="1">
      <alignment horizontal="left" vertical="center"/>
    </xf>
    <xf numFmtId="0" fontId="27" fillId="38" borderId="0" xfId="46" applyFont="1" applyFill="1"/>
    <xf numFmtId="3" fontId="32" fillId="38" borderId="0" xfId="46" applyNumberFormat="1" applyFont="1" applyFill="1"/>
    <xf numFmtId="0" fontId="26" fillId="38" borderId="11" xfId="0" applyFont="1" applyFill="1" applyBorder="1" applyAlignment="1">
      <alignment horizontal="left" vertical="center"/>
    </xf>
    <xf numFmtId="170" fontId="26" fillId="38" borderId="12" xfId="0" applyNumberFormat="1" applyFont="1" applyFill="1" applyBorder="1" applyAlignment="1">
      <alignment horizontal="left" vertical="center"/>
    </xf>
    <xf numFmtId="175" fontId="67" fillId="38" borderId="0" xfId="49" applyNumberFormat="1" applyFont="1" applyFill="1"/>
    <xf numFmtId="0" fontId="40" fillId="38" borderId="11" xfId="0" applyFont="1" applyFill="1" applyBorder="1" applyAlignment="1">
      <alignment vertical="center"/>
    </xf>
    <xf numFmtId="41" fontId="67" fillId="38" borderId="0" xfId="49" applyNumberFormat="1" applyFont="1" applyFill="1"/>
    <xf numFmtId="0" fontId="67" fillId="0" borderId="0" xfId="49" applyFont="1"/>
    <xf numFmtId="175" fontId="67" fillId="0" borderId="0" xfId="49" applyNumberFormat="1" applyFont="1"/>
    <xf numFmtId="0" fontId="67" fillId="38" borderId="0" xfId="49" applyFont="1" applyFill="1"/>
    <xf numFmtId="178" fontId="67" fillId="0" borderId="0" xfId="49" applyNumberFormat="1" applyFont="1"/>
    <xf numFmtId="41" fontId="40" fillId="38" borderId="10" xfId="51" applyFont="1" applyFill="1" applyBorder="1" applyAlignment="1">
      <alignment horizontal="right" vertical="center"/>
    </xf>
    <xf numFmtId="170" fontId="32" fillId="38" borderId="0" xfId="49" applyNumberFormat="1" applyFont="1" applyFill="1"/>
    <xf numFmtId="0" fontId="26" fillId="38" borderId="11" xfId="0" applyFont="1" applyFill="1" applyBorder="1" applyAlignment="1">
      <alignment vertical="center"/>
    </xf>
    <xf numFmtId="0" fontId="25" fillId="38" borderId="16" xfId="0" applyFont="1" applyFill="1" applyBorder="1" applyAlignment="1">
      <alignment horizontal="center" vertical="center"/>
    </xf>
    <xf numFmtId="0" fontId="25" fillId="38" borderId="16" xfId="0" applyFont="1" applyFill="1" applyBorder="1" applyAlignment="1">
      <alignment horizontal="center" vertical="center" wrapText="1"/>
    </xf>
    <xf numFmtId="3" fontId="26" fillId="38" borderId="16" xfId="0" applyNumberFormat="1" applyFont="1" applyFill="1" applyBorder="1" applyAlignment="1">
      <alignment horizontal="right" vertical="center"/>
    </xf>
    <xf numFmtId="3" fontId="25" fillId="38" borderId="0" xfId="0" applyNumberFormat="1" applyFont="1" applyFill="1" applyAlignment="1">
      <alignment horizontal="right" vertical="center"/>
    </xf>
    <xf numFmtId="3" fontId="25" fillId="38" borderId="16" xfId="0" applyNumberFormat="1" applyFont="1" applyFill="1" applyBorder="1" applyAlignment="1">
      <alignment horizontal="right" vertical="center"/>
    </xf>
    <xf numFmtId="178" fontId="31" fillId="38" borderId="0" xfId="49" applyNumberFormat="1" applyFont="1" applyFill="1"/>
    <xf numFmtId="0" fontId="25" fillId="38" borderId="10" xfId="0" applyFont="1" applyFill="1" applyBorder="1" applyAlignment="1">
      <alignment horizontal="center" vertical="center" wrapText="1"/>
    </xf>
    <xf numFmtId="41" fontId="31" fillId="38" borderId="0" xfId="51" applyFont="1" applyFill="1"/>
    <xf numFmtId="0" fontId="25" fillId="38" borderId="16" xfId="0" applyFont="1" applyFill="1" applyBorder="1" applyAlignment="1">
      <alignment vertical="top"/>
    </xf>
    <xf numFmtId="0" fontId="25" fillId="38" borderId="16" xfId="0" applyFont="1" applyFill="1" applyBorder="1" applyAlignment="1">
      <alignment vertical="top" wrapText="1"/>
    </xf>
    <xf numFmtId="0" fontId="27" fillId="38" borderId="10" xfId="49" applyFont="1" applyFill="1" applyBorder="1"/>
    <xf numFmtId="173" fontId="32" fillId="38" borderId="0" xfId="49" applyNumberFormat="1" applyFont="1" applyFill="1"/>
    <xf numFmtId="175" fontId="67" fillId="0" borderId="0" xfId="1" applyNumberFormat="1" applyFont="1" applyFill="1" applyBorder="1" applyAlignment="1"/>
    <xf numFmtId="175" fontId="67" fillId="0" borderId="0" xfId="1" applyNumberFormat="1" applyFont="1" applyBorder="1" applyAlignment="1"/>
    <xf numFmtId="0" fontId="43" fillId="38" borderId="0" xfId="49" applyFont="1" applyFill="1"/>
    <xf numFmtId="178" fontId="67" fillId="38" borderId="0" xfId="49" applyNumberFormat="1" applyFont="1" applyFill="1"/>
    <xf numFmtId="170" fontId="67" fillId="38" borderId="0" xfId="1" applyNumberFormat="1" applyFont="1" applyFill="1" applyBorder="1" applyAlignment="1"/>
    <xf numFmtId="175" fontId="67" fillId="38" borderId="0" xfId="1" applyNumberFormat="1" applyFont="1" applyFill="1" applyBorder="1" applyAlignment="1"/>
    <xf numFmtId="0" fontId="37" fillId="38" borderId="19" xfId="0" applyFont="1" applyFill="1" applyBorder="1"/>
    <xf numFmtId="41" fontId="32" fillId="38" borderId="21" xfId="51" applyFont="1" applyFill="1" applyBorder="1" applyAlignment="1"/>
    <xf numFmtId="169" fontId="25" fillId="38" borderId="15" xfId="1" applyFont="1" applyFill="1" applyBorder="1" applyAlignment="1"/>
    <xf numFmtId="169" fontId="32" fillId="38" borderId="0" xfId="1" applyFont="1" applyFill="1" applyAlignment="1"/>
    <xf numFmtId="169" fontId="43" fillId="38" borderId="15" xfId="1" applyFont="1" applyFill="1" applyBorder="1" applyAlignment="1"/>
    <xf numFmtId="169" fontId="25" fillId="38" borderId="20" xfId="1" applyFont="1" applyFill="1" applyBorder="1" applyAlignment="1"/>
    <xf numFmtId="169" fontId="43" fillId="38" borderId="0" xfId="1" applyFont="1" applyFill="1" applyAlignment="1"/>
    <xf numFmtId="0" fontId="26" fillId="38" borderId="11" xfId="0" applyFont="1" applyFill="1" applyBorder="1"/>
    <xf numFmtId="41" fontId="43" fillId="38" borderId="0" xfId="49" applyNumberFormat="1" applyFont="1" applyFill="1"/>
    <xf numFmtId="3" fontId="68" fillId="38" borderId="0" xfId="49" applyNumberFormat="1" applyFont="1" applyFill="1"/>
    <xf numFmtId="41" fontId="37" fillId="38" borderId="15" xfId="51" applyFont="1" applyFill="1" applyBorder="1" applyAlignment="1"/>
    <xf numFmtId="41" fontId="25" fillId="38" borderId="15" xfId="51" applyFont="1" applyFill="1" applyBorder="1" applyAlignment="1"/>
    <xf numFmtId="41" fontId="43" fillId="38" borderId="0" xfId="51" applyFont="1" applyFill="1"/>
    <xf numFmtId="170" fontId="43" fillId="38" borderId="0" xfId="49" applyNumberFormat="1" applyFont="1" applyFill="1"/>
    <xf numFmtId="0" fontId="37" fillId="38" borderId="15" xfId="0" applyFont="1" applyFill="1" applyBorder="1"/>
    <xf numFmtId="0" fontId="26" fillId="38" borderId="15" xfId="0" applyFont="1" applyFill="1" applyBorder="1"/>
    <xf numFmtId="41" fontId="32" fillId="38" borderId="13" xfId="51" applyFont="1" applyFill="1" applyBorder="1" applyAlignment="1"/>
    <xf numFmtId="169" fontId="25" fillId="0" borderId="15" xfId="1" applyFont="1" applyFill="1" applyBorder="1" applyAlignment="1"/>
    <xf numFmtId="41" fontId="25" fillId="38" borderId="0" xfId="51" applyFont="1" applyFill="1" applyBorder="1" applyAlignment="1">
      <alignment horizontal="right" indent="1"/>
    </xf>
    <xf numFmtId="1" fontId="40" fillId="38" borderId="10" xfId="1" applyNumberFormat="1" applyFont="1" applyFill="1" applyBorder="1" applyAlignment="1">
      <alignment horizontal="right" vertical="center"/>
    </xf>
    <xf numFmtId="1" fontId="25" fillId="38" borderId="0" xfId="51" applyNumberFormat="1" applyFont="1" applyFill="1" applyBorder="1" applyAlignment="1">
      <alignment horizontal="right" indent="1"/>
    </xf>
    <xf numFmtId="41" fontId="26" fillId="38" borderId="0" xfId="51" applyFont="1" applyFill="1" applyBorder="1" applyAlignment="1">
      <alignment vertical="center"/>
    </xf>
    <xf numFmtId="3" fontId="26" fillId="38" borderId="12" xfId="0" applyNumberFormat="1" applyFont="1" applyFill="1" applyBorder="1" applyAlignment="1">
      <alignment horizontal="right" vertical="center"/>
    </xf>
    <xf numFmtId="41" fontId="67" fillId="0" borderId="0" xfId="49" applyNumberFormat="1" applyFont="1"/>
    <xf numFmtId="41" fontId="68" fillId="0" borderId="0" xfId="51" applyFont="1" applyFill="1" applyBorder="1" applyAlignment="1">
      <alignment horizontal="right" vertical="center"/>
    </xf>
    <xf numFmtId="1" fontId="26" fillId="38" borderId="0" xfId="51" applyNumberFormat="1" applyFont="1" applyFill="1" applyBorder="1"/>
    <xf numFmtId="173" fontId="26" fillId="38" borderId="0" xfId="51" applyNumberFormat="1" applyFont="1" applyFill="1" applyBorder="1" applyAlignment="1">
      <alignment horizontal="right" indent="1"/>
    </xf>
    <xf numFmtId="1" fontId="25" fillId="38" borderId="0" xfId="51" applyNumberFormat="1" applyFont="1" applyFill="1" applyBorder="1"/>
    <xf numFmtId="1" fontId="25" fillId="38" borderId="0" xfId="1" applyNumberFormat="1" applyFont="1" applyFill="1" applyBorder="1" applyAlignment="1">
      <alignment vertical="center"/>
    </xf>
    <xf numFmtId="41" fontId="70" fillId="0" borderId="0" xfId="49" applyNumberFormat="1" applyFont="1"/>
    <xf numFmtId="1" fontId="41" fillId="38" borderId="10" xfId="1" applyNumberFormat="1" applyFont="1" applyFill="1" applyBorder="1" applyAlignment="1">
      <alignment horizontal="right" vertical="center"/>
    </xf>
    <xf numFmtId="1" fontId="26" fillId="38" borderId="0" xfId="1" applyNumberFormat="1" applyFont="1" applyFill="1" applyBorder="1"/>
    <xf numFmtId="1" fontId="26" fillId="38" borderId="10" xfId="1" applyNumberFormat="1" applyFont="1" applyFill="1" applyBorder="1" applyAlignment="1">
      <alignment horizontal="right" vertical="center"/>
    </xf>
    <xf numFmtId="1" fontId="25" fillId="38" borderId="0" xfId="51" applyNumberFormat="1" applyFont="1" applyFill="1" applyBorder="1" applyAlignment="1">
      <alignment vertical="center"/>
    </xf>
    <xf numFmtId="41" fontId="25" fillId="38" borderId="0" xfId="51" applyFont="1" applyFill="1" applyBorder="1"/>
    <xf numFmtId="41" fontId="26" fillId="38" borderId="0" xfId="51" applyFont="1" applyFill="1" applyBorder="1" applyAlignment="1">
      <alignment horizontal="right" indent="1"/>
    </xf>
    <xf numFmtId="1" fontId="26" fillId="38" borderId="0" xfId="1" applyNumberFormat="1" applyFont="1" applyFill="1" applyBorder="1" applyAlignment="1">
      <alignment vertical="center"/>
    </xf>
    <xf numFmtId="173" fontId="25" fillId="38" borderId="0" xfId="51" applyNumberFormat="1" applyFont="1" applyFill="1" applyBorder="1" applyAlignment="1">
      <alignment horizontal="right" indent="1"/>
    </xf>
    <xf numFmtId="1" fontId="25" fillId="38" borderId="0" xfId="1" applyNumberFormat="1" applyFont="1" applyFill="1" applyBorder="1"/>
    <xf numFmtId="41" fontId="25" fillId="38" borderId="0" xfId="51" applyFont="1" applyFill="1" applyBorder="1" applyAlignment="1">
      <alignment vertical="center"/>
    </xf>
    <xf numFmtId="41" fontId="26" fillId="38" borderId="0" xfId="51" applyFont="1" applyFill="1" applyBorder="1"/>
    <xf numFmtId="173" fontId="25" fillId="38" borderId="0" xfId="51" applyNumberFormat="1" applyFont="1" applyFill="1" applyBorder="1" applyAlignment="1">
      <alignment vertical="center"/>
    </xf>
    <xf numFmtId="1" fontId="25" fillId="38" borderId="23" xfId="51" applyNumberFormat="1" applyFont="1" applyFill="1" applyBorder="1" applyAlignment="1">
      <alignment vertical="center"/>
    </xf>
    <xf numFmtId="1" fontId="26" fillId="38" borderId="23" xfId="51" applyNumberFormat="1" applyFont="1" applyFill="1" applyBorder="1" applyAlignment="1">
      <alignment vertical="center"/>
    </xf>
    <xf numFmtId="173" fontId="25" fillId="38" borderId="23" xfId="51" applyNumberFormat="1" applyFont="1" applyFill="1" applyBorder="1" applyAlignment="1">
      <alignment vertical="center"/>
    </xf>
    <xf numFmtId="1" fontId="41" fillId="0" borderId="10" xfId="51" applyNumberFormat="1" applyFont="1" applyFill="1" applyBorder="1" applyAlignment="1">
      <alignment horizontal="right" vertical="center"/>
    </xf>
    <xf numFmtId="1" fontId="40" fillId="0" borderId="10" xfId="51" applyNumberFormat="1" applyFont="1" applyFill="1" applyBorder="1" applyAlignment="1">
      <alignment horizontal="right" vertical="center"/>
    </xf>
    <xf numFmtId="1" fontId="32" fillId="0" borderId="10" xfId="51" applyNumberFormat="1" applyFont="1" applyFill="1" applyBorder="1" applyAlignment="1">
      <alignment vertical="center"/>
    </xf>
    <xf numFmtId="1" fontId="27" fillId="38" borderId="10" xfId="51" applyNumberFormat="1" applyFont="1" applyFill="1" applyBorder="1" applyAlignment="1"/>
    <xf numFmtId="0" fontId="71" fillId="0" borderId="0" xfId="0" applyFont="1"/>
    <xf numFmtId="169" fontId="71" fillId="0" borderId="0" xfId="1" applyFont="1"/>
    <xf numFmtId="169" fontId="71" fillId="0" borderId="0" xfId="0" applyNumberFormat="1" applyFont="1"/>
    <xf numFmtId="170" fontId="71" fillId="38" borderId="0" xfId="49" applyNumberFormat="1" applyFont="1" applyFill="1"/>
    <xf numFmtId="3" fontId="72" fillId="38" borderId="0" xfId="49" applyNumberFormat="1" applyFont="1" applyFill="1"/>
    <xf numFmtId="41" fontId="71" fillId="38" borderId="0" xfId="0" applyNumberFormat="1" applyFont="1" applyFill="1"/>
    <xf numFmtId="0" fontId="71" fillId="38" borderId="0" xfId="49" applyFont="1" applyFill="1"/>
    <xf numFmtId="0" fontId="71" fillId="38" borderId="0" xfId="0" applyFont="1" applyFill="1"/>
    <xf numFmtId="41" fontId="73" fillId="0" borderId="0" xfId="49" applyNumberFormat="1" applyFont="1"/>
    <xf numFmtId="167" fontId="73" fillId="0" borderId="0" xfId="49" applyNumberFormat="1" applyFont="1"/>
    <xf numFmtId="0" fontId="75" fillId="38" borderId="0" xfId="49" applyFont="1" applyFill="1"/>
    <xf numFmtId="1" fontId="27" fillId="0" borderId="0" xfId="49" applyNumberFormat="1" applyFont="1"/>
    <xf numFmtId="2" fontId="76" fillId="0" borderId="0" xfId="49" applyNumberFormat="1" applyFont="1"/>
    <xf numFmtId="2" fontId="76" fillId="0" borderId="0" xfId="1" applyNumberFormat="1" applyFont="1"/>
    <xf numFmtId="3" fontId="32" fillId="0" borderId="0" xfId="0" applyNumberFormat="1" applyFont="1" applyAlignment="1">
      <alignment vertical="top"/>
    </xf>
    <xf numFmtId="0" fontId="25" fillId="0" borderId="11" xfId="0" applyFont="1" applyBorder="1" applyAlignment="1">
      <alignment horizontal="left" vertical="center"/>
    </xf>
    <xf numFmtId="1" fontId="32" fillId="0" borderId="0" xfId="49" applyNumberFormat="1" applyFont="1"/>
    <xf numFmtId="1" fontId="25" fillId="38" borderId="0" xfId="51" applyNumberFormat="1" applyFont="1" applyFill="1" applyAlignment="1">
      <alignment horizontal="right"/>
    </xf>
    <xf numFmtId="0" fontId="25" fillId="38" borderId="11" xfId="0" applyFont="1" applyFill="1" applyBorder="1" applyAlignment="1">
      <alignment vertical="center"/>
    </xf>
    <xf numFmtId="41" fontId="41" fillId="0" borderId="10" xfId="51" applyFont="1" applyFill="1" applyBorder="1" applyAlignment="1">
      <alignment horizontal="right" vertical="center"/>
    </xf>
    <xf numFmtId="0" fontId="31" fillId="0" borderId="0" xfId="46" applyFont="1"/>
    <xf numFmtId="41" fontId="25" fillId="0" borderId="0" xfId="51" applyFont="1" applyFill="1" applyBorder="1" applyAlignment="1">
      <alignment horizontal="right"/>
    </xf>
    <xf numFmtId="0" fontId="31" fillId="0" borderId="0" xfId="0" applyFont="1" applyAlignment="1">
      <alignment vertical="center"/>
    </xf>
    <xf numFmtId="41" fontId="25" fillId="0" borderId="0" xfId="51" applyFont="1" applyFill="1" applyAlignment="1">
      <alignment vertical="center"/>
    </xf>
    <xf numFmtId="175" fontId="25" fillId="0" borderId="0" xfId="0" applyNumberFormat="1" applyFont="1" applyAlignment="1">
      <alignment vertical="center"/>
    </xf>
    <xf numFmtId="169" fontId="31" fillId="0" borderId="0" xfId="0" applyNumberFormat="1" applyFont="1"/>
    <xf numFmtId="169" fontId="25" fillId="0" borderId="0" xfId="1" applyFont="1" applyFill="1" applyAlignment="1">
      <alignment vertical="center"/>
    </xf>
    <xf numFmtId="169" fontId="31" fillId="0" borderId="0" xfId="1" applyFont="1" applyFill="1"/>
    <xf numFmtId="14" fontId="32" fillId="0" borderId="10" xfId="0" applyNumberFormat="1" applyFont="1" applyBorder="1" applyAlignment="1">
      <alignment horizontal="right" vertical="center"/>
    </xf>
    <xf numFmtId="170" fontId="31" fillId="0" borderId="0" xfId="46" applyNumberFormat="1" applyFont="1"/>
    <xf numFmtId="41" fontId="25" fillId="0" borderId="0" xfId="51" applyFont="1" applyFill="1"/>
    <xf numFmtId="171" fontId="27" fillId="0" borderId="0" xfId="44" applyFont="1" applyAlignment="1">
      <alignment vertical="center" wrapText="1"/>
    </xf>
    <xf numFmtId="41" fontId="32" fillId="38" borderId="14" xfId="51" applyFont="1" applyFill="1" applyBorder="1" applyAlignment="1">
      <alignment horizontal="left" vertical="center"/>
    </xf>
    <xf numFmtId="41" fontId="27" fillId="38" borderId="14" xfId="51" applyFont="1" applyFill="1" applyBorder="1" applyAlignment="1">
      <alignment horizontal="left" vertical="center"/>
    </xf>
    <xf numFmtId="1" fontId="43" fillId="38" borderId="0" xfId="0" applyNumberFormat="1" applyFont="1" applyFill="1" applyAlignment="1">
      <alignment horizontal="center"/>
    </xf>
    <xf numFmtId="1" fontId="43" fillId="0" borderId="0" xfId="0" applyNumberFormat="1" applyFont="1" applyAlignment="1">
      <alignment horizontal="center" vertical="top"/>
    </xf>
    <xf numFmtId="0" fontId="26" fillId="0" borderId="0" xfId="0" applyFont="1" applyAlignment="1">
      <alignment vertical="center" wrapText="1"/>
    </xf>
    <xf numFmtId="173" fontId="25" fillId="0" borderId="0" xfId="51" applyNumberFormat="1" applyFont="1" applyFill="1" applyBorder="1" applyAlignment="1">
      <alignment vertical="center"/>
    </xf>
    <xf numFmtId="172" fontId="25" fillId="0" borderId="0" xfId="0" applyNumberFormat="1" applyFont="1" applyAlignment="1">
      <alignment vertical="center"/>
    </xf>
    <xf numFmtId="173" fontId="26" fillId="0" borderId="0" xfId="51" applyNumberFormat="1" applyFont="1" applyFill="1" applyBorder="1" applyAlignment="1">
      <alignment vertical="center"/>
    </xf>
    <xf numFmtId="167" fontId="25" fillId="0" borderId="0" xfId="0" applyNumberFormat="1" applyFont="1" applyAlignment="1">
      <alignment vertical="center"/>
    </xf>
    <xf numFmtId="41" fontId="26" fillId="0" borderId="0" xfId="51" applyFont="1" applyFill="1" applyBorder="1" applyAlignment="1">
      <alignment vertical="center"/>
    </xf>
    <xf numFmtId="41" fontId="26" fillId="0" borderId="0" xfId="51" applyFont="1" applyFill="1" applyBorder="1" applyAlignment="1">
      <alignment vertical="center" wrapText="1"/>
    </xf>
    <xf numFmtId="41" fontId="26" fillId="0" borderId="0" xfId="51" applyFont="1" applyFill="1" applyBorder="1" applyAlignment="1">
      <alignment wrapText="1"/>
    </xf>
    <xf numFmtId="41" fontId="25" fillId="0" borderId="0" xfId="51" applyFont="1" applyFill="1" applyBorder="1"/>
    <xf numFmtId="1" fontId="25" fillId="0" borderId="0" xfId="51" applyNumberFormat="1" applyFont="1" applyFill="1" applyBorder="1" applyAlignment="1">
      <alignment vertical="center"/>
    </xf>
    <xf numFmtId="172" fontId="31" fillId="0" borderId="0" xfId="0" applyNumberFormat="1" applyFont="1" applyAlignment="1">
      <alignment vertical="center"/>
    </xf>
    <xf numFmtId="41" fontId="25" fillId="0" borderId="0" xfId="51" applyFont="1" applyFill="1" applyBorder="1" applyAlignment="1">
      <alignment vertical="center"/>
    </xf>
    <xf numFmtId="3" fontId="25" fillId="0" borderId="0" xfId="0" applyNumberFormat="1" applyFont="1" applyAlignment="1">
      <alignment vertical="center"/>
    </xf>
    <xf numFmtId="1" fontId="26" fillId="0" borderId="0" xfId="51" applyNumberFormat="1" applyFont="1" applyFill="1" applyBorder="1" applyAlignment="1">
      <alignment vertical="center" wrapText="1"/>
    </xf>
    <xf numFmtId="41" fontId="32" fillId="0" borderId="0" xfId="51" applyFont="1" applyFill="1" applyAlignment="1">
      <alignment vertical="center"/>
    </xf>
    <xf numFmtId="167" fontId="32" fillId="0" borderId="0" xfId="0" applyNumberFormat="1" applyFont="1" applyAlignment="1">
      <alignment vertical="center"/>
    </xf>
    <xf numFmtId="167" fontId="31" fillId="0" borderId="0" xfId="0" applyNumberFormat="1" applyFont="1" applyAlignment="1">
      <alignment vertical="center"/>
    </xf>
    <xf numFmtId="41" fontId="31" fillId="0" borderId="0" xfId="51" applyFont="1" applyFill="1" applyAlignment="1">
      <alignment vertical="center"/>
    </xf>
    <xf numFmtId="41" fontId="69" fillId="0" borderId="0" xfId="51" applyFont="1" applyFill="1" applyBorder="1" applyAlignment="1">
      <alignment vertical="center"/>
    </xf>
    <xf numFmtId="175" fontId="32" fillId="0" borderId="0" xfId="0" applyNumberFormat="1" applyFont="1" applyAlignment="1">
      <alignment vertical="center"/>
    </xf>
    <xf numFmtId="170" fontId="31" fillId="0" borderId="0" xfId="1" applyNumberFormat="1" applyFont="1" applyFill="1" applyAlignment="1">
      <alignment vertical="center"/>
    </xf>
    <xf numFmtId="3" fontId="31" fillId="0" borderId="0" xfId="0" applyNumberFormat="1" applyFont="1" applyAlignment="1">
      <alignment vertical="center"/>
    </xf>
    <xf numFmtId="10" fontId="31" fillId="38" borderId="0" xfId="75" applyNumberFormat="1" applyFont="1" applyFill="1"/>
    <xf numFmtId="10" fontId="32" fillId="38" borderId="0" xfId="75" applyNumberFormat="1" applyFont="1" applyFill="1"/>
    <xf numFmtId="41" fontId="31" fillId="38" borderId="0" xfId="49" applyNumberFormat="1" applyFont="1" applyFill="1"/>
    <xf numFmtId="169" fontId="31" fillId="0" borderId="0" xfId="1" applyFont="1" applyFill="1" applyBorder="1" applyAlignment="1"/>
    <xf numFmtId="0" fontId="23" fillId="0" borderId="0" xfId="58" applyFill="1" applyAlignment="1">
      <alignment vertical="center"/>
    </xf>
    <xf numFmtId="1" fontId="76" fillId="0" borderId="0" xfId="51" applyNumberFormat="1" applyFont="1" applyFill="1" applyAlignment="1"/>
    <xf numFmtId="41" fontId="67" fillId="0" borderId="0" xfId="51" applyFont="1" applyFill="1"/>
    <xf numFmtId="1" fontId="31" fillId="38" borderId="0" xfId="49" applyNumberFormat="1" applyFont="1" applyFill="1"/>
    <xf numFmtId="41" fontId="32" fillId="0" borderId="0" xfId="51" applyFont="1" applyFill="1"/>
    <xf numFmtId="173" fontId="25" fillId="0" borderId="0" xfId="51" applyNumberFormat="1" applyFont="1" applyFill="1" applyBorder="1" applyAlignment="1">
      <alignment horizontal="right" indent="1"/>
    </xf>
    <xf numFmtId="0" fontId="32" fillId="0" borderId="0" xfId="49" quotePrefix="1" applyFont="1" applyAlignment="1">
      <alignment horizontal="center" vertical="center"/>
    </xf>
    <xf numFmtId="41" fontId="25" fillId="0" borderId="0" xfId="0" applyNumberFormat="1" applyFont="1"/>
    <xf numFmtId="10" fontId="25" fillId="38" borderId="0" xfId="75" applyNumberFormat="1" applyFont="1" applyFill="1" applyAlignment="1">
      <alignment vertical="center"/>
    </xf>
    <xf numFmtId="41" fontId="26" fillId="38" borderId="0" xfId="0" applyNumberFormat="1" applyFont="1" applyFill="1"/>
    <xf numFmtId="169" fontId="31" fillId="0" borderId="0" xfId="1" applyFont="1"/>
    <xf numFmtId="169" fontId="32" fillId="0" borderId="0" xfId="0" applyNumberFormat="1" applyFont="1"/>
    <xf numFmtId="0" fontId="40" fillId="0" borderId="11" xfId="0" applyFont="1" applyBorder="1" applyAlignment="1">
      <alignment vertical="center"/>
    </xf>
    <xf numFmtId="0" fontId="40" fillId="0" borderId="16" xfId="0" applyFont="1" applyBorder="1" applyAlignment="1">
      <alignment vertical="center"/>
    </xf>
    <xf numFmtId="0" fontId="40" fillId="0" borderId="12" xfId="0" applyFont="1" applyBorder="1" applyAlignment="1">
      <alignment vertical="center"/>
    </xf>
    <xf numFmtId="1" fontId="41" fillId="0" borderId="10" xfId="1" applyNumberFormat="1" applyFont="1" applyFill="1" applyBorder="1" applyAlignment="1">
      <alignment horizontal="right" vertical="center"/>
    </xf>
    <xf numFmtId="41" fontId="32" fillId="0" borderId="0" xfId="51" applyFont="1" applyFill="1" applyAlignment="1"/>
    <xf numFmtId="41" fontId="26" fillId="0" borderId="10" xfId="51" applyFont="1" applyFill="1" applyBorder="1" applyAlignment="1">
      <alignment horizontal="right" vertical="center"/>
    </xf>
    <xf numFmtId="1" fontId="40" fillId="0" borderId="10" xfId="1" applyNumberFormat="1" applyFont="1" applyFill="1" applyBorder="1" applyAlignment="1">
      <alignment horizontal="right" vertical="center"/>
    </xf>
    <xf numFmtId="0" fontId="25" fillId="0" borderId="0" xfId="0" applyFont="1" applyAlignment="1">
      <alignment horizontal="left"/>
    </xf>
    <xf numFmtId="0" fontId="25" fillId="0" borderId="0" xfId="0" applyFont="1" applyAlignment="1">
      <alignment horizontal="justify" vertical="justify"/>
    </xf>
    <xf numFmtId="0" fontId="32" fillId="0" borderId="0" xfId="49" applyFont="1" applyAlignment="1">
      <alignment vertical="justify" wrapText="1"/>
    </xf>
    <xf numFmtId="3" fontId="41" fillId="0" borderId="17" xfId="51" applyNumberFormat="1" applyFont="1" applyFill="1" applyBorder="1" applyAlignment="1">
      <alignment horizontal="right" vertical="center"/>
    </xf>
    <xf numFmtId="3" fontId="41" fillId="0" borderId="14" xfId="51" applyNumberFormat="1" applyFont="1" applyFill="1" applyBorder="1" applyAlignment="1">
      <alignment horizontal="right" vertical="center"/>
    </xf>
    <xf numFmtId="3" fontId="32" fillId="0" borderId="18" xfId="51" applyNumberFormat="1" applyFont="1" applyFill="1" applyBorder="1" applyAlignment="1">
      <alignment horizontal="right"/>
    </xf>
    <xf numFmtId="3" fontId="32" fillId="0" borderId="17" xfId="51" applyNumberFormat="1" applyFont="1" applyFill="1" applyBorder="1" applyAlignment="1">
      <alignment horizontal="right"/>
    </xf>
    <xf numFmtId="3" fontId="32" fillId="0" borderId="14" xfId="51" applyNumberFormat="1" applyFont="1" applyFill="1" applyBorder="1" applyAlignment="1">
      <alignment horizontal="right"/>
    </xf>
    <xf numFmtId="3" fontId="27" fillId="0" borderId="10" xfId="51" applyNumberFormat="1" applyFont="1" applyFill="1" applyBorder="1" applyAlignment="1">
      <alignment horizontal="right"/>
    </xf>
    <xf numFmtId="3" fontId="26" fillId="0" borderId="18" xfId="51" applyNumberFormat="1" applyFont="1" applyFill="1" applyBorder="1" applyAlignment="1">
      <alignment horizontal="right"/>
    </xf>
    <xf numFmtId="3" fontId="25" fillId="0" borderId="18" xfId="51" applyNumberFormat="1" applyFont="1" applyFill="1" applyBorder="1" applyAlignment="1">
      <alignment horizontal="right"/>
    </xf>
    <xf numFmtId="3" fontId="27" fillId="0" borderId="12" xfId="51" applyNumberFormat="1" applyFont="1" applyFill="1" applyBorder="1" applyAlignment="1">
      <alignment horizontal="right"/>
    </xf>
    <xf numFmtId="3" fontId="32" fillId="0" borderId="13" xfId="51" applyNumberFormat="1" applyFont="1" applyFill="1" applyBorder="1" applyAlignment="1">
      <alignment horizontal="right"/>
    </xf>
    <xf numFmtId="3" fontId="25" fillId="0" borderId="17" xfId="51" applyNumberFormat="1" applyFont="1" applyFill="1" applyBorder="1" applyAlignment="1">
      <alignment horizontal="right"/>
    </xf>
    <xf numFmtId="3" fontId="41" fillId="0" borderId="10" xfId="51" applyNumberFormat="1" applyFont="1" applyFill="1" applyBorder="1" applyAlignment="1">
      <alignment horizontal="right" vertical="center"/>
    </xf>
    <xf numFmtId="3" fontId="32" fillId="0" borderId="10" xfId="51" applyNumberFormat="1" applyFont="1" applyFill="1" applyBorder="1" applyAlignment="1"/>
    <xf numFmtId="3" fontId="27" fillId="38" borderId="10" xfId="51" applyNumberFormat="1" applyFont="1" applyFill="1" applyBorder="1" applyAlignment="1"/>
    <xf numFmtId="3" fontId="26" fillId="0" borderId="10" xfId="51" applyNumberFormat="1" applyFont="1" applyFill="1" applyBorder="1" applyAlignment="1"/>
    <xf numFmtId="3" fontId="30" fillId="0" borderId="12" xfId="0" applyNumberFormat="1" applyFont="1" applyBorder="1" applyAlignment="1">
      <alignment horizontal="center" vertical="center"/>
    </xf>
    <xf numFmtId="3" fontId="27" fillId="0" borderId="10" xfId="1" applyNumberFormat="1" applyFont="1" applyFill="1" applyBorder="1" applyAlignment="1"/>
    <xf numFmtId="3" fontId="26" fillId="34" borderId="10" xfId="51" applyNumberFormat="1" applyFont="1" applyFill="1" applyBorder="1" applyAlignment="1"/>
    <xf numFmtId="3" fontId="25" fillId="0" borderId="10" xfId="1" applyNumberFormat="1" applyFont="1" applyBorder="1" applyAlignment="1">
      <alignment horizontal="right" vertical="center"/>
    </xf>
    <xf numFmtId="3" fontId="25" fillId="38" borderId="12" xfId="1" applyNumberFormat="1" applyFont="1" applyFill="1" applyBorder="1" applyAlignment="1">
      <alignment horizontal="right" vertical="center"/>
    </xf>
    <xf numFmtId="3" fontId="25" fillId="38" borderId="10" xfId="51" applyNumberFormat="1" applyFont="1" applyFill="1" applyBorder="1" applyAlignment="1">
      <alignment horizontal="right" vertical="center"/>
    </xf>
    <xf numFmtId="3" fontId="25" fillId="38" borderId="16" xfId="51" applyNumberFormat="1" applyFont="1" applyFill="1" applyBorder="1" applyAlignment="1">
      <alignment horizontal="right" vertical="center"/>
    </xf>
    <xf numFmtId="3" fontId="25" fillId="0" borderId="10" xfId="51" applyNumberFormat="1" applyFont="1" applyFill="1" applyBorder="1" applyAlignment="1">
      <alignment horizontal="right" vertical="center"/>
    </xf>
    <xf numFmtId="3" fontId="26" fillId="38" borderId="10" xfId="51" applyNumberFormat="1" applyFont="1" applyFill="1" applyBorder="1" applyAlignment="1">
      <alignment horizontal="right" vertical="center"/>
    </xf>
    <xf numFmtId="3" fontId="27" fillId="38" borderId="10" xfId="51" applyNumberFormat="1" applyFont="1" applyFill="1" applyBorder="1" applyAlignment="1">
      <alignment horizontal="center"/>
    </xf>
    <xf numFmtId="3" fontId="41" fillId="38" borderId="10" xfId="1" applyNumberFormat="1" applyFont="1" applyFill="1" applyBorder="1" applyAlignment="1">
      <alignment horizontal="right" vertical="center"/>
    </xf>
    <xf numFmtId="3" fontId="40" fillId="38" borderId="10" xfId="1" applyNumberFormat="1" applyFont="1" applyFill="1" applyBorder="1" applyAlignment="1">
      <alignment horizontal="right" vertical="center"/>
    </xf>
    <xf numFmtId="3" fontId="25" fillId="38" borderId="10" xfId="1" applyNumberFormat="1" applyFont="1" applyFill="1" applyBorder="1" applyAlignment="1">
      <alignment horizontal="center" vertical="center"/>
    </xf>
    <xf numFmtId="3" fontId="32" fillId="38" borderId="10" xfId="1" applyNumberFormat="1" applyFont="1" applyFill="1" applyBorder="1" applyAlignment="1">
      <alignment horizontal="center" vertical="center"/>
    </xf>
    <xf numFmtId="3" fontId="32" fillId="0" borderId="10" xfId="1" applyNumberFormat="1" applyFont="1" applyFill="1" applyBorder="1" applyAlignment="1">
      <alignment horizontal="center" vertical="center"/>
    </xf>
    <xf numFmtId="3" fontId="25" fillId="38" borderId="10" xfId="0" applyNumberFormat="1" applyFont="1" applyFill="1" applyBorder="1" applyAlignment="1">
      <alignment horizontal="center" vertical="center"/>
    </xf>
    <xf numFmtId="3" fontId="25" fillId="38" borderId="10" xfId="1" applyNumberFormat="1" applyFont="1" applyFill="1" applyBorder="1" applyAlignment="1">
      <alignment horizontal="right" vertical="center"/>
    </xf>
    <xf numFmtId="3" fontId="26" fillId="38" borderId="10" xfId="1" applyNumberFormat="1" applyFont="1" applyFill="1" applyBorder="1" applyAlignment="1">
      <alignment horizontal="center" vertical="center"/>
    </xf>
    <xf numFmtId="3" fontId="26" fillId="38" borderId="10" xfId="0" applyNumberFormat="1" applyFont="1" applyFill="1" applyBorder="1" applyAlignment="1">
      <alignment horizontal="center" vertical="center"/>
    </xf>
    <xf numFmtId="3" fontId="25" fillId="0" borderId="10" xfId="51" applyNumberFormat="1" applyFont="1" applyFill="1" applyBorder="1" applyAlignment="1">
      <alignment vertical="center"/>
    </xf>
    <xf numFmtId="3" fontId="27" fillId="38" borderId="12" xfId="51" applyNumberFormat="1" applyFont="1" applyFill="1" applyBorder="1" applyAlignment="1">
      <alignment vertical="center"/>
    </xf>
    <xf numFmtId="3" fontId="32" fillId="0" borderId="0" xfId="49" applyNumberFormat="1" applyFont="1" applyAlignment="1">
      <alignment vertical="center"/>
    </xf>
    <xf numFmtId="3" fontId="27" fillId="38" borderId="10" xfId="51" applyNumberFormat="1" applyFont="1" applyFill="1" applyBorder="1" applyAlignment="1">
      <alignment vertical="center"/>
    </xf>
    <xf numFmtId="3" fontId="26" fillId="38" borderId="10" xfId="0" applyNumberFormat="1" applyFont="1" applyFill="1" applyBorder="1" applyAlignment="1">
      <alignment horizontal="right" vertical="center"/>
    </xf>
    <xf numFmtId="3" fontId="26" fillId="38" borderId="10" xfId="1" applyNumberFormat="1" applyFont="1" applyFill="1" applyBorder="1" applyAlignment="1">
      <alignment horizontal="right" vertical="center"/>
    </xf>
    <xf numFmtId="4" fontId="25" fillId="38" borderId="10" xfId="1" applyNumberFormat="1" applyFont="1" applyFill="1" applyBorder="1" applyAlignment="1">
      <alignment horizontal="right" vertical="center"/>
    </xf>
    <xf numFmtId="4" fontId="26" fillId="38" borderId="10" xfId="51" applyNumberFormat="1" applyFont="1" applyFill="1" applyBorder="1" applyAlignment="1">
      <alignment horizontal="right" vertical="center"/>
    </xf>
    <xf numFmtId="4" fontId="26" fillId="38" borderId="10" xfId="0" applyNumberFormat="1" applyFont="1" applyFill="1" applyBorder="1" applyAlignment="1">
      <alignment horizontal="right" vertical="center"/>
    </xf>
    <xf numFmtId="0" fontId="44" fillId="36" borderId="0" xfId="0" applyFont="1" applyFill="1" applyAlignment="1">
      <alignment horizontal="center" vertical="center" wrapText="1"/>
    </xf>
    <xf numFmtId="0" fontId="49" fillId="0" borderId="0" xfId="0" applyFont="1" applyAlignment="1">
      <alignment horizontal="center"/>
    </xf>
    <xf numFmtId="0" fontId="27" fillId="38" borderId="11" xfId="0" applyFont="1" applyFill="1" applyBorder="1" applyAlignment="1">
      <alignment horizontal="center" vertical="center"/>
    </xf>
    <xf numFmtId="0" fontId="27" fillId="38" borderId="16" xfId="0" applyFont="1" applyFill="1" applyBorder="1" applyAlignment="1">
      <alignment horizontal="center" vertical="center"/>
    </xf>
    <xf numFmtId="0" fontId="27" fillId="38" borderId="12" xfId="0" applyFont="1" applyFill="1" applyBorder="1" applyAlignment="1">
      <alignment horizontal="center" vertical="center"/>
    </xf>
    <xf numFmtId="171" fontId="27" fillId="0" borderId="0" xfId="44" applyFont="1" applyAlignment="1">
      <alignment horizontal="center" vertical="center" wrapText="1"/>
    </xf>
    <xf numFmtId="0" fontId="37" fillId="0" borderId="0" xfId="0" applyFont="1" applyAlignment="1">
      <alignment horizontal="center" vertical="center"/>
    </xf>
    <xf numFmtId="0" fontId="25" fillId="0" borderId="0" xfId="0" applyFont="1" applyAlignment="1">
      <alignment horizontal="center" vertical="center"/>
    </xf>
    <xf numFmtId="0" fontId="42" fillId="36" borderId="10" xfId="0" applyFont="1" applyFill="1" applyBorder="1" applyAlignment="1">
      <alignment horizontal="center" vertical="center"/>
    </xf>
    <xf numFmtId="0" fontId="25" fillId="38" borderId="0" xfId="0" applyFont="1" applyFill="1" applyAlignment="1">
      <alignment horizontal="left" vertical="center" wrapText="1"/>
    </xf>
    <xf numFmtId="0" fontId="40" fillId="38" borderId="13" xfId="0" applyFont="1" applyFill="1" applyBorder="1" applyAlignment="1">
      <alignment horizontal="center" vertical="center"/>
    </xf>
    <xf numFmtId="0" fontId="40" fillId="38" borderId="17" xfId="0" applyFont="1" applyFill="1" applyBorder="1" applyAlignment="1">
      <alignment horizontal="center" vertical="center"/>
    </xf>
    <xf numFmtId="0" fontId="40" fillId="38" borderId="14" xfId="0" applyFont="1" applyFill="1" applyBorder="1" applyAlignment="1">
      <alignment horizontal="center" vertical="center"/>
    </xf>
    <xf numFmtId="171" fontId="27" fillId="0" borderId="0" xfId="44" applyFont="1" applyAlignment="1">
      <alignment horizontal="left" vertical="center" wrapText="1"/>
    </xf>
    <xf numFmtId="0" fontId="26" fillId="0" borderId="0" xfId="0" applyFont="1" applyAlignment="1">
      <alignment horizontal="left" vertical="center"/>
    </xf>
    <xf numFmtId="170" fontId="26" fillId="38" borderId="0" xfId="1" applyNumberFormat="1" applyFont="1" applyFill="1" applyBorder="1" applyAlignment="1">
      <alignment horizontal="left" vertical="center"/>
    </xf>
    <xf numFmtId="0" fontId="28" fillId="0" borderId="0" xfId="0" applyFont="1" applyAlignment="1">
      <alignment vertical="center"/>
    </xf>
    <xf numFmtId="0" fontId="26" fillId="0" borderId="0" xfId="0" applyFont="1" applyAlignment="1">
      <alignment horizontal="center" vertical="center"/>
    </xf>
    <xf numFmtId="0" fontId="25" fillId="0" borderId="0" xfId="0" applyFont="1" applyAlignment="1">
      <alignment horizontal="left"/>
    </xf>
    <xf numFmtId="0" fontId="26" fillId="0" borderId="0" xfId="0" applyFont="1" applyAlignment="1">
      <alignment vertical="center" wrapText="1"/>
    </xf>
    <xf numFmtId="0" fontId="25" fillId="0" borderId="0" xfId="0" applyFont="1" applyAlignment="1">
      <alignment horizontal="left" vertical="center" wrapText="1"/>
    </xf>
    <xf numFmtId="0" fontId="26" fillId="0" borderId="0" xfId="0" applyFont="1" applyAlignment="1">
      <alignment horizontal="left" vertical="center" wrapText="1"/>
    </xf>
    <xf numFmtId="167" fontId="25" fillId="0" borderId="0" xfId="0" applyNumberFormat="1" applyFont="1" applyAlignment="1">
      <alignment horizontal="left"/>
    </xf>
    <xf numFmtId="171" fontId="27" fillId="0" borderId="0" xfId="44" applyFont="1" applyAlignment="1">
      <alignment horizontal="left" wrapText="1"/>
    </xf>
    <xf numFmtId="0" fontId="26" fillId="38" borderId="0" xfId="0" applyFont="1" applyFill="1" applyAlignment="1">
      <alignment vertical="center" wrapText="1"/>
    </xf>
    <xf numFmtId="0" fontId="26" fillId="38" borderId="0" xfId="0" applyFont="1" applyFill="1" applyAlignment="1">
      <alignment horizontal="left" vertical="center" wrapText="1"/>
    </xf>
    <xf numFmtId="171" fontId="27" fillId="0" borderId="0" xfId="44" applyFont="1" applyAlignment="1">
      <alignment horizontal="left"/>
    </xf>
    <xf numFmtId="0" fontId="26" fillId="0" borderId="0" xfId="0" applyFont="1" applyAlignment="1">
      <alignment horizontal="left"/>
    </xf>
    <xf numFmtId="0" fontId="28" fillId="0" borderId="0" xfId="0" applyFont="1" applyAlignment="1">
      <alignment horizontal="left" vertical="center"/>
    </xf>
    <xf numFmtId="0" fontId="30" fillId="36" borderId="0" xfId="0" applyFont="1" applyFill="1" applyAlignment="1">
      <alignment horizontal="center" vertical="center" wrapText="1"/>
    </xf>
    <xf numFmtId="0" fontId="30" fillId="36" borderId="0" xfId="0" applyFont="1" applyFill="1" applyAlignment="1">
      <alignment horizontal="center" vertical="center"/>
    </xf>
    <xf numFmtId="2" fontId="25" fillId="0" borderId="25" xfId="0" applyNumberFormat="1" applyFont="1" applyBorder="1" applyAlignment="1">
      <alignment horizontal="justify" vertical="justify" wrapText="1"/>
    </xf>
    <xf numFmtId="0" fontId="25" fillId="0" borderId="0" xfId="0" applyFont="1" applyAlignment="1">
      <alignment horizontal="justify" vertical="justify" wrapText="1"/>
    </xf>
    <xf numFmtId="0" fontId="25" fillId="0" borderId="0" xfId="0" applyFont="1" applyAlignment="1">
      <alignment horizontal="justify" vertical="center" wrapText="1"/>
    </xf>
    <xf numFmtId="0" fontId="26" fillId="0" borderId="0" xfId="0" applyFont="1" applyAlignment="1">
      <alignment horizontal="center" vertical="center" wrapText="1"/>
    </xf>
    <xf numFmtId="0" fontId="25" fillId="38" borderId="0" xfId="0" applyFont="1" applyFill="1" applyAlignment="1">
      <alignment horizontal="justify" vertical="justify" wrapText="1"/>
    </xf>
    <xf numFmtId="0" fontId="32" fillId="0" borderId="0" xfId="0" applyFont="1" applyAlignment="1">
      <alignment horizontal="justify" vertical="justify" wrapText="1"/>
    </xf>
    <xf numFmtId="0" fontId="36" fillId="0" borderId="0" xfId="0" applyFont="1" applyAlignment="1">
      <alignment horizontal="left" vertical="center" wrapText="1"/>
    </xf>
    <xf numFmtId="0" fontId="41" fillId="0" borderId="11" xfId="0" applyFont="1" applyBorder="1" applyAlignment="1">
      <alignment vertical="center" wrapText="1"/>
    </xf>
    <xf numFmtId="0" fontId="41" fillId="0" borderId="12" xfId="0" applyFont="1" applyBorder="1" applyAlignment="1">
      <alignment vertical="center" wrapText="1"/>
    </xf>
    <xf numFmtId="165" fontId="25" fillId="0" borderId="0" xfId="64" applyFont="1" applyFill="1" applyAlignment="1">
      <alignment horizontal="justify" vertical="justify"/>
    </xf>
    <xf numFmtId="0" fontId="41" fillId="0" borderId="11" xfId="0" applyFont="1" applyBorder="1" applyAlignment="1">
      <alignment horizontal="left" vertical="center" wrapText="1"/>
    </xf>
    <xf numFmtId="0" fontId="41" fillId="0" borderId="12" xfId="0" applyFont="1" applyBorder="1" applyAlignment="1">
      <alignment horizontal="left" vertical="center" wrapText="1"/>
    </xf>
    <xf numFmtId="0" fontId="25" fillId="0" borderId="0" xfId="0" applyFont="1" applyAlignment="1">
      <alignment horizontal="left" vertical="center"/>
    </xf>
    <xf numFmtId="0" fontId="32" fillId="0" borderId="0" xfId="49" applyFont="1" applyAlignment="1">
      <alignment horizontal="justify" vertical="justify" wrapText="1"/>
    </xf>
    <xf numFmtId="14" fontId="30" fillId="36" borderId="13" xfId="0" applyNumberFormat="1" applyFont="1" applyFill="1" applyBorder="1" applyAlignment="1">
      <alignment horizontal="center" vertical="center"/>
    </xf>
    <xf numFmtId="0" fontId="30" fillId="36" borderId="14" xfId="0" applyFont="1" applyFill="1" applyBorder="1" applyAlignment="1">
      <alignment horizontal="center" vertical="center"/>
    </xf>
    <xf numFmtId="0" fontId="30" fillId="36" borderId="13" xfId="0" applyFont="1" applyFill="1" applyBorder="1" applyAlignment="1">
      <alignment horizontal="center" vertical="center" wrapText="1"/>
    </xf>
    <xf numFmtId="0" fontId="30" fillId="36" borderId="14" xfId="0" applyFont="1" applyFill="1" applyBorder="1" applyAlignment="1">
      <alignment horizontal="center" vertical="center" wrapText="1"/>
    </xf>
    <xf numFmtId="0" fontId="30" fillId="36" borderId="19" xfId="0" applyFont="1" applyFill="1" applyBorder="1" applyAlignment="1">
      <alignment horizontal="center" vertical="center" wrapText="1"/>
    </xf>
    <xf numFmtId="0" fontId="30" fillId="36" borderId="21" xfId="0" applyFont="1" applyFill="1" applyBorder="1" applyAlignment="1">
      <alignment horizontal="center" vertical="center" wrapText="1"/>
    </xf>
    <xf numFmtId="0" fontId="30" fillId="36" borderId="20" xfId="0" applyFont="1" applyFill="1" applyBorder="1" applyAlignment="1">
      <alignment horizontal="center" vertical="center" wrapText="1"/>
    </xf>
    <xf numFmtId="0" fontId="30" fillId="36" borderId="22" xfId="0" applyFont="1" applyFill="1" applyBorder="1" applyAlignment="1">
      <alignment horizontal="center" vertical="center" wrapText="1"/>
    </xf>
    <xf numFmtId="0" fontId="36" fillId="0" borderId="0" xfId="0" applyFont="1" applyAlignment="1">
      <alignment horizontal="left" vertical="center"/>
    </xf>
    <xf numFmtId="0" fontId="30" fillId="36" borderId="13" xfId="0" applyFont="1" applyFill="1" applyBorder="1" applyAlignment="1">
      <alignment horizontal="center" vertical="center"/>
    </xf>
    <xf numFmtId="0" fontId="41" fillId="0" borderId="0" xfId="0" applyFont="1" applyAlignment="1">
      <alignment horizontal="left" vertical="center"/>
    </xf>
    <xf numFmtId="0" fontId="30" fillId="36" borderId="10" xfId="0" applyFont="1" applyFill="1" applyBorder="1" applyAlignment="1">
      <alignment horizontal="center" vertical="center" wrapText="1"/>
    </xf>
    <xf numFmtId="0" fontId="30" fillId="36" borderId="15" xfId="0" applyFont="1" applyFill="1" applyBorder="1" applyAlignment="1">
      <alignment horizontal="center" vertical="center" wrapText="1"/>
    </xf>
    <xf numFmtId="0" fontId="30" fillId="36" borderId="18" xfId="0" applyFont="1" applyFill="1" applyBorder="1" applyAlignment="1">
      <alignment horizontal="center" vertical="center" wrapText="1"/>
    </xf>
    <xf numFmtId="178" fontId="30" fillId="36" borderId="13" xfId="49" applyNumberFormat="1" applyFont="1" applyFill="1" applyBorder="1" applyAlignment="1">
      <alignment horizontal="center" vertical="center" wrapText="1"/>
    </xf>
    <xf numFmtId="178" fontId="30" fillId="36" borderId="14" xfId="49" applyNumberFormat="1" applyFont="1" applyFill="1" applyBorder="1" applyAlignment="1">
      <alignment horizontal="center" vertical="center" wrapText="1"/>
    </xf>
    <xf numFmtId="176" fontId="30" fillId="36" borderId="18" xfId="49" applyNumberFormat="1" applyFont="1" applyFill="1" applyBorder="1" applyAlignment="1">
      <alignment horizontal="center"/>
    </xf>
    <xf numFmtId="176" fontId="30" fillId="36" borderId="22" xfId="49" applyNumberFormat="1" applyFont="1" applyFill="1" applyBorder="1" applyAlignment="1">
      <alignment horizontal="center"/>
    </xf>
    <xf numFmtId="178" fontId="30" fillId="36" borderId="13" xfId="49" applyNumberFormat="1" applyFont="1" applyFill="1" applyBorder="1" applyAlignment="1">
      <alignment horizontal="center" vertical="center"/>
    </xf>
    <xf numFmtId="178" fontId="30" fillId="36" borderId="14" xfId="49" applyNumberFormat="1" applyFont="1" applyFill="1" applyBorder="1" applyAlignment="1">
      <alignment horizontal="center" vertical="center"/>
    </xf>
    <xf numFmtId="0" fontId="26" fillId="38" borderId="10" xfId="0" applyFont="1" applyFill="1" applyBorder="1" applyAlignment="1">
      <alignment vertical="center"/>
    </xf>
    <xf numFmtId="0" fontId="30" fillId="36" borderId="10" xfId="0" applyFont="1" applyFill="1" applyBorder="1" applyAlignment="1">
      <alignment horizontal="center" vertical="center"/>
    </xf>
    <xf numFmtId="0" fontId="30" fillId="36" borderId="18" xfId="0" applyFont="1" applyFill="1" applyBorder="1" applyAlignment="1">
      <alignment horizontal="center" vertical="center"/>
    </xf>
    <xf numFmtId="0" fontId="30" fillId="36" borderId="22" xfId="0" applyFont="1" applyFill="1" applyBorder="1" applyAlignment="1">
      <alignment horizontal="center" vertical="center"/>
    </xf>
  </cellXfs>
  <cellStyles count="40327">
    <cellStyle name="          _x000d__x000a_386grabber=VGA.3GR_x000d__x000a_" xfId="79" xr:uid="{0964CABF-798C-4A62-A78C-3321C54C9F1C}"/>
    <cellStyle name="          _x000d__x000a_386grabber=VGA.3GR_x000d__x000a_ 2" xfId="330" xr:uid="{A1DB29B9-B45A-4D30-A6CD-DF016F6EB69C}"/>
    <cellStyle name="          _x000d__x000a_386grabber=VGA.3GR_x000d__x000a_ 2 2" xfId="750" xr:uid="{EE7BDD18-C795-4D0A-8F6C-022E6043767F}"/>
    <cellStyle name="          _x000d__x000a_386grabber=VGA.3GR_x000d__x000a_ 3" xfId="751" xr:uid="{E127CD56-469B-4A70-B187-C8C3AA3FEBF9}"/>
    <cellStyle name="," xfId="752" xr:uid="{86AB6E62-6681-4473-B778-705B4F36831E}"/>
    <cellStyle name=", 2" xfId="753" xr:uid="{A8B948D7-9F3B-4070-B5E4-EFF3636404A9}"/>
    <cellStyle name=", 3" xfId="754" xr:uid="{1807570D-31EF-45DF-AF71-D31161029B23}"/>
    <cellStyle name=", 4" xfId="755" xr:uid="{CD2E2507-6376-4B52-AE80-1C0D97589F49}"/>
    <cellStyle name=", 4 2" xfId="756" xr:uid="{F45CFBC3-74B9-42F5-B208-D4E790D8B3DC}"/>
    <cellStyle name=", 4 3" xfId="757" xr:uid="{8F505183-0CCF-47A5-A6F3-DB1665FE83A5}"/>
    <cellStyle name=", 4 3 2" xfId="12523" xr:uid="{B0E31242-0FD6-4176-AF38-F743919DC5EB}"/>
    <cellStyle name=", 4 3 3" xfId="15417" xr:uid="{A349EFB3-03B5-4DF5-9426-8F3516E30012}"/>
    <cellStyle name=", 5" xfId="758" xr:uid="{975E48E4-D3EF-4455-AD32-B7BF90890BE1}"/>
    <cellStyle name=", 6" xfId="759" xr:uid="{818A40EA-4C01-40FE-A253-5DF2958667A1}"/>
    <cellStyle name=", 6 2" xfId="760" xr:uid="{82C26457-69E9-4508-BDA0-C19D5F505C7A}"/>
    <cellStyle name=", 6 3" xfId="15418" xr:uid="{D03B902C-FAC3-4251-BA16-3CF1AB711C84}"/>
    <cellStyle name=", 7" xfId="761" xr:uid="{5ECFA5FF-6B9C-486A-8D68-9BBC1B425334}"/>
    <cellStyle name=", 7 2" xfId="12524" xr:uid="{B4D1A81C-D90D-4A7C-BDD8-FF7B1BFF21FC}"/>
    <cellStyle name=", 7 3" xfId="15419" xr:uid="{DD2C6E05-49B0-4CB9-9BE9-21E569D28595}"/>
    <cellStyle name=",_2207 Estados Financieros al 31.12.2009 - Frigorífico Concepción S.A FINAL" xfId="762" xr:uid="{8053AE88-6D20-44E5-8EA9-4FEC64DBFC88}"/>
    <cellStyle name="_resultados" xfId="763" xr:uid="{9C50216A-F148-4FD5-B7B3-17751DABEEC7}"/>
    <cellStyle name="_Worksheet in   Estados Contables El Productor" xfId="764" xr:uid="{A130ACBE-4D1A-4855-AA6D-32A27DDACB62}"/>
    <cellStyle name="20% - Accent1" xfId="765" xr:uid="{627AE6C0-9E01-4FDB-88BD-81DF91DFA6FB}"/>
    <cellStyle name="20% - Accent1 2" xfId="766" xr:uid="{AB7B2C3A-CEA7-4EF6-8CF7-A7B220377848}"/>
    <cellStyle name="20% - Accent1 2 2" xfId="767" xr:uid="{585107DD-1BF7-427F-9779-500B585EB33B}"/>
    <cellStyle name="20% - Accent1 2 2 2" xfId="768" xr:uid="{2507A54D-C31D-42CA-BD51-8FF92C3B8E87}"/>
    <cellStyle name="20% - Accent1 2 3" xfId="769" xr:uid="{DF84E6F2-4D2E-4E17-A89E-E77EAD406756}"/>
    <cellStyle name="20% - Accent1 3" xfId="770" xr:uid="{FAA73652-11E5-47E8-B3C1-5500BEC08478}"/>
    <cellStyle name="20% - Accent1 3 2" xfId="771" xr:uid="{BB53B486-65F1-422B-80CB-E88181539FDE}"/>
    <cellStyle name="20% - Accent1 3 2 2" xfId="772" xr:uid="{6262095B-6FD2-43E0-A813-D87AE6EDFB68}"/>
    <cellStyle name="20% - Accent1 3 3" xfId="773" xr:uid="{84416671-8A1A-49DA-A364-98C12A468D48}"/>
    <cellStyle name="20% - Accent1 3 3 2" xfId="774" xr:uid="{09EE006C-8922-4EEA-A80B-35CE613459C8}"/>
    <cellStyle name="20% - Accent1 3 4" xfId="775" xr:uid="{22BE6023-FB40-45AA-9AF0-ACDF3E12AD06}"/>
    <cellStyle name="20% - Accent1 4" xfId="776" xr:uid="{883E5C74-75EF-4120-AFA8-E485305A3DA9}"/>
    <cellStyle name="20% - Accent1 4 2" xfId="777" xr:uid="{AD9942FF-921D-4E4C-B125-45C813F8908A}"/>
    <cellStyle name="20% - Accent1 5" xfId="778" xr:uid="{AF952D40-B922-4545-92A0-D483E1566E96}"/>
    <cellStyle name="20% - Accent1 5 2" xfId="779" xr:uid="{0AB38590-13B2-4D60-846A-7598EE73A867}"/>
    <cellStyle name="20% - Accent1 6" xfId="780" xr:uid="{0070DBF7-E054-4189-AF8B-86A7E5C1CDDF}"/>
    <cellStyle name="20% - Accent2" xfId="781" xr:uid="{76A3EFF6-4F25-4B66-BE1F-23D567BB4B61}"/>
    <cellStyle name="20% - Accent2 2" xfId="782" xr:uid="{17BBFE99-4DE4-4F9F-88F1-8E679AF4EFDB}"/>
    <cellStyle name="20% - Accent2 2 2" xfId="783" xr:uid="{360B3FE9-139B-433D-AC92-5223F6C590F7}"/>
    <cellStyle name="20% - Accent2 2 2 2" xfId="784" xr:uid="{557C77BA-CF82-4251-8BEC-14D3AF1476C4}"/>
    <cellStyle name="20% - Accent2 2 3" xfId="785" xr:uid="{B38B6BF7-51EF-4816-9E4D-E732A479642E}"/>
    <cellStyle name="20% - Accent2 3" xfId="786" xr:uid="{EF979AFE-8032-4E9C-8609-5A53CB2199EB}"/>
    <cellStyle name="20% - Accent2 3 2" xfId="787" xr:uid="{D173F2BF-80FE-4A7A-A663-944EBDA9FB85}"/>
    <cellStyle name="20% - Accent2 3 2 2" xfId="788" xr:uid="{EE50D53F-C9B4-4E9A-B8F2-1B5AD27129EE}"/>
    <cellStyle name="20% - Accent2 3 3" xfId="789" xr:uid="{1073203B-876B-4A43-ABD4-690AA15CB41E}"/>
    <cellStyle name="20% - Accent2 3 3 2" xfId="790" xr:uid="{D56ECC05-1804-4695-B92C-05FA5C26FCC6}"/>
    <cellStyle name="20% - Accent2 3 4" xfId="791" xr:uid="{28F2B2F7-00B4-4731-9EBE-26891A2B6F50}"/>
    <cellStyle name="20% - Accent2 4" xfId="792" xr:uid="{D161408E-BE61-4282-907F-7B96517D06C3}"/>
    <cellStyle name="20% - Accent2 4 2" xfId="793" xr:uid="{3D6F769B-6B19-45A7-8A47-E8C93FB52FAD}"/>
    <cellStyle name="20% - Accent2 5" xfId="794" xr:uid="{D8A61B0F-082A-4A6D-BC28-E3B20939BE35}"/>
    <cellStyle name="20% - Accent2 5 2" xfId="795" xr:uid="{1AAC5042-A2E7-458D-BA41-23AF6B8D89CA}"/>
    <cellStyle name="20% - Accent2 6" xfId="796" xr:uid="{AABAFCC4-9CC7-46AF-943D-BAA0182047DF}"/>
    <cellStyle name="20% - Accent3" xfId="797" xr:uid="{9D3586D9-3009-468A-87F3-F092B1084ED2}"/>
    <cellStyle name="20% - Accent3 2" xfId="798" xr:uid="{E8BE0118-0E62-4828-A674-983FF2FBCA1F}"/>
    <cellStyle name="20% - Accent3 2 2" xfId="799" xr:uid="{5C6E51F3-028C-49F1-B4CC-60220BB05350}"/>
    <cellStyle name="20% - Accent3 2 2 2" xfId="800" xr:uid="{7819C7B6-329E-4A66-8DAC-4E01A8540D48}"/>
    <cellStyle name="20% - Accent3 2 3" xfId="801" xr:uid="{02B1B1CC-3F03-47A9-8632-07D7BA9B6B99}"/>
    <cellStyle name="20% - Accent3 3" xfId="802" xr:uid="{D4914588-62F1-4159-A86A-D0BE4AB7A0C7}"/>
    <cellStyle name="20% - Accent3 3 2" xfId="803" xr:uid="{FAB1AC86-180B-462B-922F-B2D948E79BE1}"/>
    <cellStyle name="20% - Accent3 3 2 2" xfId="804" xr:uid="{CCE649BC-1981-464E-BC1E-FE43F3D0EF92}"/>
    <cellStyle name="20% - Accent3 3 3" xfId="805" xr:uid="{34ACC0CE-0B76-4583-9D25-E20A84D01EC3}"/>
    <cellStyle name="20% - Accent3 3 3 2" xfId="806" xr:uid="{87B64CBC-E03D-4AC5-BE57-B159396E94A2}"/>
    <cellStyle name="20% - Accent3 3 4" xfId="807" xr:uid="{1AC68760-B45E-4583-BD6C-BEE9E37EC1EE}"/>
    <cellStyle name="20% - Accent3 4" xfId="808" xr:uid="{D54B76B5-B03D-4088-AB26-C2D8E8BAA5B9}"/>
    <cellStyle name="20% - Accent3 4 2" xfId="809" xr:uid="{A1262A24-2C11-4A7C-BC05-8B0914A5C67B}"/>
    <cellStyle name="20% - Accent3 5" xfId="810" xr:uid="{7EAA996D-0D24-47CD-B567-6EE501DC006F}"/>
    <cellStyle name="20% - Accent3 5 2" xfId="811" xr:uid="{D368FF68-5EA5-4854-9DF5-087C6D1A089E}"/>
    <cellStyle name="20% - Accent3 6" xfId="812" xr:uid="{5A7A0FE1-E707-422D-9630-8C8E515A3432}"/>
    <cellStyle name="20% - Accent4" xfId="813" xr:uid="{19765797-3B3B-4875-9F5B-82796E52E579}"/>
    <cellStyle name="20% - Accent4 2" xfId="814" xr:uid="{B6B2AE49-D337-49D5-95D7-2939BC2034AA}"/>
    <cellStyle name="20% - Accent4 2 2" xfId="815" xr:uid="{2DD71994-45DD-4881-BB26-7417C403E29A}"/>
    <cellStyle name="20% - Accent4 2 2 2" xfId="816" xr:uid="{78588084-84A7-41B2-9A41-EB980E22EE4B}"/>
    <cellStyle name="20% - Accent4 2 3" xfId="817" xr:uid="{43BF3C4A-F1EC-4059-91B7-CB170C119480}"/>
    <cellStyle name="20% - Accent4 3" xfId="818" xr:uid="{9BD0CB1D-26E9-48BA-B2C3-186724111FE6}"/>
    <cellStyle name="20% - Accent4 3 2" xfId="819" xr:uid="{0EF5111E-9DB1-4770-980F-185D6685C55E}"/>
    <cellStyle name="20% - Accent4 3 2 2" xfId="820" xr:uid="{75034E5C-CA37-4A0A-8797-870E5760F48F}"/>
    <cellStyle name="20% - Accent4 3 3" xfId="821" xr:uid="{6D96A034-FDA7-46C8-AB71-38DD75DB775C}"/>
    <cellStyle name="20% - Accent4 3 3 2" xfId="822" xr:uid="{89AF8EE8-A03F-4D07-9BC3-034CB67E75CD}"/>
    <cellStyle name="20% - Accent4 3 4" xfId="823" xr:uid="{B1762E88-1DA4-4202-80FB-48BAA1701481}"/>
    <cellStyle name="20% - Accent4 4" xfId="824" xr:uid="{EA878836-91A8-4D98-AC65-CF596FC4E442}"/>
    <cellStyle name="20% - Accent4 4 2" xfId="825" xr:uid="{5566EB88-9E0A-4FB4-AE0E-691D3D8186A7}"/>
    <cellStyle name="20% - Accent4 5" xfId="826" xr:uid="{62C6F75A-E7B0-4078-BF61-5C41014C82A8}"/>
    <cellStyle name="20% - Accent4 5 2" xfId="827" xr:uid="{6EFF70C4-4156-46A4-88D5-38901A68E188}"/>
    <cellStyle name="20% - Accent4 6" xfId="828" xr:uid="{121DDC7C-E6ED-4DF1-9C63-46D845F47634}"/>
    <cellStyle name="20% - Accent5" xfId="829" xr:uid="{93D3A923-9D8B-4D74-AC5F-3B948346D8BB}"/>
    <cellStyle name="20% - Accent5 2" xfId="830" xr:uid="{FCF0F45A-432C-4836-A84D-B09C19B9CF89}"/>
    <cellStyle name="20% - Accent5 2 2" xfId="831" xr:uid="{DFE8472D-277E-4C57-A265-D2ABC4A91BE8}"/>
    <cellStyle name="20% - Accent5 3" xfId="832" xr:uid="{14AC75A1-22BB-4FBC-A08F-C5C6E90A999F}"/>
    <cellStyle name="20% - Accent6" xfId="833" xr:uid="{BB08772F-58C6-4435-8BBC-247125B3A6F5}"/>
    <cellStyle name="20% - Accent6 2" xfId="834" xr:uid="{4B6A7AB7-C31E-44C5-B6B1-0127BE4F441F}"/>
    <cellStyle name="20% - Accent6 2 2" xfId="835" xr:uid="{743DA38C-AF70-47AB-8909-47E1FD01CCE9}"/>
    <cellStyle name="20% - Accent6 2 2 2" xfId="836" xr:uid="{35B3E43D-42C6-4A78-80F2-1586CBC2E300}"/>
    <cellStyle name="20% - Accent6 2 3" xfId="837" xr:uid="{633E8EEA-7FD0-4471-BC9C-39097BB4E7A5}"/>
    <cellStyle name="20% - Accent6 3" xfId="838" xr:uid="{273492C0-1BD1-42F6-AB7F-95E87D0A4AB7}"/>
    <cellStyle name="20% - Accent6 3 2" xfId="839" xr:uid="{A2C94F14-E887-4579-800E-DD3BFB73437B}"/>
    <cellStyle name="20% - Accent6 3 2 2" xfId="840" xr:uid="{6A102270-C2E2-4333-A88E-1CF6313B1A60}"/>
    <cellStyle name="20% - Accent6 3 3" xfId="841" xr:uid="{D02EBEB4-4971-4D9C-A015-72BEED6B5E83}"/>
    <cellStyle name="20% - Accent6 3 3 2" xfId="842" xr:uid="{764F6F6C-F41F-400F-9DC5-C8379D1793C3}"/>
    <cellStyle name="20% - Accent6 3 4" xfId="843" xr:uid="{CA93CE9B-6880-4707-98C2-30FA47098391}"/>
    <cellStyle name="20% - Accent6 4" xfId="844" xr:uid="{E66116D4-B0FB-47DF-84A6-4932DE41BA45}"/>
    <cellStyle name="20% - Accent6 4 2" xfId="845" xr:uid="{067D2481-6223-4AF7-B11A-B803EAC72A2C}"/>
    <cellStyle name="20% - Accent6 5" xfId="846" xr:uid="{B22B2716-85DD-41C3-A8D0-5124A4FCF944}"/>
    <cellStyle name="20% - Accent6 5 2" xfId="847" xr:uid="{4A8CFE56-EACE-4233-B17A-3935DE52C2EA}"/>
    <cellStyle name="20% - Accent6 6" xfId="848" xr:uid="{E0F6C877-86B4-4BEE-87DD-B029C42434A6}"/>
    <cellStyle name="20% - Énfasis1" xfId="19" builtinId="30" customBuiltin="1"/>
    <cellStyle name="20% - Énfasis1 2" xfId="461" xr:uid="{945B3369-C37A-4D9F-B240-70B0AA6F3D9C}"/>
    <cellStyle name="20% - Énfasis1 2 2" xfId="850" xr:uid="{A4B088FF-99FB-408B-B5A0-DB639DF38104}"/>
    <cellStyle name="20% - Énfasis1 2 2 2" xfId="851" xr:uid="{4347ADB1-C0FE-4C57-BF91-D5B9D285FA97}"/>
    <cellStyle name="20% - Énfasis1 2 2 2 2" xfId="852" xr:uid="{685F036E-180C-4653-8172-4DEA32E08BD7}"/>
    <cellStyle name="20% - Énfasis1 2 2 3" xfId="853" xr:uid="{20D55919-2C5E-40AF-95C6-81DC615176E3}"/>
    <cellStyle name="20% - Énfasis1 2 2 3 2" xfId="7260" xr:uid="{B7BB1B5F-F80F-4722-94DF-DACE85F8730E}"/>
    <cellStyle name="20% - Énfasis1 2 2 3 2 2" xfId="12526" xr:uid="{E51BF6B8-F666-435A-9052-8812015EAE16}"/>
    <cellStyle name="20% - Énfasis1 2 2 3 2 2 2" xfId="21564" xr:uid="{7CF25752-3ABE-4346-B58B-F3CD710F6170}"/>
    <cellStyle name="20% - Énfasis1 2 2 3 2 2 2 2" xfId="27120" xr:uid="{B89CB328-8F84-40FF-856B-CCDC5D833BBF}"/>
    <cellStyle name="20% - Énfasis1 2 2 3 2 2 2 3" xfId="32614" xr:uid="{A1A1702E-46A1-423B-9DEE-4AAC5993B6E7}"/>
    <cellStyle name="20% - Énfasis1 2 2 3 2 2 2 4" xfId="38098" xr:uid="{6B1B4469-D03E-4D0D-B81B-EB2777481F43}"/>
    <cellStyle name="20% - Énfasis1 2 2 3 2 2 3" xfId="24391" xr:uid="{71A443FC-0663-4D96-A59E-3C9C0E97D404}"/>
    <cellStyle name="20% - Énfasis1 2 2 3 2 2 4" xfId="29885" xr:uid="{095A3BD4-8942-4AA0-9900-B6B3DFEC2ABC}"/>
    <cellStyle name="20% - Énfasis1 2 2 3 2 2 5" xfId="35369" xr:uid="{04CDCD50-9C0E-454E-A742-E6E888106F73}"/>
    <cellStyle name="20% - Énfasis1 2 2 3 2 3" xfId="20147" xr:uid="{6A61F5EE-829A-461B-A622-509BA89C10D8}"/>
    <cellStyle name="20% - Énfasis1 2 2 3 2 3 2" xfId="25703" xr:uid="{AFCD8730-646D-423B-B3A6-BDB4F0E26569}"/>
    <cellStyle name="20% - Énfasis1 2 2 3 2 3 3" xfId="31197" xr:uid="{AB705D4F-BA4C-4729-A35B-9ABC18507AEA}"/>
    <cellStyle name="20% - Énfasis1 2 2 3 2 3 4" xfId="36681" xr:uid="{6C31132A-7D06-4109-AAF9-9A7568A609DC}"/>
    <cellStyle name="20% - Énfasis1 2 2 3 2 4" xfId="22974" xr:uid="{2987A76B-9D00-404E-B257-11FF04552C4B}"/>
    <cellStyle name="20% - Énfasis1 2 2 3 2 5" xfId="28466" xr:uid="{C1DCC2C1-14A0-4DEC-B302-52E3CC4E42A6}"/>
    <cellStyle name="20% - Énfasis1 2 2 3 2 6" xfId="33950" xr:uid="{A3524F5F-023F-4FD9-96E6-101EE80FFBB7}"/>
    <cellStyle name="20% - Énfasis1 2 2 3 3" xfId="7343" xr:uid="{68B347E0-67A2-4253-AA5A-ED3263B591CD}"/>
    <cellStyle name="20% - Énfasis1 2 2 3 3 2" xfId="20227" xr:uid="{6A3394F5-2DBB-45A2-AC49-6343FBB14638}"/>
    <cellStyle name="20% - Énfasis1 2 2 3 3 2 2" xfId="25783" xr:uid="{125BDCF7-5CA0-4514-9CB1-AB612B52B66E}"/>
    <cellStyle name="20% - Énfasis1 2 2 3 3 2 3" xfId="31277" xr:uid="{34849E5D-5E15-4186-8F37-524FFC733298}"/>
    <cellStyle name="20% - Énfasis1 2 2 3 3 2 4" xfId="36761" xr:uid="{A6482944-FDCA-46DC-8456-6580D5CB9062}"/>
    <cellStyle name="20% - Énfasis1 2 2 3 3 3" xfId="23054" xr:uid="{09308158-B6E1-42D9-B3B4-C5A2E4AE0751}"/>
    <cellStyle name="20% - Énfasis1 2 2 3 3 4" xfId="28548" xr:uid="{53AEEC88-3A3C-4371-9415-5421B836ED64}"/>
    <cellStyle name="20% - Énfasis1 2 2 3 3 5" xfId="34032" xr:uid="{EAC857FB-98BD-4BA7-A2CE-139235324D62}"/>
    <cellStyle name="20% - Énfasis1 2 2 3 4" xfId="20042" xr:uid="{C037643A-7451-42D6-934A-DA583A68615B}"/>
    <cellStyle name="20% - Énfasis1 2 2 3 4 2" xfId="25602" xr:uid="{A02B80FA-1BC4-4BE5-A48E-5E627FA7A4A1}"/>
    <cellStyle name="20% - Énfasis1 2 2 3 4 3" xfId="31096" xr:uid="{86341D2E-7B90-42E6-8F56-6C48DCA7B07D}"/>
    <cellStyle name="20% - Énfasis1 2 2 3 4 4" xfId="36580" xr:uid="{5917A1B0-ECFB-4575-B0A6-69453649C438}"/>
    <cellStyle name="20% - Énfasis1 2 2 3 5" xfId="22817" xr:uid="{3A5A3501-6D56-4C42-869E-DEEC422A71AC}"/>
    <cellStyle name="20% - Énfasis1 2 2 3 6" xfId="22869" xr:uid="{C88B5EA1-0879-4A4B-9928-C197CA3B163C}"/>
    <cellStyle name="20% - Énfasis1 2 2 3 7" xfId="28363" xr:uid="{0885FE0E-7D4E-4AB1-892D-FDE74DD57D9F}"/>
    <cellStyle name="20% - Énfasis1 2 2 3 8" xfId="33847" xr:uid="{AEC8F4FE-4357-44D9-B8EC-85931910E81E}"/>
    <cellStyle name="20% - Énfasis1 2 3" xfId="854" xr:uid="{1688BA5D-A259-4DA5-86CB-9BFB2AA8D89B}"/>
    <cellStyle name="20% - Énfasis1 2 3 2" xfId="855" xr:uid="{215C8D6D-CF35-498E-84CB-74D976EF5A89}"/>
    <cellStyle name="20% - Énfasis1 2 3 2 2" xfId="7261" xr:uid="{D12EF822-EF38-41B8-83FC-493E312009EC}"/>
    <cellStyle name="20% - Énfasis1 2 3 2 2 2" xfId="12528" xr:uid="{5CAAC3D7-3FA1-4B1E-9587-2A4C2F464C7F}"/>
    <cellStyle name="20% - Énfasis1 2 3 2 2 2 2" xfId="21565" xr:uid="{5D72A7A2-FA0D-40C2-94F9-2D8671963662}"/>
    <cellStyle name="20% - Énfasis1 2 3 2 2 2 2 2" xfId="27121" xr:uid="{BE24E5F6-618C-4430-88BD-80797712BB86}"/>
    <cellStyle name="20% - Énfasis1 2 3 2 2 2 2 3" xfId="32615" xr:uid="{A1795F9E-A9B2-4189-9D9A-724068FF5489}"/>
    <cellStyle name="20% - Énfasis1 2 3 2 2 2 2 4" xfId="38099" xr:uid="{2F5DF2FE-CBDF-49FD-BAF6-4BDA776A7F92}"/>
    <cellStyle name="20% - Énfasis1 2 3 2 2 2 3" xfId="24392" xr:uid="{41FBB1CB-FA2F-487E-836F-3120F31E4302}"/>
    <cellStyle name="20% - Énfasis1 2 3 2 2 2 4" xfId="29886" xr:uid="{6BD46EFC-842B-4CDB-B8AC-1138F0A08817}"/>
    <cellStyle name="20% - Énfasis1 2 3 2 2 2 5" xfId="35370" xr:uid="{51C2A959-726D-431A-ABC6-C831AD03BC12}"/>
    <cellStyle name="20% - Énfasis1 2 3 2 2 3" xfId="20148" xr:uid="{2E49262E-1FD3-4B31-9B00-AC2B3299FBDE}"/>
    <cellStyle name="20% - Énfasis1 2 3 2 2 3 2" xfId="25704" xr:uid="{9BED85C7-64AC-4C07-8E27-0047A4426C22}"/>
    <cellStyle name="20% - Énfasis1 2 3 2 2 3 3" xfId="31198" xr:uid="{457C5F2D-EE51-42EF-BBDB-BFFC1FA2B041}"/>
    <cellStyle name="20% - Énfasis1 2 3 2 2 3 4" xfId="36682" xr:uid="{3D3C380D-1C4B-4E9D-933F-D71A09247A6E}"/>
    <cellStyle name="20% - Énfasis1 2 3 2 2 4" xfId="22975" xr:uid="{8D62DC8C-B772-412F-B546-EE63397EE391}"/>
    <cellStyle name="20% - Énfasis1 2 3 2 2 5" xfId="28467" xr:uid="{8FD82351-3D0D-458F-BAD1-D48FE536DD71}"/>
    <cellStyle name="20% - Énfasis1 2 3 2 2 6" xfId="33951" xr:uid="{83CDA30D-EC58-42D4-96AA-03AE1A6E2E6B}"/>
    <cellStyle name="20% - Énfasis1 2 3 2 3" xfId="7344" xr:uid="{D644B3B2-B9DF-4177-AFA4-AD499A0F3ADB}"/>
    <cellStyle name="20% - Énfasis1 2 3 2 3 2" xfId="20228" xr:uid="{A0B93907-32A2-4A83-B404-DCD8B5337FEB}"/>
    <cellStyle name="20% - Énfasis1 2 3 2 3 2 2" xfId="25784" xr:uid="{C1573E89-82EB-4540-B81E-C6FA29DD9B30}"/>
    <cellStyle name="20% - Énfasis1 2 3 2 3 2 3" xfId="31278" xr:uid="{FEFEC3A0-7824-4CA0-B9E3-4CE76A2A00AF}"/>
    <cellStyle name="20% - Énfasis1 2 3 2 3 2 4" xfId="36762" xr:uid="{00F9151B-98F9-49F8-8254-ABC9DF0FCC1D}"/>
    <cellStyle name="20% - Énfasis1 2 3 2 3 3" xfId="23055" xr:uid="{FABD57E6-1864-4611-AEE2-DB9D61CFA2B9}"/>
    <cellStyle name="20% - Énfasis1 2 3 2 3 4" xfId="28549" xr:uid="{5A02DB7C-2197-4939-BF46-458C8F924992}"/>
    <cellStyle name="20% - Énfasis1 2 3 2 3 5" xfId="34033" xr:uid="{E86F14D6-E90A-4A4B-BFF4-C4C92CDA905A}"/>
    <cellStyle name="20% - Énfasis1 2 3 2 4" xfId="20043" xr:uid="{FEB0CCD3-53B7-4EBB-B20E-FE054F31535E}"/>
    <cellStyle name="20% - Énfasis1 2 3 2 4 2" xfId="25603" xr:uid="{EE6D8B00-CC8A-46C6-8F2C-F5EE44B0F319}"/>
    <cellStyle name="20% - Énfasis1 2 3 2 4 3" xfId="31097" xr:uid="{520B9CD6-5C35-442D-8FB2-6B75B3AA2046}"/>
    <cellStyle name="20% - Énfasis1 2 3 2 4 4" xfId="36581" xr:uid="{670DD00B-C384-4ECE-893A-460188A2CE0C}"/>
    <cellStyle name="20% - Énfasis1 2 3 2 5" xfId="22818" xr:uid="{BFCDE0AF-9AEC-49E9-9C26-CC89ED3D831F}"/>
    <cellStyle name="20% - Énfasis1 2 3 2 6" xfId="22870" xr:uid="{780C7241-138F-4C14-BC87-A59E8AA9B289}"/>
    <cellStyle name="20% - Énfasis1 2 3 2 7" xfId="28364" xr:uid="{990BC585-6E91-4986-8C8E-121B03A92D74}"/>
    <cellStyle name="20% - Énfasis1 2 3 2 8" xfId="33848" xr:uid="{E26AA95B-C931-4AD5-B664-47A753A0B1F3}"/>
    <cellStyle name="20% - Énfasis1 2 3 3" xfId="12527" xr:uid="{20FCD850-129E-4241-8691-6C417A6EB652}"/>
    <cellStyle name="20% - Énfasis1 2 4" xfId="856" xr:uid="{938877F4-C1C0-4C48-BD7A-FD598F369BF7}"/>
    <cellStyle name="20% - Énfasis1 2 4 2" xfId="7262" xr:uid="{6D43202C-8B78-4E65-994B-119DD6B187DA}"/>
    <cellStyle name="20% - Énfasis1 2 4 2 2" xfId="12529" xr:uid="{DD72F8CB-E990-47A0-9F70-60817C43309F}"/>
    <cellStyle name="20% - Énfasis1 2 4 2 2 2" xfId="21566" xr:uid="{7CDDFA06-2547-4E11-9F08-A8810651A7C0}"/>
    <cellStyle name="20% - Énfasis1 2 4 2 2 2 2" xfId="27122" xr:uid="{97C7FE1A-2713-4062-92A7-1DC36383F65C}"/>
    <cellStyle name="20% - Énfasis1 2 4 2 2 2 3" xfId="32616" xr:uid="{2B5443E5-6D22-4207-BF1D-E0464D4AED2C}"/>
    <cellStyle name="20% - Énfasis1 2 4 2 2 2 4" xfId="38100" xr:uid="{6A40B14B-DE52-4601-B04B-9697FB492858}"/>
    <cellStyle name="20% - Énfasis1 2 4 2 2 3" xfId="24393" xr:uid="{E91E76D1-885A-4133-8F56-44F399437495}"/>
    <cellStyle name="20% - Énfasis1 2 4 2 2 4" xfId="29887" xr:uid="{77C2CC9D-C731-4E85-9B75-3FC5446996FA}"/>
    <cellStyle name="20% - Énfasis1 2 4 2 2 5" xfId="35371" xr:uid="{CD403FBB-9BE0-4AC4-9B09-E0A9DD339F6C}"/>
    <cellStyle name="20% - Énfasis1 2 4 2 3" xfId="20149" xr:uid="{17E4BDDA-C2E2-44D7-B81C-4FE313637228}"/>
    <cellStyle name="20% - Énfasis1 2 4 2 3 2" xfId="25705" xr:uid="{16CEDACA-8D07-464D-908D-B780D7279A80}"/>
    <cellStyle name="20% - Énfasis1 2 4 2 3 3" xfId="31199" xr:uid="{A54CE079-3F64-4BE2-AC10-97E112509E21}"/>
    <cellStyle name="20% - Énfasis1 2 4 2 3 4" xfId="36683" xr:uid="{CD2D51E0-4C5A-490A-B783-E883D9749D93}"/>
    <cellStyle name="20% - Énfasis1 2 4 2 4" xfId="22976" xr:uid="{1FDDB788-1DC2-477D-BEEC-409BCFFB2DAF}"/>
    <cellStyle name="20% - Énfasis1 2 4 2 5" xfId="28468" xr:uid="{D64BB1D3-5022-4AF2-9FC2-76E493D35357}"/>
    <cellStyle name="20% - Énfasis1 2 4 2 6" xfId="33952" xr:uid="{7FCA001D-5517-4A88-8733-452367562908}"/>
    <cellStyle name="20% - Énfasis1 2 4 3" xfId="7345" xr:uid="{0BD454BB-36A2-4B25-B0B6-56F0728A4F5D}"/>
    <cellStyle name="20% - Énfasis1 2 4 3 2" xfId="20229" xr:uid="{FAB0EB5E-4899-436D-A404-727992EA9AA2}"/>
    <cellStyle name="20% - Énfasis1 2 4 3 2 2" xfId="25785" xr:uid="{F9DEAB4B-98F4-4097-9FAC-8E9786E979CB}"/>
    <cellStyle name="20% - Énfasis1 2 4 3 2 3" xfId="31279" xr:uid="{47870AB3-ACB0-4336-9326-B9D6FD32BD8F}"/>
    <cellStyle name="20% - Énfasis1 2 4 3 2 4" xfId="36763" xr:uid="{D61B516B-3B40-4344-93DF-F5EA47063F5F}"/>
    <cellStyle name="20% - Énfasis1 2 4 3 3" xfId="23056" xr:uid="{34F27BA4-E2DE-4277-B4D8-B40647EA2FA3}"/>
    <cellStyle name="20% - Énfasis1 2 4 3 4" xfId="28550" xr:uid="{C7B326B7-4AD0-4469-B75B-FAD540D6CF64}"/>
    <cellStyle name="20% - Énfasis1 2 4 3 5" xfId="34034" xr:uid="{CE83DF56-4B14-4355-9D44-0B763F935849}"/>
    <cellStyle name="20% - Énfasis1 2 4 4" xfId="20044" xr:uid="{5764CA04-95B0-495F-AD56-29BBAA16C68C}"/>
    <cellStyle name="20% - Énfasis1 2 4 4 2" xfId="25604" xr:uid="{A7A2A9C6-F6B1-47C3-8DD2-4B6EDA6A2B3A}"/>
    <cellStyle name="20% - Énfasis1 2 4 4 3" xfId="31098" xr:uid="{CACB7601-3CBA-4486-AC52-F5C565C9543B}"/>
    <cellStyle name="20% - Énfasis1 2 4 4 4" xfId="36582" xr:uid="{FAD78934-A6D6-416C-AB9C-080948792ECD}"/>
    <cellStyle name="20% - Énfasis1 2 4 5" xfId="22819" xr:uid="{50576DE2-24CB-4CBE-9763-658B6DCB5B61}"/>
    <cellStyle name="20% - Énfasis1 2 4 6" xfId="22871" xr:uid="{53D6D433-4B0D-4F4D-9F2A-FA020FE661F3}"/>
    <cellStyle name="20% - Énfasis1 2 4 7" xfId="28365" xr:uid="{7756D8EB-25AA-4207-BEC7-A89E0E9D3D7F}"/>
    <cellStyle name="20% - Énfasis1 2 4 8" xfId="33849" xr:uid="{03DC4E4A-FDC3-4E1D-879E-5D3728554047}"/>
    <cellStyle name="20% - Énfasis1 2 5" xfId="857" xr:uid="{9FA2783E-A432-4AC6-B3D1-A5B48E2245E5}"/>
    <cellStyle name="20% - Énfasis1 2 6" xfId="12525" xr:uid="{E3589DFF-E910-4D20-92F0-2E586F2EC493}"/>
    <cellStyle name="20% - Énfasis1 2 7" xfId="15420" xr:uid="{0B7749F1-9A22-4A55-BD04-94E1F24D85EC}"/>
    <cellStyle name="20% - Énfasis1 2 8" xfId="849" xr:uid="{91732AA6-6657-41F2-B150-B7069BD5880C}"/>
    <cellStyle name="20% - Énfasis1 3" xfId="462" xr:uid="{55182410-635E-4325-8ABE-6F058831D8B6}"/>
    <cellStyle name="20% - Énfasis1 3 2" xfId="859" xr:uid="{D2D5A410-19A8-4763-89ED-EAF4072466A2}"/>
    <cellStyle name="20% - Énfasis1 3 3" xfId="858" xr:uid="{AEC35299-5F49-438D-8EE8-D72C1078168D}"/>
    <cellStyle name="20% - Énfasis1 4" xfId="463" xr:uid="{84F8EF6A-05ED-4F03-8CA4-17A678B7F7F5}"/>
    <cellStyle name="20% - Énfasis1 4 2" xfId="7263" xr:uid="{5BE8F4E4-A3DE-4218-B139-E6EA38DB8C82}"/>
    <cellStyle name="20% - Énfasis1 4 2 2" xfId="12530" xr:uid="{D08BAB83-A464-428D-8582-335787065EE1}"/>
    <cellStyle name="20% - Énfasis1 4 2 2 2" xfId="21567" xr:uid="{E75809F0-20F1-45CA-84DE-E9874317563B}"/>
    <cellStyle name="20% - Énfasis1 4 2 2 2 2" xfId="27123" xr:uid="{24EB6F25-3205-4AE2-B9ED-25C19DA81BD0}"/>
    <cellStyle name="20% - Énfasis1 4 2 2 2 3" xfId="32617" xr:uid="{63A59EAA-4164-47D3-A40E-BC4C2CA9D12B}"/>
    <cellStyle name="20% - Énfasis1 4 2 2 2 4" xfId="38101" xr:uid="{6CE32397-C8F8-402D-B869-FBD5C39A9C48}"/>
    <cellStyle name="20% - Énfasis1 4 2 2 3" xfId="24394" xr:uid="{6054C031-F387-46C6-861E-98E283F0AC42}"/>
    <cellStyle name="20% - Énfasis1 4 2 2 4" xfId="29888" xr:uid="{93110A3F-86BC-4478-997A-C00EE92F928D}"/>
    <cellStyle name="20% - Énfasis1 4 2 2 5" xfId="35372" xr:uid="{6D46CC3A-E0BD-4C99-A75A-CF3093A07A97}"/>
    <cellStyle name="20% - Énfasis1 4 2 3" xfId="20150" xr:uid="{DD1D9139-28A0-4D22-B12D-B6360EB7F3A2}"/>
    <cellStyle name="20% - Énfasis1 4 2 3 2" xfId="25706" xr:uid="{90A4F645-8766-4052-A462-66C8F216899E}"/>
    <cellStyle name="20% - Énfasis1 4 2 3 3" xfId="31200" xr:uid="{A84F4C0D-5FB4-4DC3-B159-97051FCF7F56}"/>
    <cellStyle name="20% - Énfasis1 4 2 3 4" xfId="36684" xr:uid="{9B59ECFC-4C90-44DB-8601-7526A026E5C7}"/>
    <cellStyle name="20% - Énfasis1 4 2 4" xfId="22977" xr:uid="{8AC5E3AB-D3B5-406E-9AC0-AEA9AC7E2ADF}"/>
    <cellStyle name="20% - Énfasis1 4 2 5" xfId="28469" xr:uid="{79878193-CC58-46E6-8692-0C1A477829F5}"/>
    <cellStyle name="20% - Énfasis1 4 2 6" xfId="33953" xr:uid="{BA5CC0B2-8D3D-4EAD-864F-342763FCC615}"/>
    <cellStyle name="20% - Énfasis1 4 3" xfId="7346" xr:uid="{48188BE6-A742-42EF-9A4E-F2F9E23F028C}"/>
    <cellStyle name="20% - Énfasis1 4 3 2" xfId="20230" xr:uid="{84EC8AFD-A26B-4157-B29E-C6400DCE5FCF}"/>
    <cellStyle name="20% - Énfasis1 4 3 2 2" xfId="25786" xr:uid="{DAB1B163-14ED-4311-AA68-E02C0D8CB650}"/>
    <cellStyle name="20% - Énfasis1 4 3 2 3" xfId="31280" xr:uid="{55C5A088-EF7F-403C-87D7-85E8ADFBA32F}"/>
    <cellStyle name="20% - Énfasis1 4 3 2 4" xfId="36764" xr:uid="{9E15BED4-F853-453A-B777-29B000D4FC75}"/>
    <cellStyle name="20% - Énfasis1 4 3 3" xfId="23057" xr:uid="{E04A1558-D753-40B0-ABCF-4F144E2BBB47}"/>
    <cellStyle name="20% - Énfasis1 4 3 4" xfId="28551" xr:uid="{A08F4FF5-FE11-4150-98A0-F175524CAF99}"/>
    <cellStyle name="20% - Énfasis1 4 3 5" xfId="34035" xr:uid="{4FD35BB0-E9DD-4567-9EE5-0083A05540EE}"/>
    <cellStyle name="20% - Énfasis1 4 4" xfId="20045" xr:uid="{71242160-6078-4006-8FDA-4ECC8435922B}"/>
    <cellStyle name="20% - Énfasis1 4 4 2" xfId="25605" xr:uid="{53536258-A6FE-471E-A2D1-C79662F2670C}"/>
    <cellStyle name="20% - Énfasis1 4 4 3" xfId="31099" xr:uid="{B814E046-93A3-4740-8586-3ED3A5F4DE44}"/>
    <cellStyle name="20% - Énfasis1 4 4 4" xfId="36583" xr:uid="{9520833A-5B2D-4A6D-85EE-37DF37387C89}"/>
    <cellStyle name="20% - Énfasis1 4 5" xfId="22820" xr:uid="{FBB1C18B-F819-41BB-8F68-5DAA20A9ADFC}"/>
    <cellStyle name="20% - Énfasis1 4 6" xfId="22872" xr:uid="{0780B458-D760-4E68-A065-547578CF3868}"/>
    <cellStyle name="20% - Énfasis1 4 7" xfId="28366" xr:uid="{22C60D5C-9490-43DE-B177-E6A16D494A1E}"/>
    <cellStyle name="20% - Énfasis1 4 8" xfId="33850" xr:uid="{D5CDA6BA-024B-40E3-8C99-179B2D9F4E4F}"/>
    <cellStyle name="20% - Énfasis1 4 9" xfId="860" xr:uid="{7ACD2513-D1A3-4CB2-B32F-9F7C72DF43E6}"/>
    <cellStyle name="20% - Énfasis1 5" xfId="464" xr:uid="{AF6DE119-CD9B-4E10-A339-2283966AF913}"/>
    <cellStyle name="20% - Énfasis1 6" xfId="465" xr:uid="{A5539AD3-D9F7-4ADF-B485-94C6AC870F57}"/>
    <cellStyle name="20% - Énfasis1 7" xfId="466" xr:uid="{CBEB8BB8-AF44-4DE9-9CD0-6BCC50A7023E}"/>
    <cellStyle name="20% - Énfasis2" xfId="23" builtinId="34" customBuiltin="1"/>
    <cellStyle name="20% - Énfasis2 2" xfId="467" xr:uid="{6812DC8F-DFBF-413E-A09C-79ABE858708F}"/>
    <cellStyle name="20% - Énfasis2 2 2" xfId="862" xr:uid="{FEF0E3B6-4F95-4650-AB0D-B889B16FACA5}"/>
    <cellStyle name="20% - Énfasis2 2 2 2" xfId="863" xr:uid="{1472748E-D9DF-4589-A0B0-756C27C26BD5}"/>
    <cellStyle name="20% - Énfasis2 2 2 2 2" xfId="864" xr:uid="{C2935CA0-5551-4166-81E8-0A0BB4898550}"/>
    <cellStyle name="20% - Énfasis2 2 2 3" xfId="865" xr:uid="{E1022663-3D14-4B7E-9F3D-693627DE6761}"/>
    <cellStyle name="20% - Énfasis2 2 2 3 2" xfId="7264" xr:uid="{91D2AA23-8441-49FD-AA99-AB1308E9F174}"/>
    <cellStyle name="20% - Énfasis2 2 2 3 2 2" xfId="12532" xr:uid="{B337B7E7-E2F8-4C70-883C-729FE0815BE8}"/>
    <cellStyle name="20% - Énfasis2 2 2 3 2 2 2" xfId="21568" xr:uid="{47D9AF0D-158A-4788-B1E6-6EBB0C13C242}"/>
    <cellStyle name="20% - Énfasis2 2 2 3 2 2 2 2" xfId="27124" xr:uid="{CFCFBE72-B39D-42FD-925D-2E11529ECAFE}"/>
    <cellStyle name="20% - Énfasis2 2 2 3 2 2 2 3" xfId="32618" xr:uid="{8A7541E7-CE25-4560-9BDE-8296D0181852}"/>
    <cellStyle name="20% - Énfasis2 2 2 3 2 2 2 4" xfId="38102" xr:uid="{A9A32C4E-24CD-47D4-92CC-8F0242788450}"/>
    <cellStyle name="20% - Énfasis2 2 2 3 2 2 3" xfId="24395" xr:uid="{F4B51621-5C65-49A7-825F-130E928FF058}"/>
    <cellStyle name="20% - Énfasis2 2 2 3 2 2 4" xfId="29889" xr:uid="{5F61C738-B2BA-4384-A3BC-6636B75DC0B8}"/>
    <cellStyle name="20% - Énfasis2 2 2 3 2 2 5" xfId="35373" xr:uid="{02F8C0EF-0A51-47AE-B1B1-06D8EA78D0E1}"/>
    <cellStyle name="20% - Énfasis2 2 2 3 2 3" xfId="20151" xr:uid="{4D69751C-9F22-4092-9D5A-D8B0BB349865}"/>
    <cellStyle name="20% - Énfasis2 2 2 3 2 3 2" xfId="25707" xr:uid="{A0112092-1BE4-4A84-B7E3-BDF8CF010BBC}"/>
    <cellStyle name="20% - Énfasis2 2 2 3 2 3 3" xfId="31201" xr:uid="{5ADB6DA8-689D-4EB0-9615-CEEB926B962E}"/>
    <cellStyle name="20% - Énfasis2 2 2 3 2 3 4" xfId="36685" xr:uid="{082A6474-047C-4C96-9BB7-91E2430C7706}"/>
    <cellStyle name="20% - Énfasis2 2 2 3 2 4" xfId="22978" xr:uid="{E2D1BA23-61AD-41FE-A033-FDBF9AA56C91}"/>
    <cellStyle name="20% - Énfasis2 2 2 3 2 5" xfId="28470" xr:uid="{8EF2EC04-B576-4367-BB71-B937E2E11907}"/>
    <cellStyle name="20% - Énfasis2 2 2 3 2 6" xfId="33954" xr:uid="{DF0C0134-BBFC-4F69-98AA-65ABBAC5919B}"/>
    <cellStyle name="20% - Énfasis2 2 2 3 3" xfId="7347" xr:uid="{EF184CCC-8119-434D-B7AB-9D1EA4781AEF}"/>
    <cellStyle name="20% - Énfasis2 2 2 3 3 2" xfId="20231" xr:uid="{E5426E76-1DA4-4079-B823-39DCACF29035}"/>
    <cellStyle name="20% - Énfasis2 2 2 3 3 2 2" xfId="25787" xr:uid="{47807C28-795B-4577-B3D4-AC1B00FACE7D}"/>
    <cellStyle name="20% - Énfasis2 2 2 3 3 2 3" xfId="31281" xr:uid="{C36F993D-3212-46F9-A97E-67D55DDF9DD4}"/>
    <cellStyle name="20% - Énfasis2 2 2 3 3 2 4" xfId="36765" xr:uid="{1744A64E-D01D-430C-B05D-1B14C753DBFF}"/>
    <cellStyle name="20% - Énfasis2 2 2 3 3 3" xfId="23058" xr:uid="{411FC9DF-768D-4E04-97A6-D049FF1441B9}"/>
    <cellStyle name="20% - Énfasis2 2 2 3 3 4" xfId="28552" xr:uid="{FC3C8E55-6FF7-43FE-89C9-72F194C05E0F}"/>
    <cellStyle name="20% - Énfasis2 2 2 3 3 5" xfId="34036" xr:uid="{C7B5C9DB-C981-49DF-85A3-4E9B3F23D43A}"/>
    <cellStyle name="20% - Énfasis2 2 2 3 4" xfId="20046" xr:uid="{CCD39608-4F26-4FFB-89D1-44C151D4F646}"/>
    <cellStyle name="20% - Énfasis2 2 2 3 4 2" xfId="25606" xr:uid="{0D1424A3-B19F-4B6B-A353-E275F9304356}"/>
    <cellStyle name="20% - Énfasis2 2 2 3 4 3" xfId="31100" xr:uid="{AC2E282D-B46E-4D33-9E7F-5BF201999A1A}"/>
    <cellStyle name="20% - Énfasis2 2 2 3 4 4" xfId="36584" xr:uid="{9DC0E588-96BE-4C1A-8C8D-5B555A21237B}"/>
    <cellStyle name="20% - Énfasis2 2 2 3 5" xfId="22821" xr:uid="{2E3344CE-D85D-4251-A5FD-AA6983FE9FCA}"/>
    <cellStyle name="20% - Énfasis2 2 2 3 6" xfId="22873" xr:uid="{01780EC9-342D-400E-97A3-A6CB323CC1CF}"/>
    <cellStyle name="20% - Énfasis2 2 2 3 7" xfId="28367" xr:uid="{8154AE12-7B3C-4127-8B13-6A5698144753}"/>
    <cellStyle name="20% - Énfasis2 2 2 3 8" xfId="33851" xr:uid="{98DC2B7B-DD35-4FFE-93EF-AE57D8018D0E}"/>
    <cellStyle name="20% - Énfasis2 2 3" xfId="866" xr:uid="{D56803C0-E944-4A5F-844D-CAB1A985F386}"/>
    <cellStyle name="20% - Énfasis2 2 3 2" xfId="867" xr:uid="{18A9EA69-7CCE-4321-876B-1AE7AA8136B6}"/>
    <cellStyle name="20% - Énfasis2 2 3 2 2" xfId="7265" xr:uid="{8A8B4F0A-969D-4C02-9E83-67735336F079}"/>
    <cellStyle name="20% - Énfasis2 2 3 2 2 2" xfId="12534" xr:uid="{B2AF28E4-8E2E-415D-A06F-1E21938ACFA7}"/>
    <cellStyle name="20% - Énfasis2 2 3 2 2 2 2" xfId="21569" xr:uid="{B837D9C4-08B2-4FDD-9EEC-41D1B137ADD3}"/>
    <cellStyle name="20% - Énfasis2 2 3 2 2 2 2 2" xfId="27125" xr:uid="{703E806F-932C-4B58-831C-06A4017B1C0A}"/>
    <cellStyle name="20% - Énfasis2 2 3 2 2 2 2 3" xfId="32619" xr:uid="{5FBB9245-A92C-48CA-B673-61102E8EBD51}"/>
    <cellStyle name="20% - Énfasis2 2 3 2 2 2 2 4" xfId="38103" xr:uid="{F4A65505-F5D1-4A13-88F1-3164BDA04C5D}"/>
    <cellStyle name="20% - Énfasis2 2 3 2 2 2 3" xfId="24396" xr:uid="{833FFA80-B027-4772-95DA-B60073FE71BD}"/>
    <cellStyle name="20% - Énfasis2 2 3 2 2 2 4" xfId="29890" xr:uid="{5EE1125C-56F4-4D15-9A20-2893DB4CCC30}"/>
    <cellStyle name="20% - Énfasis2 2 3 2 2 2 5" xfId="35374" xr:uid="{16B1BF3B-7368-4160-9792-36C81E861A33}"/>
    <cellStyle name="20% - Énfasis2 2 3 2 2 3" xfId="20152" xr:uid="{5C735D6C-99FD-4E36-BE68-D708404DF9CC}"/>
    <cellStyle name="20% - Énfasis2 2 3 2 2 3 2" xfId="25708" xr:uid="{95C25F98-508B-4879-BDF6-046A186876D3}"/>
    <cellStyle name="20% - Énfasis2 2 3 2 2 3 3" xfId="31202" xr:uid="{0BF65A5D-BB11-48C3-884C-E9F0E10FF3A7}"/>
    <cellStyle name="20% - Énfasis2 2 3 2 2 3 4" xfId="36686" xr:uid="{FCD9659D-4386-443F-90DC-98AB7FC82AA9}"/>
    <cellStyle name="20% - Énfasis2 2 3 2 2 4" xfId="22979" xr:uid="{52118BB9-FF67-4A40-BA38-73805785C662}"/>
    <cellStyle name="20% - Énfasis2 2 3 2 2 5" xfId="28471" xr:uid="{F36D6124-2847-4A51-B97D-C28287F7210C}"/>
    <cellStyle name="20% - Énfasis2 2 3 2 2 6" xfId="33955" xr:uid="{83D9BBEC-3834-4BE9-995D-B492336A081C}"/>
    <cellStyle name="20% - Énfasis2 2 3 2 3" xfId="7348" xr:uid="{1FB119BA-21C3-4198-98C7-1DFD55AB4F62}"/>
    <cellStyle name="20% - Énfasis2 2 3 2 3 2" xfId="20232" xr:uid="{5ACEE96C-0D20-45E5-A9A7-02C46C1586B4}"/>
    <cellStyle name="20% - Énfasis2 2 3 2 3 2 2" xfId="25788" xr:uid="{FDB1666F-4FB9-481E-AF1A-905D6B95B372}"/>
    <cellStyle name="20% - Énfasis2 2 3 2 3 2 3" xfId="31282" xr:uid="{0DBD0F70-B92E-490B-9353-6EA459763AAF}"/>
    <cellStyle name="20% - Énfasis2 2 3 2 3 2 4" xfId="36766" xr:uid="{00ED91DD-201E-4966-B1F8-7EEC1405EC69}"/>
    <cellStyle name="20% - Énfasis2 2 3 2 3 3" xfId="23059" xr:uid="{93471B1E-865C-4168-B785-EFFBEA6533F5}"/>
    <cellStyle name="20% - Énfasis2 2 3 2 3 4" xfId="28553" xr:uid="{CF6F4BEE-59CB-4CFC-AA7C-70F357E5E313}"/>
    <cellStyle name="20% - Énfasis2 2 3 2 3 5" xfId="34037" xr:uid="{55EDA3DA-C8E5-4E6E-AB90-C9F0B69490DF}"/>
    <cellStyle name="20% - Énfasis2 2 3 2 4" xfId="20047" xr:uid="{AF45E5CD-82A7-4864-A387-EC228FC67F31}"/>
    <cellStyle name="20% - Énfasis2 2 3 2 4 2" xfId="25607" xr:uid="{A5750D2F-67DA-48A5-98DD-52682099B008}"/>
    <cellStyle name="20% - Énfasis2 2 3 2 4 3" xfId="31101" xr:uid="{FC1A7AB2-5B9B-4230-B03A-C5686C175F10}"/>
    <cellStyle name="20% - Énfasis2 2 3 2 4 4" xfId="36585" xr:uid="{AD803A6E-EAC6-48BC-8A17-52A1AEE54E86}"/>
    <cellStyle name="20% - Énfasis2 2 3 2 5" xfId="22822" xr:uid="{8F058665-349D-42DE-A6E5-EBB5B4FAA4B2}"/>
    <cellStyle name="20% - Énfasis2 2 3 2 6" xfId="22874" xr:uid="{57E69F99-12E9-4ADA-9AFB-AC0D0A2C6889}"/>
    <cellStyle name="20% - Énfasis2 2 3 2 7" xfId="28368" xr:uid="{C49E19B3-2737-4E9D-91F3-FA110A0B0936}"/>
    <cellStyle name="20% - Énfasis2 2 3 2 8" xfId="33852" xr:uid="{5586A39C-241E-4E07-BBCB-DE4A012E31A4}"/>
    <cellStyle name="20% - Énfasis2 2 3 3" xfId="12533" xr:uid="{B1DCFE85-CAEA-4C72-9F96-518057BC07A6}"/>
    <cellStyle name="20% - Énfasis2 2 4" xfId="868" xr:uid="{D2DB8410-D96D-47A2-B66A-A0BEAEE6209C}"/>
    <cellStyle name="20% - Énfasis2 2 4 2" xfId="7266" xr:uid="{E77A9C8A-ACF3-497B-B2B1-C85708867FA8}"/>
    <cellStyle name="20% - Énfasis2 2 4 2 2" xfId="12535" xr:uid="{482FC02E-4799-4EA6-9598-972A350F0694}"/>
    <cellStyle name="20% - Énfasis2 2 4 2 2 2" xfId="21570" xr:uid="{EB030CB2-02B3-48CC-8DBF-0D1043645DCF}"/>
    <cellStyle name="20% - Énfasis2 2 4 2 2 2 2" xfId="27126" xr:uid="{30188A71-81F9-4B73-8403-5A8110D19220}"/>
    <cellStyle name="20% - Énfasis2 2 4 2 2 2 3" xfId="32620" xr:uid="{CA8C3AC8-CDE4-4C00-8E08-88D0F015C39D}"/>
    <cellStyle name="20% - Énfasis2 2 4 2 2 2 4" xfId="38104" xr:uid="{359E521D-8B9F-4036-A9A6-1E37BE47949D}"/>
    <cellStyle name="20% - Énfasis2 2 4 2 2 3" xfId="24397" xr:uid="{FD619154-6157-4531-94F1-D9B4F036C83E}"/>
    <cellStyle name="20% - Énfasis2 2 4 2 2 4" xfId="29891" xr:uid="{3282B2F6-50FB-4807-B502-AAC57326ED26}"/>
    <cellStyle name="20% - Énfasis2 2 4 2 2 5" xfId="35375" xr:uid="{5543847B-0EB7-4F2E-9EAF-CEDC893CE0E0}"/>
    <cellStyle name="20% - Énfasis2 2 4 2 3" xfId="20153" xr:uid="{BE1090A2-88AC-4D72-9B9C-C4C48EA929A0}"/>
    <cellStyle name="20% - Énfasis2 2 4 2 3 2" xfId="25709" xr:uid="{2A8E180E-1B6F-4A96-AD7C-26E76656A946}"/>
    <cellStyle name="20% - Énfasis2 2 4 2 3 3" xfId="31203" xr:uid="{FF3E3962-AAD8-4E49-A7E9-FBBCBC476E9A}"/>
    <cellStyle name="20% - Énfasis2 2 4 2 3 4" xfId="36687" xr:uid="{C34186D8-4CE0-4B9F-9281-D5121B655589}"/>
    <cellStyle name="20% - Énfasis2 2 4 2 4" xfId="22980" xr:uid="{35C3C0CE-820F-4355-BBCA-E9DEA326C8F6}"/>
    <cellStyle name="20% - Énfasis2 2 4 2 5" xfId="28472" xr:uid="{112DD4F7-7D53-42DC-B94C-D730347FA70C}"/>
    <cellStyle name="20% - Énfasis2 2 4 2 6" xfId="33956" xr:uid="{F2870E72-D0AC-4990-A9A9-285E5CF8A40E}"/>
    <cellStyle name="20% - Énfasis2 2 4 3" xfId="7349" xr:uid="{6EF54B49-51EC-4D50-BFDF-0AE9160C674C}"/>
    <cellStyle name="20% - Énfasis2 2 4 3 2" xfId="20233" xr:uid="{1A6F0F42-1690-4E25-90FE-36A9DFAD2B10}"/>
    <cellStyle name="20% - Énfasis2 2 4 3 2 2" xfId="25789" xr:uid="{DB3832EE-D877-4F9B-8D74-5CA8009CC636}"/>
    <cellStyle name="20% - Énfasis2 2 4 3 2 3" xfId="31283" xr:uid="{2A32E095-624B-49F3-8D70-7F70AF468D71}"/>
    <cellStyle name="20% - Énfasis2 2 4 3 2 4" xfId="36767" xr:uid="{46188C30-C153-42BA-8278-6F41E06E7B84}"/>
    <cellStyle name="20% - Énfasis2 2 4 3 3" xfId="23060" xr:uid="{A8F2CC26-97DF-4D89-B479-0F59E0607DEE}"/>
    <cellStyle name="20% - Énfasis2 2 4 3 4" xfId="28554" xr:uid="{00AD7706-CC2B-40D4-B1DE-BC7034DBB4B8}"/>
    <cellStyle name="20% - Énfasis2 2 4 3 5" xfId="34038" xr:uid="{730F5B92-A3D1-492D-9820-89C638DCDF57}"/>
    <cellStyle name="20% - Énfasis2 2 4 4" xfId="20048" xr:uid="{5B3D684B-A473-4FF4-96FE-973B0F9A916B}"/>
    <cellStyle name="20% - Énfasis2 2 4 4 2" xfId="25608" xr:uid="{EB8E9B96-9B67-4631-A646-BF259C8ADA26}"/>
    <cellStyle name="20% - Énfasis2 2 4 4 3" xfId="31102" xr:uid="{9DABFF5F-675C-4E4F-B3BC-554FA88D58BE}"/>
    <cellStyle name="20% - Énfasis2 2 4 4 4" xfId="36586" xr:uid="{B3B27CDC-914F-49CE-91C4-616F1DD288C3}"/>
    <cellStyle name="20% - Énfasis2 2 4 5" xfId="22823" xr:uid="{B3188250-2484-4B6D-AB56-5BBCAA017D99}"/>
    <cellStyle name="20% - Énfasis2 2 4 6" xfId="22875" xr:uid="{B22194BC-69AF-490B-B0F4-7CADCB0D23C7}"/>
    <cellStyle name="20% - Énfasis2 2 4 7" xfId="28369" xr:uid="{25C4A06E-01EE-472A-8B59-93A13A4DA2E3}"/>
    <cellStyle name="20% - Énfasis2 2 4 8" xfId="33853" xr:uid="{4320CC53-C139-41AC-8BF4-13BE03914995}"/>
    <cellStyle name="20% - Énfasis2 2 5" xfId="869" xr:uid="{64C48C3D-1F58-4959-A309-E6122CEB0D48}"/>
    <cellStyle name="20% - Énfasis2 2 6" xfId="12531" xr:uid="{D23B4765-555A-40E0-80A1-881CCC6926F1}"/>
    <cellStyle name="20% - Énfasis2 2 7" xfId="15421" xr:uid="{17F82FFC-22EC-4CE9-A313-80294900AA5E}"/>
    <cellStyle name="20% - Énfasis2 2 8" xfId="861" xr:uid="{402C32CD-B835-4737-BD69-663F48FC59DC}"/>
    <cellStyle name="20% - Énfasis2 3" xfId="468" xr:uid="{847227B6-6772-4D06-ADBB-4BE8D08718BD}"/>
    <cellStyle name="20% - Énfasis2 3 2" xfId="871" xr:uid="{662CF5CF-9392-4B58-B9EE-526A8CC6F41B}"/>
    <cellStyle name="20% - Énfasis2 3 3" xfId="870" xr:uid="{F115FE9F-421A-46A1-A44E-F36132B62AA5}"/>
    <cellStyle name="20% - Énfasis2 4" xfId="469" xr:uid="{7018183A-DCF2-4F45-B610-844A48F4B8F1}"/>
    <cellStyle name="20% - Énfasis2 4 2" xfId="7267" xr:uid="{DFEE2F57-A347-49AD-BED5-DFC9C5C4A911}"/>
    <cellStyle name="20% - Énfasis2 4 2 2" xfId="12536" xr:uid="{991EE75C-C328-4F6D-8200-4766AB4E3832}"/>
    <cellStyle name="20% - Énfasis2 4 2 2 2" xfId="21571" xr:uid="{7BAB6F31-73AB-43AF-824B-F103BDA17839}"/>
    <cellStyle name="20% - Énfasis2 4 2 2 2 2" xfId="27127" xr:uid="{806263F1-95A1-43EF-A611-54EBAE1097CA}"/>
    <cellStyle name="20% - Énfasis2 4 2 2 2 3" xfId="32621" xr:uid="{EF0D60C7-8915-403F-8246-F9869E113F15}"/>
    <cellStyle name="20% - Énfasis2 4 2 2 2 4" xfId="38105" xr:uid="{90F4815E-780A-4781-8DC7-3D9EDB8F7569}"/>
    <cellStyle name="20% - Énfasis2 4 2 2 3" xfId="24398" xr:uid="{ECD5588E-15C3-4BCF-9330-BA7963B32013}"/>
    <cellStyle name="20% - Énfasis2 4 2 2 4" xfId="29892" xr:uid="{91AE4FE7-BF16-4E54-81C0-DCB2C148F1BE}"/>
    <cellStyle name="20% - Énfasis2 4 2 2 5" xfId="35376" xr:uid="{C3D4C47A-4067-4394-8DC8-8D24D891FF8A}"/>
    <cellStyle name="20% - Énfasis2 4 2 3" xfId="20154" xr:uid="{3BFEA11F-94F5-4C32-AF99-C0EA39A28CEC}"/>
    <cellStyle name="20% - Énfasis2 4 2 3 2" xfId="25710" xr:uid="{0DC3D563-70D7-47FF-B4E7-C898D715B6C3}"/>
    <cellStyle name="20% - Énfasis2 4 2 3 3" xfId="31204" xr:uid="{DA4EF330-CE27-42CF-853B-4EE12B1A96D0}"/>
    <cellStyle name="20% - Énfasis2 4 2 3 4" xfId="36688" xr:uid="{114114CD-8770-4676-B201-1D3526A2685B}"/>
    <cellStyle name="20% - Énfasis2 4 2 4" xfId="22981" xr:uid="{ABE89F72-29E0-42DA-B578-223F952C9487}"/>
    <cellStyle name="20% - Énfasis2 4 2 5" xfId="28473" xr:uid="{03F6972E-630D-4413-98B5-D86661F62613}"/>
    <cellStyle name="20% - Énfasis2 4 2 6" xfId="33957" xr:uid="{611AF740-028A-42CE-8D2B-0583A94751C2}"/>
    <cellStyle name="20% - Énfasis2 4 3" xfId="7350" xr:uid="{EC41875F-BF8D-4297-84E6-9E4924101F5E}"/>
    <cellStyle name="20% - Énfasis2 4 3 2" xfId="20234" xr:uid="{4B02DC2E-47A9-499E-AAF1-C4D1D1F2955F}"/>
    <cellStyle name="20% - Énfasis2 4 3 2 2" xfId="25790" xr:uid="{6FF0D39B-2CBC-46B8-A9A5-3D5261D5CD20}"/>
    <cellStyle name="20% - Énfasis2 4 3 2 3" xfId="31284" xr:uid="{E390C840-DA4E-4A41-B5E7-BFBFDC222BAC}"/>
    <cellStyle name="20% - Énfasis2 4 3 2 4" xfId="36768" xr:uid="{4ADC6A7A-AEC0-411C-9A09-D725B6678061}"/>
    <cellStyle name="20% - Énfasis2 4 3 3" xfId="23061" xr:uid="{5F4E6C82-022D-42F0-A396-6A510B4C266B}"/>
    <cellStyle name="20% - Énfasis2 4 3 4" xfId="28555" xr:uid="{2BA0DD74-5F1A-44B3-83B0-CF31DC7563D8}"/>
    <cellStyle name="20% - Énfasis2 4 3 5" xfId="34039" xr:uid="{CC2EB52E-6645-44F5-8C0A-88178A869E3A}"/>
    <cellStyle name="20% - Énfasis2 4 4" xfId="20049" xr:uid="{2EA2CE49-F51A-4138-86F4-96C5EFD285F3}"/>
    <cellStyle name="20% - Énfasis2 4 4 2" xfId="25609" xr:uid="{BFCE9104-87EC-40B2-9F88-A2E5672E1E4E}"/>
    <cellStyle name="20% - Énfasis2 4 4 3" xfId="31103" xr:uid="{87CB0D2C-A72B-4250-A019-05DBC78F29AB}"/>
    <cellStyle name="20% - Énfasis2 4 4 4" xfId="36587" xr:uid="{51FEE85A-05A7-4CC7-BC90-CA3D8CCD08F4}"/>
    <cellStyle name="20% - Énfasis2 4 5" xfId="22824" xr:uid="{C5B10B62-C6BB-48F9-A4CD-B295DFBF365C}"/>
    <cellStyle name="20% - Énfasis2 4 6" xfId="22876" xr:uid="{955261D8-E2D0-4015-8BC3-43AB45B5059C}"/>
    <cellStyle name="20% - Énfasis2 4 7" xfId="28370" xr:uid="{55AC640A-CA90-49A4-8FAA-4E6FA90BA673}"/>
    <cellStyle name="20% - Énfasis2 4 8" xfId="33854" xr:uid="{76FD3C68-2082-4915-91F6-1BF838F0DFE7}"/>
    <cellStyle name="20% - Énfasis2 4 9" xfId="872" xr:uid="{92AED0EE-313A-4ED0-A63E-63892C19CB6A}"/>
    <cellStyle name="20% - Énfasis2 5" xfId="470" xr:uid="{86ED245C-3422-4723-95D5-BBDC85185C54}"/>
    <cellStyle name="20% - Énfasis2 6" xfId="471" xr:uid="{7C80418A-F126-48C6-8C25-EDF777F2933A}"/>
    <cellStyle name="20% - Énfasis2 7" xfId="472" xr:uid="{13081A03-3418-4ABD-A24B-8828DB8DED0E}"/>
    <cellStyle name="20% - Énfasis3" xfId="27" builtinId="38" customBuiltin="1"/>
    <cellStyle name="20% - Énfasis3 2" xfId="473" xr:uid="{02102126-EE1C-41B6-8E03-58C4D120322F}"/>
    <cellStyle name="20% - Énfasis3 2 2" xfId="874" xr:uid="{2BA5C9C2-3C59-408B-B29D-945FA981BEFA}"/>
    <cellStyle name="20% - Énfasis3 2 2 2" xfId="875" xr:uid="{D1880DAB-44C7-4A88-8157-7602354A80FC}"/>
    <cellStyle name="20% - Énfasis3 2 2 2 2" xfId="876" xr:uid="{FABA2D6D-1553-4A02-ABBB-E2B4F2540830}"/>
    <cellStyle name="20% - Énfasis3 2 2 3" xfId="877" xr:uid="{CD324896-6CD8-4D86-BA49-5FF22B0074BC}"/>
    <cellStyle name="20% - Énfasis3 2 2 3 2" xfId="7268" xr:uid="{9ADB8E30-EEB5-4BA1-84D7-B1439A95FC8D}"/>
    <cellStyle name="20% - Énfasis3 2 2 3 2 2" xfId="12538" xr:uid="{C5C75129-2A87-4B7C-9CA4-2467CA1198B4}"/>
    <cellStyle name="20% - Énfasis3 2 2 3 2 2 2" xfId="21572" xr:uid="{D91D87D8-81E1-4CA7-AD1E-C6A8EAA52584}"/>
    <cellStyle name="20% - Énfasis3 2 2 3 2 2 2 2" xfId="27128" xr:uid="{C9D3D826-6BA7-4B04-80D6-96676C09A1B5}"/>
    <cellStyle name="20% - Énfasis3 2 2 3 2 2 2 3" xfId="32622" xr:uid="{77A450EC-8984-48F1-9C16-696847C71F2D}"/>
    <cellStyle name="20% - Énfasis3 2 2 3 2 2 2 4" xfId="38106" xr:uid="{0B9155FB-1321-4B95-8A38-6EC90E6926EE}"/>
    <cellStyle name="20% - Énfasis3 2 2 3 2 2 3" xfId="24399" xr:uid="{B9629652-6426-4912-895E-99E96C1341FF}"/>
    <cellStyle name="20% - Énfasis3 2 2 3 2 2 4" xfId="29893" xr:uid="{127947FD-A504-4730-8318-C5AF406AA4A9}"/>
    <cellStyle name="20% - Énfasis3 2 2 3 2 2 5" xfId="35377" xr:uid="{F8DDA1F5-AE10-4217-A002-25D2CBA4EFEA}"/>
    <cellStyle name="20% - Énfasis3 2 2 3 2 3" xfId="20155" xr:uid="{159EEE64-F060-4FDD-A16D-3AE39621BB0C}"/>
    <cellStyle name="20% - Énfasis3 2 2 3 2 3 2" xfId="25711" xr:uid="{65626865-0480-4EE9-866E-F5507931C587}"/>
    <cellStyle name="20% - Énfasis3 2 2 3 2 3 3" xfId="31205" xr:uid="{486EB351-ED28-4179-99AE-A00CF89B1E1E}"/>
    <cellStyle name="20% - Énfasis3 2 2 3 2 3 4" xfId="36689" xr:uid="{1FD844B3-8320-4C77-8DB2-6AD8211A5208}"/>
    <cellStyle name="20% - Énfasis3 2 2 3 2 4" xfId="22982" xr:uid="{6F9F89B3-09BA-4C0E-AEC6-DFF09B51E3DB}"/>
    <cellStyle name="20% - Énfasis3 2 2 3 2 5" xfId="28474" xr:uid="{589B7C9F-0C84-4338-893B-D4BFE0AC7125}"/>
    <cellStyle name="20% - Énfasis3 2 2 3 2 6" xfId="33958" xr:uid="{D7733B48-A2E6-41FF-BC00-4012EDCF55F5}"/>
    <cellStyle name="20% - Énfasis3 2 2 3 3" xfId="7351" xr:uid="{F577D09A-3711-4A20-9066-0A393DE81167}"/>
    <cellStyle name="20% - Énfasis3 2 2 3 3 2" xfId="20235" xr:uid="{6736B466-E719-4FDD-A764-A327A557B7D0}"/>
    <cellStyle name="20% - Énfasis3 2 2 3 3 2 2" xfId="25791" xr:uid="{88376B65-10B5-47DA-ABC8-48292551E8AE}"/>
    <cellStyle name="20% - Énfasis3 2 2 3 3 2 3" xfId="31285" xr:uid="{5D74C1E4-4861-4B3B-983E-EA0DD8EAE1F8}"/>
    <cellStyle name="20% - Énfasis3 2 2 3 3 2 4" xfId="36769" xr:uid="{5EC3B1F4-D8C4-4D2B-A292-0B00F76632B9}"/>
    <cellStyle name="20% - Énfasis3 2 2 3 3 3" xfId="23062" xr:uid="{0686753C-00EE-48B5-A45E-BA70294AACCB}"/>
    <cellStyle name="20% - Énfasis3 2 2 3 3 4" xfId="28556" xr:uid="{0E5134AB-E57C-41AD-84D8-9F5805F86EA7}"/>
    <cellStyle name="20% - Énfasis3 2 2 3 3 5" xfId="34040" xr:uid="{57E56668-C5A7-4933-A2B3-88BC07CDE083}"/>
    <cellStyle name="20% - Énfasis3 2 2 3 4" xfId="20050" xr:uid="{EDE8409C-2A85-415D-8123-537037F2B5CB}"/>
    <cellStyle name="20% - Énfasis3 2 2 3 4 2" xfId="25610" xr:uid="{39CD5EFE-A20B-47F5-AD9A-80F656FF56B8}"/>
    <cellStyle name="20% - Énfasis3 2 2 3 4 3" xfId="31104" xr:uid="{8D961A87-51F7-4762-BDA5-E6D1582FD82E}"/>
    <cellStyle name="20% - Énfasis3 2 2 3 4 4" xfId="36588" xr:uid="{663D2491-B8C7-43CE-9A4B-29DA3E7BE2C5}"/>
    <cellStyle name="20% - Énfasis3 2 2 3 5" xfId="22825" xr:uid="{0A5FC0D9-3FD3-462A-8E9A-574AA54D1FA5}"/>
    <cellStyle name="20% - Énfasis3 2 2 3 6" xfId="22877" xr:uid="{D993F1E5-48BC-49B6-B352-005053B03073}"/>
    <cellStyle name="20% - Énfasis3 2 2 3 7" xfId="28371" xr:uid="{D6BB831C-2164-4012-9283-A5FFF6A650EF}"/>
    <cellStyle name="20% - Énfasis3 2 2 3 8" xfId="33855" xr:uid="{A71C0A31-7D95-4508-BD65-E3D622D7FAD7}"/>
    <cellStyle name="20% - Énfasis3 2 3" xfId="878" xr:uid="{35CC3A92-028E-4F2B-96B8-ED10BDA0737F}"/>
    <cellStyle name="20% - Énfasis3 2 3 2" xfId="879" xr:uid="{68EF2239-36FD-4676-A584-B9E31DAB4CBD}"/>
    <cellStyle name="20% - Énfasis3 2 3 2 2" xfId="7269" xr:uid="{232CA67E-DAC1-4891-AB8B-C15C69709DBF}"/>
    <cellStyle name="20% - Énfasis3 2 3 2 2 2" xfId="12540" xr:uid="{9E1EEB77-644C-4E71-A4E3-8FD077E97ECF}"/>
    <cellStyle name="20% - Énfasis3 2 3 2 2 2 2" xfId="21573" xr:uid="{CEC7A2F0-C54A-4D55-9507-FF9491BC01DA}"/>
    <cellStyle name="20% - Énfasis3 2 3 2 2 2 2 2" xfId="27129" xr:uid="{0A46E535-1244-44B7-914D-49E21EE99D62}"/>
    <cellStyle name="20% - Énfasis3 2 3 2 2 2 2 3" xfId="32623" xr:uid="{A0412148-C197-47F2-A3BC-FFCC22C85016}"/>
    <cellStyle name="20% - Énfasis3 2 3 2 2 2 2 4" xfId="38107" xr:uid="{91BF80DE-CE4F-4388-9A22-671E48A7DAA3}"/>
    <cellStyle name="20% - Énfasis3 2 3 2 2 2 3" xfId="24400" xr:uid="{DB3BEC85-40B2-4759-AEC4-DF37B1D655B5}"/>
    <cellStyle name="20% - Énfasis3 2 3 2 2 2 4" xfId="29894" xr:uid="{2C3589E2-E8F3-45B9-8CF0-501941BF23FB}"/>
    <cellStyle name="20% - Énfasis3 2 3 2 2 2 5" xfId="35378" xr:uid="{88AD44C9-0EFA-444E-8870-E724A329A263}"/>
    <cellStyle name="20% - Énfasis3 2 3 2 2 3" xfId="20156" xr:uid="{042EEC91-6985-4D94-91FD-3FF363CBC1B5}"/>
    <cellStyle name="20% - Énfasis3 2 3 2 2 3 2" xfId="25712" xr:uid="{C4386FC6-7B62-4F8E-9936-AE7608BF4FFC}"/>
    <cellStyle name="20% - Énfasis3 2 3 2 2 3 3" xfId="31206" xr:uid="{18254A81-3B1A-4C6D-96C0-D9B243B54A7E}"/>
    <cellStyle name="20% - Énfasis3 2 3 2 2 3 4" xfId="36690" xr:uid="{F8090AB3-E37D-4CD8-BDF9-0D08489F61AD}"/>
    <cellStyle name="20% - Énfasis3 2 3 2 2 4" xfId="22983" xr:uid="{5416811C-DB7B-4C9F-BD27-86CB3CBCA620}"/>
    <cellStyle name="20% - Énfasis3 2 3 2 2 5" xfId="28475" xr:uid="{72043245-952F-466B-B14C-6945F7217E9D}"/>
    <cellStyle name="20% - Énfasis3 2 3 2 2 6" xfId="33959" xr:uid="{90BD299C-7A73-49F0-A273-92421FB8577B}"/>
    <cellStyle name="20% - Énfasis3 2 3 2 3" xfId="7352" xr:uid="{60E6EC42-B401-4380-BEC5-777A5AC74F76}"/>
    <cellStyle name="20% - Énfasis3 2 3 2 3 2" xfId="20236" xr:uid="{891755FA-BE7A-457E-8337-9C5574AF90F4}"/>
    <cellStyle name="20% - Énfasis3 2 3 2 3 2 2" xfId="25792" xr:uid="{E0BDEF3F-FA1F-49D8-A03C-76D277BFE5D6}"/>
    <cellStyle name="20% - Énfasis3 2 3 2 3 2 3" xfId="31286" xr:uid="{21D78E81-DC12-4207-A70C-91BB1728BA85}"/>
    <cellStyle name="20% - Énfasis3 2 3 2 3 2 4" xfId="36770" xr:uid="{5159DFC8-69E3-41F4-9CA3-8AFBA7B852BF}"/>
    <cellStyle name="20% - Énfasis3 2 3 2 3 3" xfId="23063" xr:uid="{6A70E0BA-61ED-48A6-B437-ED575779CE46}"/>
    <cellStyle name="20% - Énfasis3 2 3 2 3 4" xfId="28557" xr:uid="{4003231F-D217-4B38-9E69-E4C3EF1EC4EC}"/>
    <cellStyle name="20% - Énfasis3 2 3 2 3 5" xfId="34041" xr:uid="{96966EB1-3974-48C7-AA38-058B785C7A17}"/>
    <cellStyle name="20% - Énfasis3 2 3 2 4" xfId="20051" xr:uid="{CC49E8C9-A49E-4DA8-94E1-BBF15913E1F6}"/>
    <cellStyle name="20% - Énfasis3 2 3 2 4 2" xfId="25611" xr:uid="{8B3DA21C-776E-48C5-84CF-4251226E9B49}"/>
    <cellStyle name="20% - Énfasis3 2 3 2 4 3" xfId="31105" xr:uid="{18AB25A6-A00F-4B11-8929-AE71BD1296A0}"/>
    <cellStyle name="20% - Énfasis3 2 3 2 4 4" xfId="36589" xr:uid="{C958A279-9826-47C1-87D4-D1600E6E2682}"/>
    <cellStyle name="20% - Énfasis3 2 3 2 5" xfId="22826" xr:uid="{0B0E0B11-4D6A-4180-AFCA-7D820F050A91}"/>
    <cellStyle name="20% - Énfasis3 2 3 2 6" xfId="22878" xr:uid="{2A3C0724-1E16-40AC-A838-993F699CFDA4}"/>
    <cellStyle name="20% - Énfasis3 2 3 2 7" xfId="28372" xr:uid="{B237EA10-8658-4D38-AF85-B942439C91D9}"/>
    <cellStyle name="20% - Énfasis3 2 3 2 8" xfId="33856" xr:uid="{F26FC7ED-0681-4082-8A7D-E4CA52F0B569}"/>
    <cellStyle name="20% - Énfasis3 2 3 3" xfId="12539" xr:uid="{F38F48F6-9690-4AEA-9681-67494CCD1258}"/>
    <cellStyle name="20% - Énfasis3 2 4" xfId="880" xr:uid="{DC69C6E1-A971-4DCC-A494-58BF630C3E1C}"/>
    <cellStyle name="20% - Énfasis3 2 4 2" xfId="7270" xr:uid="{3E1C1E4A-BD4A-4C9C-983C-19A8705E64DB}"/>
    <cellStyle name="20% - Énfasis3 2 4 2 2" xfId="12541" xr:uid="{C9053633-F4C3-44A8-AEB7-B1EFEBD4AA49}"/>
    <cellStyle name="20% - Énfasis3 2 4 2 2 2" xfId="21574" xr:uid="{4CED5E56-8C61-4BC5-B59C-71E6213D5C11}"/>
    <cellStyle name="20% - Énfasis3 2 4 2 2 2 2" xfId="27130" xr:uid="{12A7ABBD-1AE1-45A8-B7A4-5739F1DF22B3}"/>
    <cellStyle name="20% - Énfasis3 2 4 2 2 2 3" xfId="32624" xr:uid="{E146A98C-0283-4BE0-82DF-447C7F62895C}"/>
    <cellStyle name="20% - Énfasis3 2 4 2 2 2 4" xfId="38108" xr:uid="{06BCF959-D8D5-421B-96A0-A568FBEB1BA3}"/>
    <cellStyle name="20% - Énfasis3 2 4 2 2 3" xfId="24401" xr:uid="{71B46EFC-AFF4-49AE-8F74-15C876C97966}"/>
    <cellStyle name="20% - Énfasis3 2 4 2 2 4" xfId="29895" xr:uid="{BF8179BB-509E-4601-98DB-3B6A8ACC0558}"/>
    <cellStyle name="20% - Énfasis3 2 4 2 2 5" xfId="35379" xr:uid="{563070A7-6922-4AE5-8D1A-F7029DA50035}"/>
    <cellStyle name="20% - Énfasis3 2 4 2 3" xfId="20157" xr:uid="{EFA82903-5E03-42EF-A10C-0BEF6A6EA6B1}"/>
    <cellStyle name="20% - Énfasis3 2 4 2 3 2" xfId="25713" xr:uid="{44AB323E-407F-4120-BAA4-3A887B74381B}"/>
    <cellStyle name="20% - Énfasis3 2 4 2 3 3" xfId="31207" xr:uid="{DCF2A6DD-B79C-4DCA-B7F5-23EEAAD61522}"/>
    <cellStyle name="20% - Énfasis3 2 4 2 3 4" xfId="36691" xr:uid="{BDB28DF7-015D-4F01-81C3-51926793ACB8}"/>
    <cellStyle name="20% - Énfasis3 2 4 2 4" xfId="22984" xr:uid="{CC50F167-57F3-4C2A-95EB-6CDF58906BEE}"/>
    <cellStyle name="20% - Énfasis3 2 4 2 5" xfId="28476" xr:uid="{2554A6B4-B34C-4C9A-B512-2A38003F6F3C}"/>
    <cellStyle name="20% - Énfasis3 2 4 2 6" xfId="33960" xr:uid="{735A8E14-5133-4FB0-8FD3-66F6897E068A}"/>
    <cellStyle name="20% - Énfasis3 2 4 3" xfId="7353" xr:uid="{60AD148C-619C-436E-9BEA-486218CF299C}"/>
    <cellStyle name="20% - Énfasis3 2 4 3 2" xfId="20237" xr:uid="{4A374164-C440-4F62-BDEE-4DDCE9D9B7CC}"/>
    <cellStyle name="20% - Énfasis3 2 4 3 2 2" xfId="25793" xr:uid="{CC753609-80F3-4777-9723-7EBE3B05CCC5}"/>
    <cellStyle name="20% - Énfasis3 2 4 3 2 3" xfId="31287" xr:uid="{DA0B8B89-D67C-4344-9AA0-6FCC1A23533B}"/>
    <cellStyle name="20% - Énfasis3 2 4 3 2 4" xfId="36771" xr:uid="{6F68390D-7F42-4DFB-B6AE-210C4F4CFA34}"/>
    <cellStyle name="20% - Énfasis3 2 4 3 3" xfId="23064" xr:uid="{C6F5E119-E9FD-4FA7-A2A3-708F63D40C6D}"/>
    <cellStyle name="20% - Énfasis3 2 4 3 4" xfId="28558" xr:uid="{43521963-EF3D-42D5-A3DE-DE9A0FB4FDFB}"/>
    <cellStyle name="20% - Énfasis3 2 4 3 5" xfId="34042" xr:uid="{09B0DB50-95E5-4B93-93DB-48104335B1F0}"/>
    <cellStyle name="20% - Énfasis3 2 4 4" xfId="20052" xr:uid="{913E8592-6A36-48C2-A092-2B11EE9C8C78}"/>
    <cellStyle name="20% - Énfasis3 2 4 4 2" xfId="25612" xr:uid="{7BDD65F9-1167-4132-A008-FA3520A73F7A}"/>
    <cellStyle name="20% - Énfasis3 2 4 4 3" xfId="31106" xr:uid="{695320BC-1E80-4063-80DD-2370F2573D03}"/>
    <cellStyle name="20% - Énfasis3 2 4 4 4" xfId="36590" xr:uid="{8FF98792-EBF7-4365-82EB-5EE454C76C1F}"/>
    <cellStyle name="20% - Énfasis3 2 4 5" xfId="22827" xr:uid="{DDDBAF6A-1C20-4ACC-998E-032EE85D97B8}"/>
    <cellStyle name="20% - Énfasis3 2 4 6" xfId="22879" xr:uid="{7F0DDDAB-69B6-4DB6-ADF0-C30EB3C31E0C}"/>
    <cellStyle name="20% - Énfasis3 2 4 7" xfId="28373" xr:uid="{204613D9-FC72-4C5D-B9BA-BA7BEC1C31E7}"/>
    <cellStyle name="20% - Énfasis3 2 4 8" xfId="33857" xr:uid="{E45D82E9-F96F-4745-B478-23357F1E607C}"/>
    <cellStyle name="20% - Énfasis3 2 5" xfId="881" xr:uid="{AF0E32B0-B2B1-43CC-9208-3CD328ABF90E}"/>
    <cellStyle name="20% - Énfasis3 2 6" xfId="12537" xr:uid="{047A1879-8190-4526-A9AE-110D6D56A0E8}"/>
    <cellStyle name="20% - Énfasis3 2 7" xfId="15422" xr:uid="{2D0B965E-8816-4DA9-BA35-5DBC4E8F5896}"/>
    <cellStyle name="20% - Énfasis3 2 8" xfId="873" xr:uid="{84C3D34D-27C1-43CC-BDB3-3E84F056FC99}"/>
    <cellStyle name="20% - Énfasis3 3" xfId="474" xr:uid="{F8433883-C37E-489F-ABAA-BCCC375CB753}"/>
    <cellStyle name="20% - Énfasis3 3 2" xfId="883" xr:uid="{175335A2-DEBE-49C0-A35C-0F1DD0A2A3AF}"/>
    <cellStyle name="20% - Énfasis3 3 3" xfId="882" xr:uid="{C8405980-7A46-40CD-93E7-23B1D69D8749}"/>
    <cellStyle name="20% - Énfasis3 4" xfId="475" xr:uid="{FE7B11F9-11D5-4C9A-8EB5-0FFE0F3AFA38}"/>
    <cellStyle name="20% - Énfasis3 4 2" xfId="7271" xr:uid="{648E3201-A6BA-4992-B398-8FA97254FA2D}"/>
    <cellStyle name="20% - Énfasis3 4 2 2" xfId="12542" xr:uid="{5A9FF9B9-E018-48E6-8D93-97BA27AA9E80}"/>
    <cellStyle name="20% - Énfasis3 4 2 2 2" xfId="21575" xr:uid="{672EB6D8-4D53-41B9-8296-97091A3326C1}"/>
    <cellStyle name="20% - Énfasis3 4 2 2 2 2" xfId="27131" xr:uid="{2B6C0709-B3B7-4AD6-8F6F-BFE5BA4D3A7F}"/>
    <cellStyle name="20% - Énfasis3 4 2 2 2 3" xfId="32625" xr:uid="{83C46F6A-866D-4D30-AD75-41FFBC402718}"/>
    <cellStyle name="20% - Énfasis3 4 2 2 2 4" xfId="38109" xr:uid="{8496E3B3-2308-4A6D-89F6-B21461EF0F55}"/>
    <cellStyle name="20% - Énfasis3 4 2 2 3" xfId="24402" xr:uid="{49507E47-D40C-49C9-8ECF-01D8397A37BC}"/>
    <cellStyle name="20% - Énfasis3 4 2 2 4" xfId="29896" xr:uid="{C27692DD-0469-4EA7-854A-F28EBC84191A}"/>
    <cellStyle name="20% - Énfasis3 4 2 2 5" xfId="35380" xr:uid="{CBC2253C-7ADB-4EA3-BB7A-71956E5597F2}"/>
    <cellStyle name="20% - Énfasis3 4 2 3" xfId="20158" xr:uid="{F1578B6E-2709-46E7-87B2-80EC9FE91E45}"/>
    <cellStyle name="20% - Énfasis3 4 2 3 2" xfId="25714" xr:uid="{90D5542A-2027-404D-B6D9-24347E0CC78C}"/>
    <cellStyle name="20% - Énfasis3 4 2 3 3" xfId="31208" xr:uid="{AF7A0C65-FE64-4966-8ED6-A3B6FD677F2A}"/>
    <cellStyle name="20% - Énfasis3 4 2 3 4" xfId="36692" xr:uid="{4ED07A1C-CF84-472F-9044-7922B018372F}"/>
    <cellStyle name="20% - Énfasis3 4 2 4" xfId="22985" xr:uid="{D095BA5C-C0D7-4C37-8B63-ABD2ABD34A82}"/>
    <cellStyle name="20% - Énfasis3 4 2 5" xfId="28477" xr:uid="{F47EB7F7-3C20-4834-AAB6-243022999452}"/>
    <cellStyle name="20% - Énfasis3 4 2 6" xfId="33961" xr:uid="{04B6321C-2A59-4D73-A89A-EB621D0D6064}"/>
    <cellStyle name="20% - Énfasis3 4 3" xfId="7354" xr:uid="{A8D97251-9B67-4E08-9EA0-C34094F7E686}"/>
    <cellStyle name="20% - Énfasis3 4 3 2" xfId="20238" xr:uid="{0D44122D-CD47-4F81-96AD-7358723FA4CC}"/>
    <cellStyle name="20% - Énfasis3 4 3 2 2" xfId="25794" xr:uid="{96D2313A-CBFF-483B-A42C-56BD07EF73A4}"/>
    <cellStyle name="20% - Énfasis3 4 3 2 3" xfId="31288" xr:uid="{377B0AA6-1B15-43A1-BDCD-DADF47CCBF5F}"/>
    <cellStyle name="20% - Énfasis3 4 3 2 4" xfId="36772" xr:uid="{551723F8-EEE1-4AD4-A7A2-62A22B58F512}"/>
    <cellStyle name="20% - Énfasis3 4 3 3" xfId="23065" xr:uid="{9DE46D44-3CB1-4629-A0B3-25591AA5AD2B}"/>
    <cellStyle name="20% - Énfasis3 4 3 4" xfId="28559" xr:uid="{5948314B-AF6D-418A-A113-D3E4F32FC879}"/>
    <cellStyle name="20% - Énfasis3 4 3 5" xfId="34043" xr:uid="{742F4F93-B2FC-4B60-91B3-D1A25E1F1E65}"/>
    <cellStyle name="20% - Énfasis3 4 4" xfId="20053" xr:uid="{0BF528C8-2283-4AB8-A25D-6BEF8BC91CFA}"/>
    <cellStyle name="20% - Énfasis3 4 4 2" xfId="25613" xr:uid="{B1F2AF47-5B33-4D35-9159-E2CF3A26DAC2}"/>
    <cellStyle name="20% - Énfasis3 4 4 3" xfId="31107" xr:uid="{45D78117-D41E-49B2-B862-7C466B7A3922}"/>
    <cellStyle name="20% - Énfasis3 4 4 4" xfId="36591" xr:uid="{1F1B63A4-DEE6-4DFE-9251-CD81D725C364}"/>
    <cellStyle name="20% - Énfasis3 4 5" xfId="22828" xr:uid="{4C462335-2BB8-4038-91DA-308FFE01F2BD}"/>
    <cellStyle name="20% - Énfasis3 4 6" xfId="22880" xr:uid="{06969FF9-BB22-4396-8933-1BFFE38187FC}"/>
    <cellStyle name="20% - Énfasis3 4 7" xfId="28374" xr:uid="{FA350B7D-6CFC-4408-B4BD-26F28CDF27F6}"/>
    <cellStyle name="20% - Énfasis3 4 8" xfId="33858" xr:uid="{C751C8B4-018B-49ED-A27E-EBCB7292D2F7}"/>
    <cellStyle name="20% - Énfasis3 4 9" xfId="884" xr:uid="{D526B00C-1404-4F4C-B9C3-011EF13E7B35}"/>
    <cellStyle name="20% - Énfasis3 5" xfId="476" xr:uid="{98887264-C53B-467C-934A-9F649C45B814}"/>
    <cellStyle name="20% - Énfasis3 6" xfId="477" xr:uid="{C0786183-6F4A-438C-907B-1615FBAF24EF}"/>
    <cellStyle name="20% - Énfasis3 7" xfId="478" xr:uid="{FCDB65CC-3596-4353-9AAE-3D6B358DAA13}"/>
    <cellStyle name="20% - Énfasis4" xfId="31" builtinId="42" customBuiltin="1"/>
    <cellStyle name="20% - Énfasis4 2" xfId="479" xr:uid="{FDFE0FAA-2C7B-446C-ADB8-11967AC62C5D}"/>
    <cellStyle name="20% - Énfasis4 2 2" xfId="886" xr:uid="{09F42565-717D-413B-8605-1F6003760F6D}"/>
    <cellStyle name="20% - Énfasis4 2 2 2" xfId="887" xr:uid="{D27270DB-4B13-46EB-BC7E-964C4566BE6A}"/>
    <cellStyle name="20% - Énfasis4 2 2 2 2" xfId="888" xr:uid="{B79CA513-F1D1-42ED-B304-27474276DCE3}"/>
    <cellStyle name="20% - Énfasis4 2 2 3" xfId="889" xr:uid="{34D99C92-5CA6-49E4-9475-D1D2D4438374}"/>
    <cellStyle name="20% - Énfasis4 2 2 3 2" xfId="7272" xr:uid="{20E6DAA7-E70A-4BE0-ABF2-EA2701714DF1}"/>
    <cellStyle name="20% - Énfasis4 2 2 3 2 2" xfId="12544" xr:uid="{6826F53C-57CD-4C02-B32C-FDDE898075CD}"/>
    <cellStyle name="20% - Énfasis4 2 2 3 2 2 2" xfId="21576" xr:uid="{D49196F2-E096-4F47-9DEE-9CD06D74E596}"/>
    <cellStyle name="20% - Énfasis4 2 2 3 2 2 2 2" xfId="27132" xr:uid="{5987A11F-02EE-40C4-AE1F-EB123447777B}"/>
    <cellStyle name="20% - Énfasis4 2 2 3 2 2 2 3" xfId="32626" xr:uid="{AA371B1C-4408-45BC-A47C-CE36D35F35BD}"/>
    <cellStyle name="20% - Énfasis4 2 2 3 2 2 2 4" xfId="38110" xr:uid="{97E88CC4-5392-4D42-97CE-630D8BE1AB46}"/>
    <cellStyle name="20% - Énfasis4 2 2 3 2 2 3" xfId="24403" xr:uid="{9EDF375C-0FD2-4989-95B3-8CA20C7538C0}"/>
    <cellStyle name="20% - Énfasis4 2 2 3 2 2 4" xfId="29897" xr:uid="{CE3182F0-777A-4260-AEB2-101524F7F5BB}"/>
    <cellStyle name="20% - Énfasis4 2 2 3 2 2 5" xfId="35381" xr:uid="{E7B73A7A-40AC-46CF-9992-39A7D671BCFE}"/>
    <cellStyle name="20% - Énfasis4 2 2 3 2 3" xfId="20159" xr:uid="{3EEB7212-1F22-481B-9EA2-D5DD10A5CC29}"/>
    <cellStyle name="20% - Énfasis4 2 2 3 2 3 2" xfId="25715" xr:uid="{295CD362-A473-4E91-A214-D4AD92FFB0EE}"/>
    <cellStyle name="20% - Énfasis4 2 2 3 2 3 3" xfId="31209" xr:uid="{5C2BC362-58FE-45CB-AFF4-3177C25A9F33}"/>
    <cellStyle name="20% - Énfasis4 2 2 3 2 3 4" xfId="36693" xr:uid="{4F094F77-B593-4044-86B1-B79E63F56C2E}"/>
    <cellStyle name="20% - Énfasis4 2 2 3 2 4" xfId="22986" xr:uid="{F1737383-1FDA-4963-AA56-B54B9B4D28B8}"/>
    <cellStyle name="20% - Énfasis4 2 2 3 2 5" xfId="28478" xr:uid="{23154714-EDF9-463F-A2F2-E6DB43EE98E9}"/>
    <cellStyle name="20% - Énfasis4 2 2 3 2 6" xfId="33962" xr:uid="{DCBF9CDD-54DB-4EBA-B369-7E3396694DA0}"/>
    <cellStyle name="20% - Énfasis4 2 2 3 3" xfId="7355" xr:uid="{D153ADAB-7AEA-4D2D-97FF-C48D3B6E271F}"/>
    <cellStyle name="20% - Énfasis4 2 2 3 3 2" xfId="20239" xr:uid="{979788C6-9DED-44F5-B653-1DB5CF407857}"/>
    <cellStyle name="20% - Énfasis4 2 2 3 3 2 2" xfId="25795" xr:uid="{C6E43C8E-E7D2-4175-B79A-2AA1E33B956B}"/>
    <cellStyle name="20% - Énfasis4 2 2 3 3 2 3" xfId="31289" xr:uid="{8A30264C-0850-4482-BFA9-90148A0FCF7D}"/>
    <cellStyle name="20% - Énfasis4 2 2 3 3 2 4" xfId="36773" xr:uid="{2C8199D7-76C3-4990-BC3F-C06B44AA51B9}"/>
    <cellStyle name="20% - Énfasis4 2 2 3 3 3" xfId="23066" xr:uid="{6D85B528-CEC5-4C2A-AB0B-A65E14DA63A4}"/>
    <cellStyle name="20% - Énfasis4 2 2 3 3 4" xfId="28560" xr:uid="{261AE0A9-76F6-4895-BBB5-94AEFBA5F849}"/>
    <cellStyle name="20% - Énfasis4 2 2 3 3 5" xfId="34044" xr:uid="{09AD6F91-A658-4959-88CC-98CC6A3880ED}"/>
    <cellStyle name="20% - Énfasis4 2 2 3 4" xfId="20054" xr:uid="{8174AEB8-50D9-43CC-9CB6-9943E8335C02}"/>
    <cellStyle name="20% - Énfasis4 2 2 3 4 2" xfId="25614" xr:uid="{26D0727C-6E78-4928-B0A4-0B9E023F2004}"/>
    <cellStyle name="20% - Énfasis4 2 2 3 4 3" xfId="31108" xr:uid="{4E60A3E1-11FD-4126-8E13-FD3503380FE0}"/>
    <cellStyle name="20% - Énfasis4 2 2 3 4 4" xfId="36592" xr:uid="{431B4584-025D-44FF-B179-9D9FD4731713}"/>
    <cellStyle name="20% - Énfasis4 2 2 3 5" xfId="22829" xr:uid="{7550D852-82C7-4B1D-9ED6-5306E3F461FE}"/>
    <cellStyle name="20% - Énfasis4 2 2 3 6" xfId="22881" xr:uid="{83BB9A0C-782E-4ACA-A77A-0659E6C8F814}"/>
    <cellStyle name="20% - Énfasis4 2 2 3 7" xfId="28375" xr:uid="{B3663892-FF0D-4ED6-BD5E-DF3AAB9FE1F1}"/>
    <cellStyle name="20% - Énfasis4 2 2 3 8" xfId="33859" xr:uid="{0BDB59AE-CB85-4F1F-B663-354A2EEF7636}"/>
    <cellStyle name="20% - Énfasis4 2 3" xfId="890" xr:uid="{68770EC1-4AF1-4B3A-9B11-431903E52024}"/>
    <cellStyle name="20% - Énfasis4 2 3 2" xfId="891" xr:uid="{37CB74B7-7393-4A16-9BC3-3E06DAB46041}"/>
    <cellStyle name="20% - Énfasis4 2 3 2 2" xfId="7273" xr:uid="{57035F69-19E5-4337-81B9-FEC39D716094}"/>
    <cellStyle name="20% - Énfasis4 2 3 2 2 2" xfId="12546" xr:uid="{1F403EE6-477F-44C2-9753-4C521E1FEDA6}"/>
    <cellStyle name="20% - Énfasis4 2 3 2 2 2 2" xfId="21577" xr:uid="{AB813C2E-218E-48B9-8C35-387E513B5620}"/>
    <cellStyle name="20% - Énfasis4 2 3 2 2 2 2 2" xfId="27133" xr:uid="{0326B214-31A0-4838-A77C-13A88A34C9C0}"/>
    <cellStyle name="20% - Énfasis4 2 3 2 2 2 2 3" xfId="32627" xr:uid="{7E053B76-44BE-4F70-9C43-D656A3CAE3B3}"/>
    <cellStyle name="20% - Énfasis4 2 3 2 2 2 2 4" xfId="38111" xr:uid="{13364C5F-CF68-4766-8004-65A1A9A2DB0A}"/>
    <cellStyle name="20% - Énfasis4 2 3 2 2 2 3" xfId="24404" xr:uid="{1A709951-AF9C-45CF-B42F-822471C01596}"/>
    <cellStyle name="20% - Énfasis4 2 3 2 2 2 4" xfId="29898" xr:uid="{3EF1C8B4-D689-4193-9141-B2BFC3F7764D}"/>
    <cellStyle name="20% - Énfasis4 2 3 2 2 2 5" xfId="35382" xr:uid="{CBB1E778-D457-4A06-B314-97B8D099CAF7}"/>
    <cellStyle name="20% - Énfasis4 2 3 2 2 3" xfId="20160" xr:uid="{95C8CBC8-0ACA-408A-AC6C-002C8D65AADB}"/>
    <cellStyle name="20% - Énfasis4 2 3 2 2 3 2" xfId="25716" xr:uid="{40BEFDC1-033E-4921-BEB6-D61F9D2FBC86}"/>
    <cellStyle name="20% - Énfasis4 2 3 2 2 3 3" xfId="31210" xr:uid="{A0E09994-48E4-4C98-AB4F-B7C70167F4AD}"/>
    <cellStyle name="20% - Énfasis4 2 3 2 2 3 4" xfId="36694" xr:uid="{E90FFBA3-76A7-48AD-93D4-D179FA1F7454}"/>
    <cellStyle name="20% - Énfasis4 2 3 2 2 4" xfId="22987" xr:uid="{BDB2AC4C-6AFD-4D2E-B476-DAC5C88E2137}"/>
    <cellStyle name="20% - Énfasis4 2 3 2 2 5" xfId="28479" xr:uid="{6394768F-E2A3-44EF-87AE-8DE6904440F2}"/>
    <cellStyle name="20% - Énfasis4 2 3 2 2 6" xfId="33963" xr:uid="{50A9E4BA-4521-4856-8DAC-CA104F271580}"/>
    <cellStyle name="20% - Énfasis4 2 3 2 3" xfId="7356" xr:uid="{78058B66-6678-4B43-8E1C-94D30AC0B1E3}"/>
    <cellStyle name="20% - Énfasis4 2 3 2 3 2" xfId="20240" xr:uid="{4268052E-C824-4EC6-8CA7-DEEE152507C5}"/>
    <cellStyle name="20% - Énfasis4 2 3 2 3 2 2" xfId="25796" xr:uid="{4758C614-6DC5-41CE-976A-A3FABF5F9FDB}"/>
    <cellStyle name="20% - Énfasis4 2 3 2 3 2 3" xfId="31290" xr:uid="{232BB316-35CA-411F-BEB1-40B38EA1473C}"/>
    <cellStyle name="20% - Énfasis4 2 3 2 3 2 4" xfId="36774" xr:uid="{07997DFB-8148-4000-B5EF-3A0003E3E967}"/>
    <cellStyle name="20% - Énfasis4 2 3 2 3 3" xfId="23067" xr:uid="{F5BCED39-93A3-47BE-9888-C3FC5C14FD11}"/>
    <cellStyle name="20% - Énfasis4 2 3 2 3 4" xfId="28561" xr:uid="{EEFC0720-EE82-4E64-92DC-F5EB766E8EFB}"/>
    <cellStyle name="20% - Énfasis4 2 3 2 3 5" xfId="34045" xr:uid="{9A3A7B7C-349C-4BB3-8F5A-9732F06C66DA}"/>
    <cellStyle name="20% - Énfasis4 2 3 2 4" xfId="20055" xr:uid="{294ECB17-DF85-41E4-B20B-9A330DF81E7A}"/>
    <cellStyle name="20% - Énfasis4 2 3 2 4 2" xfId="25615" xr:uid="{8CA25660-BC9D-4634-A301-35387E584766}"/>
    <cellStyle name="20% - Énfasis4 2 3 2 4 3" xfId="31109" xr:uid="{BF9E1DD4-880E-4662-A89F-19C65D1A7C80}"/>
    <cellStyle name="20% - Énfasis4 2 3 2 4 4" xfId="36593" xr:uid="{EB686ED1-66AB-4265-8964-E0DB5A3159C9}"/>
    <cellStyle name="20% - Énfasis4 2 3 2 5" xfId="22830" xr:uid="{6AA89A58-DA58-43BC-821C-699F85822366}"/>
    <cellStyle name="20% - Énfasis4 2 3 2 6" xfId="22882" xr:uid="{53656478-3EF1-4771-8B79-A68ADD00F312}"/>
    <cellStyle name="20% - Énfasis4 2 3 2 7" xfId="28376" xr:uid="{70A491A0-992D-4D72-A67C-5457EFB2F9BE}"/>
    <cellStyle name="20% - Énfasis4 2 3 2 8" xfId="33860" xr:uid="{47728812-34D8-494C-97C9-814765F7B5BC}"/>
    <cellStyle name="20% - Énfasis4 2 3 3" xfId="12545" xr:uid="{A752EFF1-AF62-4277-92B2-FBA7AF6CFC00}"/>
    <cellStyle name="20% - Énfasis4 2 4" xfId="892" xr:uid="{202E6A7B-603E-47D5-9E9D-2442E54D2681}"/>
    <cellStyle name="20% - Énfasis4 2 4 2" xfId="7274" xr:uid="{8E726FAD-9E11-4AD4-AC6C-F78A24B7C2C9}"/>
    <cellStyle name="20% - Énfasis4 2 4 2 2" xfId="12547" xr:uid="{607BB214-3429-4465-A63C-F5470E03D2DE}"/>
    <cellStyle name="20% - Énfasis4 2 4 2 2 2" xfId="21578" xr:uid="{B7D576FA-C384-4B98-963F-C85B70DB84DC}"/>
    <cellStyle name="20% - Énfasis4 2 4 2 2 2 2" xfId="27134" xr:uid="{2FE9769F-7F2C-4188-A3E7-6EAF09F5477F}"/>
    <cellStyle name="20% - Énfasis4 2 4 2 2 2 3" xfId="32628" xr:uid="{56246268-1E45-4CE1-AC7F-47A82ABBA824}"/>
    <cellStyle name="20% - Énfasis4 2 4 2 2 2 4" xfId="38112" xr:uid="{1C559FE3-5402-48B8-882B-A2731E800C6B}"/>
    <cellStyle name="20% - Énfasis4 2 4 2 2 3" xfId="24405" xr:uid="{98A4A308-56B6-41EF-904C-72596875284B}"/>
    <cellStyle name="20% - Énfasis4 2 4 2 2 4" xfId="29899" xr:uid="{93159995-972C-455A-8545-535E2EDF8395}"/>
    <cellStyle name="20% - Énfasis4 2 4 2 2 5" xfId="35383" xr:uid="{552BC110-BD7E-4E37-A691-B706997843BC}"/>
    <cellStyle name="20% - Énfasis4 2 4 2 3" xfId="20161" xr:uid="{9BA8761B-C58C-480E-9345-943B6A72BE9E}"/>
    <cellStyle name="20% - Énfasis4 2 4 2 3 2" xfId="25717" xr:uid="{5FC94840-576C-429C-AD01-9C19A61D489D}"/>
    <cellStyle name="20% - Énfasis4 2 4 2 3 3" xfId="31211" xr:uid="{A195D978-A9D6-4B0F-89CA-4E5E8D87EBA0}"/>
    <cellStyle name="20% - Énfasis4 2 4 2 3 4" xfId="36695" xr:uid="{76CB220B-840A-4F23-A10E-2A91A882E7F5}"/>
    <cellStyle name="20% - Énfasis4 2 4 2 4" xfId="22988" xr:uid="{2B9CC976-FB37-45CA-A5EA-859183707505}"/>
    <cellStyle name="20% - Énfasis4 2 4 2 5" xfId="28480" xr:uid="{E17AD40F-D98D-4624-8AA7-5CED5E2D2371}"/>
    <cellStyle name="20% - Énfasis4 2 4 2 6" xfId="33964" xr:uid="{B0C1BF39-C9D4-4473-BB30-DD4C8C0E6D71}"/>
    <cellStyle name="20% - Énfasis4 2 4 3" xfId="7357" xr:uid="{2F22A125-C3E3-4D6A-BE64-CC6AB5EBED9A}"/>
    <cellStyle name="20% - Énfasis4 2 4 3 2" xfId="20241" xr:uid="{C721F1D1-B841-4D97-8AD2-007D0F0873A0}"/>
    <cellStyle name="20% - Énfasis4 2 4 3 2 2" xfId="25797" xr:uid="{BA15FCD9-EDA1-492E-80AA-F2F9E0931661}"/>
    <cellStyle name="20% - Énfasis4 2 4 3 2 3" xfId="31291" xr:uid="{C264AF4A-906E-4F7D-A94E-14790B7A78E6}"/>
    <cellStyle name="20% - Énfasis4 2 4 3 2 4" xfId="36775" xr:uid="{320BDCCD-4D8B-468E-81D7-8D92FF61F58C}"/>
    <cellStyle name="20% - Énfasis4 2 4 3 3" xfId="23068" xr:uid="{034C15D8-5124-45A8-BFA1-51A5EF307FE2}"/>
    <cellStyle name="20% - Énfasis4 2 4 3 4" xfId="28562" xr:uid="{C8C5F3C0-71B3-49DE-8E7E-BC88B0F2F38D}"/>
    <cellStyle name="20% - Énfasis4 2 4 3 5" xfId="34046" xr:uid="{B4293F8F-FC59-4C9F-BA02-A396A3E2909C}"/>
    <cellStyle name="20% - Énfasis4 2 4 4" xfId="20056" xr:uid="{54028147-2150-4986-B59F-46F15FDB8470}"/>
    <cellStyle name="20% - Énfasis4 2 4 4 2" xfId="25616" xr:uid="{ECFAFF33-0779-4E77-9ACA-3F595817C66C}"/>
    <cellStyle name="20% - Énfasis4 2 4 4 3" xfId="31110" xr:uid="{1FCCEED2-667B-4328-AC01-2CD5D24BDD75}"/>
    <cellStyle name="20% - Énfasis4 2 4 4 4" xfId="36594" xr:uid="{A2AE78ED-27C5-4151-80E6-E0F02E8B22DF}"/>
    <cellStyle name="20% - Énfasis4 2 4 5" xfId="22831" xr:uid="{4C12E1FB-80B9-447C-89EA-89C492E337B0}"/>
    <cellStyle name="20% - Énfasis4 2 4 6" xfId="22883" xr:uid="{0F589E84-0234-4160-A965-070D9B3CE9FC}"/>
    <cellStyle name="20% - Énfasis4 2 4 7" xfId="28377" xr:uid="{E29260B5-05DE-4EB1-BECB-C23F7BAA3528}"/>
    <cellStyle name="20% - Énfasis4 2 4 8" xfId="33861" xr:uid="{7B39BBBF-EB53-4410-8F7C-838115D186AB}"/>
    <cellStyle name="20% - Énfasis4 2 5" xfId="893" xr:uid="{ECE5C40F-C5E6-4B6C-B459-2E72B9F19106}"/>
    <cellStyle name="20% - Énfasis4 2 6" xfId="12543" xr:uid="{CBC6EA60-4F7A-42FD-85C7-C09166E5E1D1}"/>
    <cellStyle name="20% - Énfasis4 2 7" xfId="15423" xr:uid="{84C768FC-5CBF-4993-B45E-A77B968B2CA6}"/>
    <cellStyle name="20% - Énfasis4 2 8" xfId="885" xr:uid="{725FBCD1-1A84-42ED-8445-CEC9003DAE3B}"/>
    <cellStyle name="20% - Énfasis4 3" xfId="480" xr:uid="{F65B9683-6E05-49DA-999D-3E6988853D0D}"/>
    <cellStyle name="20% - Énfasis4 3 2" xfId="895" xr:uid="{1C626E92-459B-48C4-8EB1-7DBA294F6D2E}"/>
    <cellStyle name="20% - Énfasis4 3 3" xfId="894" xr:uid="{EB83EEE8-609E-41B4-AB9B-776FB094A08F}"/>
    <cellStyle name="20% - Énfasis4 4" xfId="481" xr:uid="{82C10036-DDCB-499C-B839-CE46B3657FA8}"/>
    <cellStyle name="20% - Énfasis4 4 2" xfId="7275" xr:uid="{90E212B4-2B7F-4D84-8803-79BF8BA07167}"/>
    <cellStyle name="20% - Énfasis4 4 2 2" xfId="12548" xr:uid="{372C5B7D-053B-40A5-B7B6-FB4D9D7F3839}"/>
    <cellStyle name="20% - Énfasis4 4 2 2 2" xfId="21579" xr:uid="{08B7221A-BE5D-480D-8298-F50CFC46E703}"/>
    <cellStyle name="20% - Énfasis4 4 2 2 2 2" xfId="27135" xr:uid="{D300FB38-11D8-4180-BBED-074E2DF90777}"/>
    <cellStyle name="20% - Énfasis4 4 2 2 2 3" xfId="32629" xr:uid="{8C8853F1-5483-4885-8D25-170C6335581A}"/>
    <cellStyle name="20% - Énfasis4 4 2 2 2 4" xfId="38113" xr:uid="{4FBC8757-BFB7-4174-B9FA-E8F1F809E8A2}"/>
    <cellStyle name="20% - Énfasis4 4 2 2 3" xfId="24406" xr:uid="{3B0E70E7-BBDE-420C-9BBC-B41DE591FF73}"/>
    <cellStyle name="20% - Énfasis4 4 2 2 4" xfId="29900" xr:uid="{6A355016-4EBD-411A-900B-AAE4F4B27476}"/>
    <cellStyle name="20% - Énfasis4 4 2 2 5" xfId="35384" xr:uid="{8592770F-27B1-4ADC-9908-30ED41AD4907}"/>
    <cellStyle name="20% - Énfasis4 4 2 3" xfId="20162" xr:uid="{C77F6AA2-C554-45D5-B2E1-DEB828248F7A}"/>
    <cellStyle name="20% - Énfasis4 4 2 3 2" xfId="25718" xr:uid="{F5AE2F14-CF22-42BC-95A4-35FF33C4C8D3}"/>
    <cellStyle name="20% - Énfasis4 4 2 3 3" xfId="31212" xr:uid="{AB5ACC0C-A1DB-49F4-BE4C-C32A256137E8}"/>
    <cellStyle name="20% - Énfasis4 4 2 3 4" xfId="36696" xr:uid="{B7A7F1CE-A1E9-4297-954F-C75A7EA94B64}"/>
    <cellStyle name="20% - Énfasis4 4 2 4" xfId="22989" xr:uid="{82C19A11-E171-43F5-BB09-EAFAB4D79850}"/>
    <cellStyle name="20% - Énfasis4 4 2 5" xfId="28481" xr:uid="{3956211A-AA81-4A9B-A0CD-1D7FFA49384D}"/>
    <cellStyle name="20% - Énfasis4 4 2 6" xfId="33965" xr:uid="{21AD3F06-41EA-40E2-B31D-62AE269CECC5}"/>
    <cellStyle name="20% - Énfasis4 4 3" xfId="7358" xr:uid="{6BA84DF5-57C1-46F4-81B3-0DBD2B6483F4}"/>
    <cellStyle name="20% - Énfasis4 4 3 2" xfId="20242" xr:uid="{A59A5514-E110-4C9A-9E07-E717784F578B}"/>
    <cellStyle name="20% - Énfasis4 4 3 2 2" xfId="25798" xr:uid="{25A1F3B0-8396-4FA3-9426-EBBD13815422}"/>
    <cellStyle name="20% - Énfasis4 4 3 2 3" xfId="31292" xr:uid="{7BDBFFE8-7E91-46D8-AFEF-7E4036F36DD2}"/>
    <cellStyle name="20% - Énfasis4 4 3 2 4" xfId="36776" xr:uid="{88D86540-50DE-44F8-8A79-52DFBCF11008}"/>
    <cellStyle name="20% - Énfasis4 4 3 3" xfId="23069" xr:uid="{7ADFFB5A-B256-4C1B-926E-BF7F31B2EE6B}"/>
    <cellStyle name="20% - Énfasis4 4 3 4" xfId="28563" xr:uid="{DD4B91D7-6989-4BE5-AE5D-76C5AFC77E7E}"/>
    <cellStyle name="20% - Énfasis4 4 3 5" xfId="34047" xr:uid="{4FD9B958-68A2-4C82-A87F-43AC06BABA3C}"/>
    <cellStyle name="20% - Énfasis4 4 4" xfId="20057" xr:uid="{5278894D-D6B4-4237-AEE8-C8470163ADB3}"/>
    <cellStyle name="20% - Énfasis4 4 4 2" xfId="25617" xr:uid="{79AB2ACC-3DBA-4E6B-8ABB-A89DBD7137B1}"/>
    <cellStyle name="20% - Énfasis4 4 4 3" xfId="31111" xr:uid="{12DBED46-110F-44F6-B447-3DE6FFE70ECF}"/>
    <cellStyle name="20% - Énfasis4 4 4 4" xfId="36595" xr:uid="{395508C2-8249-4FB4-8258-1A6C522F0388}"/>
    <cellStyle name="20% - Énfasis4 4 5" xfId="22832" xr:uid="{A77D14FC-B3B4-4403-8B7C-80641546CB53}"/>
    <cellStyle name="20% - Énfasis4 4 6" xfId="22884" xr:uid="{C5B9D445-45E7-4BEF-ABFD-6765FB310F92}"/>
    <cellStyle name="20% - Énfasis4 4 7" xfId="28378" xr:uid="{F6667422-C988-4E5D-8BE2-B47C5ED761BE}"/>
    <cellStyle name="20% - Énfasis4 4 8" xfId="33862" xr:uid="{AEBA79A8-018B-476D-8575-7EA778704F12}"/>
    <cellStyle name="20% - Énfasis4 4 9" xfId="896" xr:uid="{AC9770CC-86AF-4226-A610-29EFD4D04868}"/>
    <cellStyle name="20% - Énfasis4 5" xfId="482" xr:uid="{640D9736-6512-44F1-BE80-899F86AE79EF}"/>
    <cellStyle name="20% - Énfasis4 6" xfId="483" xr:uid="{AA5E9DC2-1C8E-4EA6-ADD1-BF14AE7C2E4D}"/>
    <cellStyle name="20% - Énfasis4 7" xfId="484" xr:uid="{28DC87C9-B5E8-4111-B46C-4A0D68689F63}"/>
    <cellStyle name="20% - Énfasis5" xfId="35" builtinId="46" customBuiltin="1"/>
    <cellStyle name="20% - Énfasis5 10" xfId="28379" xr:uid="{4E7294F0-0893-4571-8583-26ADBD904AA5}"/>
    <cellStyle name="20% - Énfasis5 11" xfId="33863" xr:uid="{090AE634-AFB5-4223-A5B6-0D7775AFACE2}"/>
    <cellStyle name="20% - Énfasis5 2" xfId="485" xr:uid="{28FA409C-52E2-4C99-90EC-130F5DB5B458}"/>
    <cellStyle name="20% - Énfasis5 2 2" xfId="898" xr:uid="{5210ACBC-A337-4DF9-80AE-62A0916DDB52}"/>
    <cellStyle name="20% - Énfasis5 2 2 2" xfId="899" xr:uid="{6C51CCFC-93B6-45FD-9969-0B01C6251222}"/>
    <cellStyle name="20% - Énfasis5 2 2 2 2" xfId="12551" xr:uid="{90FD4D0E-F8B5-4CE1-90C0-1B789870192C}"/>
    <cellStyle name="20% - Énfasis5 2 2 3" xfId="900" xr:uid="{0DE01437-5CFC-4C3C-A414-0154066EFFFB}"/>
    <cellStyle name="20% - Énfasis5 2 3" xfId="901" xr:uid="{95A7C2B3-1C9C-4182-9449-9A37B073906A}"/>
    <cellStyle name="20% - Énfasis5 2 3 2" xfId="902" xr:uid="{A597DCF3-3D23-4A4B-9927-B6D92C6389CD}"/>
    <cellStyle name="20% - Énfasis5 2 3 2 2" xfId="7277" xr:uid="{4A831087-BD66-4D53-BF19-166FDE0F187D}"/>
    <cellStyle name="20% - Énfasis5 2 3 2 2 2" xfId="12553" xr:uid="{8CEBE6C3-5951-4F60-A1D1-E43882D033D9}"/>
    <cellStyle name="20% - Énfasis5 2 3 2 2 2 2" xfId="21581" xr:uid="{4353109F-8190-4897-9038-8D05F4B06AF4}"/>
    <cellStyle name="20% - Énfasis5 2 3 2 2 2 2 2" xfId="27137" xr:uid="{C9DF14C4-66BC-4EB9-9973-9C2677F84093}"/>
    <cellStyle name="20% - Énfasis5 2 3 2 2 2 2 3" xfId="32631" xr:uid="{F2C8C622-5393-48D2-B68C-37D3F2F94FC0}"/>
    <cellStyle name="20% - Énfasis5 2 3 2 2 2 2 4" xfId="38115" xr:uid="{AC76644E-920E-4700-BB86-F47AAC4556A1}"/>
    <cellStyle name="20% - Énfasis5 2 3 2 2 2 3" xfId="24408" xr:uid="{922846FA-F333-4A72-9118-BC15533EA810}"/>
    <cellStyle name="20% - Énfasis5 2 3 2 2 2 4" xfId="29902" xr:uid="{AC14DE4C-9527-44E4-939E-B8395F7183FC}"/>
    <cellStyle name="20% - Énfasis5 2 3 2 2 2 5" xfId="35386" xr:uid="{3E166181-F7A7-4055-9C73-246192CC37FE}"/>
    <cellStyle name="20% - Énfasis5 2 3 2 2 3" xfId="20164" xr:uid="{3FBB16FB-DAA8-413B-B275-73E42580516F}"/>
    <cellStyle name="20% - Énfasis5 2 3 2 2 3 2" xfId="25720" xr:uid="{B46D3D69-6DE3-4D87-A681-1D56C287BD2B}"/>
    <cellStyle name="20% - Énfasis5 2 3 2 2 3 3" xfId="31214" xr:uid="{530A0EFF-1210-4AD7-9F92-CB9E64A557B1}"/>
    <cellStyle name="20% - Énfasis5 2 3 2 2 3 4" xfId="36698" xr:uid="{97EBD34E-DA78-48BA-8CF0-5F31540F8599}"/>
    <cellStyle name="20% - Énfasis5 2 3 2 2 4" xfId="22991" xr:uid="{D3FAC9C6-C6ED-40A8-BFBB-F7B0A0599980}"/>
    <cellStyle name="20% - Énfasis5 2 3 2 2 5" xfId="28483" xr:uid="{BE656820-CBB1-493B-BF73-AD7C6AB9AA7B}"/>
    <cellStyle name="20% - Énfasis5 2 3 2 2 6" xfId="33967" xr:uid="{965EADC2-DFFE-4143-BA84-2EBC59B72694}"/>
    <cellStyle name="20% - Énfasis5 2 3 2 3" xfId="7360" xr:uid="{39C8E35D-6305-4FFD-A08D-553F54D3C88A}"/>
    <cellStyle name="20% - Énfasis5 2 3 2 3 2" xfId="20244" xr:uid="{D6AF83FE-131E-4AD4-A765-169F822416C2}"/>
    <cellStyle name="20% - Énfasis5 2 3 2 3 2 2" xfId="25800" xr:uid="{9F5CE76C-BBFB-417A-AD07-63E440323A32}"/>
    <cellStyle name="20% - Énfasis5 2 3 2 3 2 3" xfId="31294" xr:uid="{A63CB902-58AC-4DAB-82F8-CFB672131DE1}"/>
    <cellStyle name="20% - Énfasis5 2 3 2 3 2 4" xfId="36778" xr:uid="{4C264E2D-9D4D-4632-A6E1-9E7C4028A43E}"/>
    <cellStyle name="20% - Énfasis5 2 3 2 3 3" xfId="23071" xr:uid="{24333915-F712-4147-8100-E1C93FCABFE7}"/>
    <cellStyle name="20% - Énfasis5 2 3 2 3 4" xfId="28565" xr:uid="{9632F5D2-74F7-400F-A5C1-4FB912DE368C}"/>
    <cellStyle name="20% - Énfasis5 2 3 2 3 5" xfId="34049" xr:uid="{C148958B-0489-4E45-81CD-04F357B67423}"/>
    <cellStyle name="20% - Énfasis5 2 3 2 4" xfId="20058" xr:uid="{23C92F35-A38A-42EF-86B3-090A44E0CF6E}"/>
    <cellStyle name="20% - Énfasis5 2 3 2 4 2" xfId="25618" xr:uid="{22D37B3A-E84E-4F7E-9E97-6ACFC2F3D177}"/>
    <cellStyle name="20% - Énfasis5 2 3 2 4 3" xfId="31112" xr:uid="{8E87153F-F2E4-4A6B-A7BB-436A883B49ED}"/>
    <cellStyle name="20% - Énfasis5 2 3 2 4 4" xfId="36596" xr:uid="{8BF0CB95-80A7-4331-B495-00B1FC3DBEBD}"/>
    <cellStyle name="20% - Énfasis5 2 3 2 5" xfId="22834" xr:uid="{3EB8E0B2-325E-49A3-8212-7B983FAA9234}"/>
    <cellStyle name="20% - Énfasis5 2 3 2 6" xfId="22886" xr:uid="{591BA12A-D763-4269-8ABA-F78561AC0210}"/>
    <cellStyle name="20% - Énfasis5 2 3 2 7" xfId="28380" xr:uid="{F2A7AF32-2410-476D-882D-99E19A14AE72}"/>
    <cellStyle name="20% - Énfasis5 2 3 2 8" xfId="33864" xr:uid="{0F66D89B-E678-42D0-8D83-ED3B52C661C9}"/>
    <cellStyle name="20% - Énfasis5 2 3 3" xfId="12552" xr:uid="{60C1B898-67FF-45EA-8C92-BEB21208E2D7}"/>
    <cellStyle name="20% - Énfasis5 2 4" xfId="903" xr:uid="{A778BB04-805F-4B8D-8AFD-7B9298CC709A}"/>
    <cellStyle name="20% - Énfasis5 2 5" xfId="12550" xr:uid="{37697B43-20F1-4090-B2A8-F6DD7C067B51}"/>
    <cellStyle name="20% - Énfasis5 2 6" xfId="15424" xr:uid="{557F9B11-0869-46E4-8236-5CEC88B7A0A3}"/>
    <cellStyle name="20% - Énfasis5 2 7" xfId="897" xr:uid="{4965CCE1-3DDE-4B5C-AA7C-02412E5B5A46}"/>
    <cellStyle name="20% - Énfasis5 3" xfId="486" xr:uid="{AADF7C03-4312-445E-A78C-0FE541FCF27B}"/>
    <cellStyle name="20% - Énfasis5 3 2" xfId="905" xr:uid="{5F0CD38C-7EB8-4194-B36B-D957AF64177A}"/>
    <cellStyle name="20% - Énfasis5 3 2 2" xfId="7278" xr:uid="{9CD24949-AFDF-4FD7-A5C3-66B72465829A}"/>
    <cellStyle name="20% - Énfasis5 3 2 2 2" xfId="12554" xr:uid="{6788EC19-68A0-4D52-BFE4-F1C08C27A019}"/>
    <cellStyle name="20% - Énfasis5 3 2 2 2 2" xfId="21582" xr:uid="{74B1593C-AD7E-4BCC-9C0F-A5F08B3BD95A}"/>
    <cellStyle name="20% - Énfasis5 3 2 2 2 2 2" xfId="27138" xr:uid="{60DD6E9F-F3AA-483A-B1F8-65B72001D3B5}"/>
    <cellStyle name="20% - Énfasis5 3 2 2 2 2 3" xfId="32632" xr:uid="{764695E0-ACEA-4FD0-AB2B-18DEA0D0108A}"/>
    <cellStyle name="20% - Énfasis5 3 2 2 2 2 4" xfId="38116" xr:uid="{2B35ACA6-A013-4587-800E-C8E11C94C5C3}"/>
    <cellStyle name="20% - Énfasis5 3 2 2 2 3" xfId="24409" xr:uid="{4FE062BF-05CF-4FBE-8B44-680639AD12F1}"/>
    <cellStyle name="20% - Énfasis5 3 2 2 2 4" xfId="29903" xr:uid="{3854D43F-EE83-416C-97FB-403742C499F8}"/>
    <cellStyle name="20% - Énfasis5 3 2 2 2 5" xfId="35387" xr:uid="{0F24FF6C-9A7B-4873-AC8B-43EF9478202A}"/>
    <cellStyle name="20% - Énfasis5 3 2 2 3" xfId="20165" xr:uid="{734A6332-B408-4150-8799-075ACA6E1427}"/>
    <cellStyle name="20% - Énfasis5 3 2 2 3 2" xfId="25721" xr:uid="{6007B03E-94D2-4D98-8CC2-F33A9A318AC9}"/>
    <cellStyle name="20% - Énfasis5 3 2 2 3 3" xfId="31215" xr:uid="{8783C905-657D-4B05-AE3D-F9E72784D3D1}"/>
    <cellStyle name="20% - Énfasis5 3 2 2 3 4" xfId="36699" xr:uid="{78BCCB1F-8EA2-4875-9B21-329A8CE5A62E}"/>
    <cellStyle name="20% - Énfasis5 3 2 2 4" xfId="22992" xr:uid="{3DD405DF-1BBB-48F9-9C5C-DD1BA0831F9A}"/>
    <cellStyle name="20% - Énfasis5 3 2 2 5" xfId="28484" xr:uid="{F177B44E-BAC2-43DC-B5A6-5BDD473439BA}"/>
    <cellStyle name="20% - Énfasis5 3 2 2 6" xfId="33968" xr:uid="{AF359C85-1CC9-401B-BAC8-5CB9D185F0DE}"/>
    <cellStyle name="20% - Énfasis5 3 2 3" xfId="7362" xr:uid="{03FC6DBD-4FE4-4C52-9CAC-2CE9785A6DB7}"/>
    <cellStyle name="20% - Énfasis5 3 2 3 2" xfId="20246" xr:uid="{2C58244A-95F0-43B8-A0A2-E8D63197A612}"/>
    <cellStyle name="20% - Énfasis5 3 2 3 2 2" xfId="25802" xr:uid="{572C3AA0-07A0-4BE8-8333-3293BAE45602}"/>
    <cellStyle name="20% - Énfasis5 3 2 3 2 3" xfId="31296" xr:uid="{3D10BDC0-D362-4555-995A-BC949A729137}"/>
    <cellStyle name="20% - Énfasis5 3 2 3 2 4" xfId="36780" xr:uid="{13F764A4-A5BB-4130-B9B9-4CE25167DF29}"/>
    <cellStyle name="20% - Énfasis5 3 2 3 3" xfId="23073" xr:uid="{13DFC516-BDA5-4FBF-B011-780A9FE60079}"/>
    <cellStyle name="20% - Énfasis5 3 2 3 4" xfId="28567" xr:uid="{2F5598AB-8F51-482E-BBFC-770A63642D39}"/>
    <cellStyle name="20% - Énfasis5 3 2 3 5" xfId="34051" xr:uid="{40CE6D1D-1D08-4034-8E3D-50B7EE521042}"/>
    <cellStyle name="20% - Énfasis5 3 2 4" xfId="20059" xr:uid="{94B5C69C-BA57-4573-9BC2-BD101D67D479}"/>
    <cellStyle name="20% - Énfasis5 3 2 4 2" xfId="25619" xr:uid="{2BC9B553-C0C7-43D0-BECE-75513C9CF4B5}"/>
    <cellStyle name="20% - Énfasis5 3 2 4 3" xfId="31113" xr:uid="{B48A803D-ED81-4F46-8949-9784894E7FA2}"/>
    <cellStyle name="20% - Énfasis5 3 2 4 4" xfId="36597" xr:uid="{33A4C22F-3273-4DAD-A223-BE4408486449}"/>
    <cellStyle name="20% - Énfasis5 3 2 5" xfId="22835" xr:uid="{DDD3F6C7-7577-4A21-A90A-6B9FD918EE89}"/>
    <cellStyle name="20% - Énfasis5 3 2 6" xfId="22887" xr:uid="{5B89F318-AFCF-4DE1-BAF7-496943F9B7F4}"/>
    <cellStyle name="20% - Énfasis5 3 2 7" xfId="28381" xr:uid="{28F22F94-02F8-4EF0-93D4-82B68471A7A5}"/>
    <cellStyle name="20% - Énfasis5 3 2 8" xfId="33865" xr:uid="{0B5879F2-A44B-4428-A7D4-41833CC6E84F}"/>
    <cellStyle name="20% - Énfasis5 3 3" xfId="906" xr:uid="{ADCE4215-C099-4379-9A26-5416C00C1412}"/>
    <cellStyle name="20% - Énfasis5 3 4" xfId="904" xr:uid="{D2D05098-4288-4EBD-BCA2-F82885C947D0}"/>
    <cellStyle name="20% - Énfasis5 4" xfId="487" xr:uid="{87EA7C93-FF67-46C9-9407-2FE3A2F985C3}"/>
    <cellStyle name="20% - Énfasis5 4 2" xfId="7279" xr:uid="{1A1AE479-E244-4998-93BC-D8FE4E69D4CC}"/>
    <cellStyle name="20% - Énfasis5 4 2 2" xfId="12555" xr:uid="{950C39CF-BD24-4F77-AE8D-EC38F117FBB4}"/>
    <cellStyle name="20% - Énfasis5 4 2 2 2" xfId="21583" xr:uid="{C67F3BBD-DE97-4CA6-BE67-23192DF0662F}"/>
    <cellStyle name="20% - Énfasis5 4 2 2 2 2" xfId="27139" xr:uid="{02D3F786-349A-44FB-9349-E46797D9CDB0}"/>
    <cellStyle name="20% - Énfasis5 4 2 2 2 3" xfId="32633" xr:uid="{7B1885C0-E888-4D48-8E4C-04C8C9D63E92}"/>
    <cellStyle name="20% - Énfasis5 4 2 2 2 4" xfId="38117" xr:uid="{42685ACA-CAD0-4450-8A14-137F1CC8E8DD}"/>
    <cellStyle name="20% - Énfasis5 4 2 2 3" xfId="24410" xr:uid="{95325D47-7FE0-432E-833D-681E5C8D1D40}"/>
    <cellStyle name="20% - Énfasis5 4 2 2 4" xfId="29904" xr:uid="{033A6219-9788-4856-B627-B27AE1DEF675}"/>
    <cellStyle name="20% - Énfasis5 4 2 2 5" xfId="35388" xr:uid="{AA1268AD-3289-4BEC-85F5-1127EF792BCD}"/>
    <cellStyle name="20% - Énfasis5 4 2 3" xfId="20166" xr:uid="{EF6C2BBE-AAB8-4CA1-B1D2-E8EBF79259B2}"/>
    <cellStyle name="20% - Énfasis5 4 2 3 2" xfId="25722" xr:uid="{67597259-7C08-4D38-8300-88BDFFBA13B2}"/>
    <cellStyle name="20% - Énfasis5 4 2 3 3" xfId="31216" xr:uid="{A193C2B8-4B4C-4C56-B0AE-DBEE4D934851}"/>
    <cellStyle name="20% - Énfasis5 4 2 3 4" xfId="36700" xr:uid="{1053A381-E2C1-4473-AE0C-4E97AA86CFB3}"/>
    <cellStyle name="20% - Énfasis5 4 2 4" xfId="22993" xr:uid="{F50C4CF2-74CD-48B8-B4AA-CCAEEB2E5DB3}"/>
    <cellStyle name="20% - Énfasis5 4 2 5" xfId="28485" xr:uid="{81B89C75-9180-4CC8-8611-7E061BCF5CA3}"/>
    <cellStyle name="20% - Énfasis5 4 2 6" xfId="33969" xr:uid="{AE0586A2-3D92-4604-AACE-4A4DD6033F44}"/>
    <cellStyle name="20% - Énfasis5 4 3" xfId="7363" xr:uid="{C1F8AA97-3EB5-4237-8ECF-E03711FA096E}"/>
    <cellStyle name="20% - Énfasis5 4 3 2" xfId="20247" xr:uid="{9DCBDD6B-BBC3-43AA-8D56-2AD52D588275}"/>
    <cellStyle name="20% - Énfasis5 4 3 2 2" xfId="25803" xr:uid="{7E7089D3-68D4-4346-8B93-52849A82DBFE}"/>
    <cellStyle name="20% - Énfasis5 4 3 2 3" xfId="31297" xr:uid="{09B9ECE2-53CF-4143-8B21-1859E4026E7D}"/>
    <cellStyle name="20% - Énfasis5 4 3 2 4" xfId="36781" xr:uid="{90EDD21E-004F-46D9-9BF3-BB2B3A6153B8}"/>
    <cellStyle name="20% - Énfasis5 4 3 3" xfId="23074" xr:uid="{B66280F3-39D1-4FE7-8907-44C3CC7488BB}"/>
    <cellStyle name="20% - Énfasis5 4 3 4" xfId="28568" xr:uid="{E534E516-EE5C-4061-94E0-2C5B05CF4B97}"/>
    <cellStyle name="20% - Énfasis5 4 3 5" xfId="34052" xr:uid="{8D004E72-5F3C-4703-87FE-350113D419C9}"/>
    <cellStyle name="20% - Énfasis5 4 4" xfId="20060" xr:uid="{2B744D1F-2C81-40C1-918D-CC7DBBFF7B5B}"/>
    <cellStyle name="20% - Énfasis5 4 4 2" xfId="25620" xr:uid="{B6ACCF16-3B3E-4DD7-B9B0-6B6FFC752942}"/>
    <cellStyle name="20% - Énfasis5 4 4 3" xfId="31114" xr:uid="{4A8EB932-364C-4825-8996-37774183A06A}"/>
    <cellStyle name="20% - Énfasis5 4 4 4" xfId="36598" xr:uid="{2E97CEF4-967C-4565-A458-77E4DA3B5589}"/>
    <cellStyle name="20% - Énfasis5 4 5" xfId="22836" xr:uid="{72325B22-98A2-491D-AEB6-8B1350DC4791}"/>
    <cellStyle name="20% - Énfasis5 4 6" xfId="22888" xr:uid="{C9CACE73-BC3E-46CE-A2C7-557976F298C1}"/>
    <cellStyle name="20% - Énfasis5 4 7" xfId="28382" xr:uid="{CF34B869-4BED-4CFA-A956-944D60358282}"/>
    <cellStyle name="20% - Énfasis5 4 8" xfId="33866" xr:uid="{D698FD94-C91D-4229-9519-05A85B14BCEE}"/>
    <cellStyle name="20% - Énfasis5 4 9" xfId="907" xr:uid="{4261BA89-7AA8-4CEF-85E9-1E8803568BC8}"/>
    <cellStyle name="20% - Énfasis5 5" xfId="488" xr:uid="{2D878207-0254-4BCB-9473-E096E4CEDA3F}"/>
    <cellStyle name="20% - Énfasis5 5 2" xfId="12549" xr:uid="{F0DDB146-B587-49BE-9444-E169776E3287}"/>
    <cellStyle name="20% - Énfasis5 5 2 2" xfId="21580" xr:uid="{3BC158B8-D0E7-4BDA-82B3-F6447C2E439B}"/>
    <cellStyle name="20% - Énfasis5 5 2 2 2" xfId="27136" xr:uid="{A48E50F9-E46D-4B95-A1E6-6DE94B5D4575}"/>
    <cellStyle name="20% - Énfasis5 5 2 2 3" xfId="32630" xr:uid="{8D349CD2-45A0-44AB-BD01-384FDE4FFCCE}"/>
    <cellStyle name="20% - Énfasis5 5 2 2 4" xfId="38114" xr:uid="{468BBC87-E138-4235-B2CB-DA332C4DD232}"/>
    <cellStyle name="20% - Énfasis5 5 2 3" xfId="24407" xr:uid="{DC106330-70EF-4E46-BADE-1C4F8E94E73E}"/>
    <cellStyle name="20% - Énfasis5 5 2 4" xfId="29901" xr:uid="{16693C98-6913-4E8D-AC67-0B24AFE4159F}"/>
    <cellStyle name="20% - Énfasis5 5 2 5" xfId="35385" xr:uid="{B884646D-D8FE-4854-A678-300BCC3C4B98}"/>
    <cellStyle name="20% - Énfasis5 5 3" xfId="20163" xr:uid="{1BD6FF60-E7E9-4186-85DE-8850436FAE31}"/>
    <cellStyle name="20% - Énfasis5 5 3 2" xfId="25719" xr:uid="{9B51C566-C401-423B-AC27-959E29E0D5BB}"/>
    <cellStyle name="20% - Énfasis5 5 3 3" xfId="31213" xr:uid="{26BD0CBA-F1C1-4A99-AFD2-8AC93712C876}"/>
    <cellStyle name="20% - Énfasis5 5 3 4" xfId="36697" xr:uid="{8538E3B5-084B-41E8-BC38-DA67A0754084}"/>
    <cellStyle name="20% - Énfasis5 5 4" xfId="22990" xr:uid="{326BB270-C027-48B4-82AF-06D8A82BAD3C}"/>
    <cellStyle name="20% - Énfasis5 5 5" xfId="28482" xr:uid="{DB1D6552-0406-485C-BDDB-C3DCB2665AFD}"/>
    <cellStyle name="20% - Énfasis5 5 6" xfId="33966" xr:uid="{721AC0AB-5EE9-48F1-99FF-276B9C5F42EA}"/>
    <cellStyle name="20% - Énfasis5 5 7" xfId="7276" xr:uid="{B20EE6EE-2F95-432C-96C1-BEE35CCD3879}"/>
    <cellStyle name="20% - Énfasis5 6" xfId="489" xr:uid="{44E10E37-AE8F-461C-994F-274677E5F63E}"/>
    <cellStyle name="20% - Énfasis5 6 2" xfId="20243" xr:uid="{2F978375-C5B6-4D30-B0F9-2505E2A485C4}"/>
    <cellStyle name="20% - Énfasis5 6 2 2" xfId="25799" xr:uid="{C9F1C003-E864-4019-8C23-25CE7F975820}"/>
    <cellStyle name="20% - Énfasis5 6 2 3" xfId="31293" xr:uid="{2982FA0C-B19E-420A-AE41-EB460E6C9817}"/>
    <cellStyle name="20% - Énfasis5 6 2 4" xfId="36777" xr:uid="{70C78697-377D-4AAF-9602-A16AED9ADD57}"/>
    <cellStyle name="20% - Énfasis5 6 3" xfId="23070" xr:uid="{0E9B3965-8E94-4C71-B8B2-92A36B3A7E03}"/>
    <cellStyle name="20% - Énfasis5 6 4" xfId="28564" xr:uid="{4973BD5D-99DB-42B3-A609-EA5ECE7EED0A}"/>
    <cellStyle name="20% - Énfasis5 6 5" xfId="34048" xr:uid="{D90B66D2-F903-405E-B095-50754A4D2BB9}"/>
    <cellStyle name="20% - Énfasis5 6 6" xfId="7359" xr:uid="{E2D819A7-DC6C-4466-9AB3-37EF5573AE74}"/>
    <cellStyle name="20% - Énfasis5 7" xfId="490" xr:uid="{0A4B61B8-816C-47C1-AC22-5BD63A671603}"/>
    <cellStyle name="20% - Énfasis5 7 2" xfId="25599" xr:uid="{B9363265-E869-4EC0-B16E-5162A724F219}"/>
    <cellStyle name="20% - Énfasis5 7 3" xfId="31093" xr:uid="{DBEB2663-FF15-4A72-8B80-2D5F0F39F649}"/>
    <cellStyle name="20% - Énfasis5 7 4" xfId="36577" xr:uid="{15B4821C-D57F-4277-B0D8-480DCDE6F5B9}"/>
    <cellStyle name="20% - Énfasis5 7 5" xfId="20038" xr:uid="{ABAB633C-D45D-487F-B8D7-25DFECA4C882}"/>
    <cellStyle name="20% - Énfasis5 8" xfId="22833" xr:uid="{474F6594-56FD-44C4-868F-1F93C6F2C188}"/>
    <cellStyle name="20% - Énfasis5 9" xfId="22885" xr:uid="{24978EF4-D38B-44B1-A0AE-9268570F44F7}"/>
    <cellStyle name="20% - Énfasis6" xfId="39" builtinId="50" customBuiltin="1"/>
    <cellStyle name="20% - Énfasis6 2" xfId="491" xr:uid="{4B7C051D-90FC-4A3E-B17D-ACF8A37DA68D}"/>
    <cellStyle name="20% - Énfasis6 2 2" xfId="909" xr:uid="{76313DDC-B819-4EFD-B75B-A6D0E5046B55}"/>
    <cellStyle name="20% - Énfasis6 2 2 2" xfId="910" xr:uid="{EF54A024-8858-410D-8EE6-7498103D8A72}"/>
    <cellStyle name="20% - Énfasis6 2 2 2 2" xfId="911" xr:uid="{D1108036-532D-42A6-8E44-64140C493F71}"/>
    <cellStyle name="20% - Énfasis6 2 2 3" xfId="912" xr:uid="{4C5756E3-525E-494E-8EAF-F8F0DCDB8136}"/>
    <cellStyle name="20% - Énfasis6 2 2 3 2" xfId="7280" xr:uid="{E146BE1E-1CCA-484E-84F7-FCB25B41BCEB}"/>
    <cellStyle name="20% - Énfasis6 2 2 3 2 2" xfId="12557" xr:uid="{0B50DFC0-173B-4E22-8726-BB831EED85A2}"/>
    <cellStyle name="20% - Énfasis6 2 2 3 2 2 2" xfId="21584" xr:uid="{219C031E-D57A-4FF2-BF56-35C24ADAB607}"/>
    <cellStyle name="20% - Énfasis6 2 2 3 2 2 2 2" xfId="27140" xr:uid="{9C3D7E5C-E640-4404-BC20-F463DCBED9AD}"/>
    <cellStyle name="20% - Énfasis6 2 2 3 2 2 2 3" xfId="32634" xr:uid="{4771E411-3869-40EE-A387-E4BC2E71045C}"/>
    <cellStyle name="20% - Énfasis6 2 2 3 2 2 2 4" xfId="38118" xr:uid="{FA271395-DBAD-4D1A-BCE7-79095C80FEB0}"/>
    <cellStyle name="20% - Énfasis6 2 2 3 2 2 3" xfId="24411" xr:uid="{9B5D7662-F7B6-4093-AF39-4B627AA0F5D2}"/>
    <cellStyle name="20% - Énfasis6 2 2 3 2 2 4" xfId="29905" xr:uid="{1E990D92-290A-497F-B4DE-BFEC2BC166AD}"/>
    <cellStyle name="20% - Énfasis6 2 2 3 2 2 5" xfId="35389" xr:uid="{E7297277-53A5-40B9-BF2C-3420F0BF6BD7}"/>
    <cellStyle name="20% - Énfasis6 2 2 3 2 3" xfId="20167" xr:uid="{D5E8FA9D-2478-4302-AC5F-7D35575DE178}"/>
    <cellStyle name="20% - Énfasis6 2 2 3 2 3 2" xfId="25723" xr:uid="{C24969E0-6C76-4754-9FA4-6CBFF0BE438F}"/>
    <cellStyle name="20% - Énfasis6 2 2 3 2 3 3" xfId="31217" xr:uid="{76D74A00-89C3-43C1-BBCB-8F15940A76E4}"/>
    <cellStyle name="20% - Énfasis6 2 2 3 2 3 4" xfId="36701" xr:uid="{97E263AE-015C-44ED-A1FA-1E64374BF7FE}"/>
    <cellStyle name="20% - Énfasis6 2 2 3 2 4" xfId="22994" xr:uid="{EDCA9ED3-71D0-496E-A495-35FF7A817F74}"/>
    <cellStyle name="20% - Énfasis6 2 2 3 2 5" xfId="28486" xr:uid="{3092ACB4-4068-474A-87DB-1896D524526E}"/>
    <cellStyle name="20% - Énfasis6 2 2 3 2 6" xfId="33970" xr:uid="{C2090A7A-EF47-4D4F-B981-E0451CD77F80}"/>
    <cellStyle name="20% - Énfasis6 2 2 3 3" xfId="7364" xr:uid="{E5A7B9DD-3DC9-43D3-BD12-1591F03E0A50}"/>
    <cellStyle name="20% - Énfasis6 2 2 3 3 2" xfId="20248" xr:uid="{44471988-A325-46EF-880C-86148002665D}"/>
    <cellStyle name="20% - Énfasis6 2 2 3 3 2 2" xfId="25804" xr:uid="{A71FBF08-801A-4A3C-AE4B-3092DAEEB9FC}"/>
    <cellStyle name="20% - Énfasis6 2 2 3 3 2 3" xfId="31298" xr:uid="{8668E673-74D7-491E-8ED3-97E45D5128C5}"/>
    <cellStyle name="20% - Énfasis6 2 2 3 3 2 4" xfId="36782" xr:uid="{1E982854-2B50-46A3-BA4E-C606B3AE82B9}"/>
    <cellStyle name="20% - Énfasis6 2 2 3 3 3" xfId="23075" xr:uid="{E8E70FD6-D1BC-4602-A2C5-23938F8BFFAF}"/>
    <cellStyle name="20% - Énfasis6 2 2 3 3 4" xfId="28569" xr:uid="{FDF4E872-6E32-476D-B8E3-D54C27D8F6E8}"/>
    <cellStyle name="20% - Énfasis6 2 2 3 3 5" xfId="34053" xr:uid="{3938AA2E-C489-407E-B01D-65EE577A274F}"/>
    <cellStyle name="20% - Énfasis6 2 2 3 4" xfId="20061" xr:uid="{9CA232BD-506A-416F-90F7-786DC16F337A}"/>
    <cellStyle name="20% - Énfasis6 2 2 3 4 2" xfId="25621" xr:uid="{2E4CEB91-5BF2-438D-9D3D-4C32FC037BF4}"/>
    <cellStyle name="20% - Énfasis6 2 2 3 4 3" xfId="31115" xr:uid="{989FB512-DAC0-47E1-9DA0-9062301D0CDE}"/>
    <cellStyle name="20% - Énfasis6 2 2 3 4 4" xfId="36599" xr:uid="{4B7E2032-67AE-4B2C-890B-B9FCA6D62A91}"/>
    <cellStyle name="20% - Énfasis6 2 2 3 5" xfId="22837" xr:uid="{865872E1-F3E8-4A21-8BAC-03B16A198329}"/>
    <cellStyle name="20% - Énfasis6 2 2 3 6" xfId="22889" xr:uid="{973ED262-6C98-4C44-826F-C06CCFF21EC8}"/>
    <cellStyle name="20% - Énfasis6 2 2 3 7" xfId="28383" xr:uid="{CE5C2402-3C22-408C-AADB-124F1CB56740}"/>
    <cellStyle name="20% - Énfasis6 2 2 3 8" xfId="33867" xr:uid="{9C273BC6-5482-432F-B542-6281AB0A3F2E}"/>
    <cellStyle name="20% - Énfasis6 2 3" xfId="913" xr:uid="{64CE9407-A6E7-4F5B-BF5C-865E2886A56B}"/>
    <cellStyle name="20% - Énfasis6 2 3 2" xfId="914" xr:uid="{05626E57-8AB9-467D-BE77-74B9505D649F}"/>
    <cellStyle name="20% - Énfasis6 2 3 2 2" xfId="7281" xr:uid="{D7A96524-B060-4F84-9C72-0623A875D1E9}"/>
    <cellStyle name="20% - Énfasis6 2 3 2 2 2" xfId="12559" xr:uid="{D4774A02-971E-4F1C-BA91-357F9096C6FD}"/>
    <cellStyle name="20% - Énfasis6 2 3 2 2 2 2" xfId="21585" xr:uid="{6C6D0F10-0100-47BF-9AC5-50A9BD273457}"/>
    <cellStyle name="20% - Énfasis6 2 3 2 2 2 2 2" xfId="27141" xr:uid="{AABC7115-2785-49F9-9008-E13AD4E02CDC}"/>
    <cellStyle name="20% - Énfasis6 2 3 2 2 2 2 3" xfId="32635" xr:uid="{89628E4A-88FD-4F54-9957-1700E59877A0}"/>
    <cellStyle name="20% - Énfasis6 2 3 2 2 2 2 4" xfId="38119" xr:uid="{9CD4E389-3470-4CC1-81CF-3892A30C3EE5}"/>
    <cellStyle name="20% - Énfasis6 2 3 2 2 2 3" xfId="24412" xr:uid="{A8F456BD-02B0-4577-86C1-9B389749A03E}"/>
    <cellStyle name="20% - Énfasis6 2 3 2 2 2 4" xfId="29906" xr:uid="{11D6486C-7637-4AD8-963C-B8578B26D8C4}"/>
    <cellStyle name="20% - Énfasis6 2 3 2 2 2 5" xfId="35390" xr:uid="{A2688333-6368-4053-8AC4-561905146047}"/>
    <cellStyle name="20% - Énfasis6 2 3 2 2 3" xfId="20168" xr:uid="{62D86628-707A-4504-803D-24FF9FF28DC4}"/>
    <cellStyle name="20% - Énfasis6 2 3 2 2 3 2" xfId="25724" xr:uid="{B4A1B771-ED9B-41E3-A886-F34A12E33AFB}"/>
    <cellStyle name="20% - Énfasis6 2 3 2 2 3 3" xfId="31218" xr:uid="{A9CD65E0-8C33-458B-99EA-3C27839CFF96}"/>
    <cellStyle name="20% - Énfasis6 2 3 2 2 3 4" xfId="36702" xr:uid="{C5E190F2-7615-4C85-829F-7D2876D0834B}"/>
    <cellStyle name="20% - Énfasis6 2 3 2 2 4" xfId="22995" xr:uid="{A3CEC35C-F8F4-4C7E-B884-EB825C6811D9}"/>
    <cellStyle name="20% - Énfasis6 2 3 2 2 5" xfId="28487" xr:uid="{31D08910-2003-45BA-8C3E-CEA3E706B026}"/>
    <cellStyle name="20% - Énfasis6 2 3 2 2 6" xfId="33971" xr:uid="{04F344AE-0266-4186-A0C8-A112A951A513}"/>
    <cellStyle name="20% - Énfasis6 2 3 2 3" xfId="7365" xr:uid="{95F0CF68-6235-4222-86AE-6496CBA26B87}"/>
    <cellStyle name="20% - Énfasis6 2 3 2 3 2" xfId="20249" xr:uid="{6C562C51-0563-46F1-9F40-743895647A36}"/>
    <cellStyle name="20% - Énfasis6 2 3 2 3 2 2" xfId="25805" xr:uid="{E1DC35CB-5F64-45D3-A972-2E3B5D5A0995}"/>
    <cellStyle name="20% - Énfasis6 2 3 2 3 2 3" xfId="31299" xr:uid="{47EF6B24-3E9D-4AB4-BC07-ACD9FDFFB1E2}"/>
    <cellStyle name="20% - Énfasis6 2 3 2 3 2 4" xfId="36783" xr:uid="{66736082-A91B-4F19-829E-97552D6696B2}"/>
    <cellStyle name="20% - Énfasis6 2 3 2 3 3" xfId="23076" xr:uid="{B6F4466B-5FDB-461C-9256-A5FB6CF34850}"/>
    <cellStyle name="20% - Énfasis6 2 3 2 3 4" xfId="28570" xr:uid="{D47E338A-3CE8-415D-B251-1C72DA49BD4A}"/>
    <cellStyle name="20% - Énfasis6 2 3 2 3 5" xfId="34054" xr:uid="{4FF958B5-8D73-4987-B2E1-B36C27681CCE}"/>
    <cellStyle name="20% - Énfasis6 2 3 2 4" xfId="20062" xr:uid="{D55D987D-9695-4FBE-B84B-707142E27F22}"/>
    <cellStyle name="20% - Énfasis6 2 3 2 4 2" xfId="25622" xr:uid="{BDBC5702-4737-4F03-8952-CC21A6B74530}"/>
    <cellStyle name="20% - Énfasis6 2 3 2 4 3" xfId="31116" xr:uid="{1F3AB98C-62F4-43C5-8D46-6DE479C42EFD}"/>
    <cellStyle name="20% - Énfasis6 2 3 2 4 4" xfId="36600" xr:uid="{A6B43EDE-2C87-40F9-A935-DA8B2AFBE72C}"/>
    <cellStyle name="20% - Énfasis6 2 3 2 5" xfId="22838" xr:uid="{B5088BC1-5D1C-4F9B-AFCF-75D83C8325E7}"/>
    <cellStyle name="20% - Énfasis6 2 3 2 6" xfId="22890" xr:uid="{3034838E-F9DC-4A9C-8673-630B490A1DFA}"/>
    <cellStyle name="20% - Énfasis6 2 3 2 7" xfId="28384" xr:uid="{F03557C4-8074-41AC-9814-A0F799F219FC}"/>
    <cellStyle name="20% - Énfasis6 2 3 2 8" xfId="33868" xr:uid="{7303A519-EC91-49BE-988B-81F181CE4709}"/>
    <cellStyle name="20% - Énfasis6 2 3 3" xfId="12558" xr:uid="{5C545C87-1CB2-466B-8207-EDE954D7311D}"/>
    <cellStyle name="20% - Énfasis6 2 4" xfId="915" xr:uid="{432BEC64-9A62-4AF5-947A-BA96B987A17E}"/>
    <cellStyle name="20% - Énfasis6 2 4 2" xfId="7282" xr:uid="{4985EB35-70A1-4AEA-B78B-EF0BCF4CDFB3}"/>
    <cellStyle name="20% - Énfasis6 2 4 2 2" xfId="12560" xr:uid="{1D8CF731-695F-4CF7-AC3F-A6D1F2167472}"/>
    <cellStyle name="20% - Énfasis6 2 4 2 2 2" xfId="21586" xr:uid="{508E4A8F-EB3E-4525-B7A9-87C74B5B4607}"/>
    <cellStyle name="20% - Énfasis6 2 4 2 2 2 2" xfId="27142" xr:uid="{BF398087-7817-4A1D-9556-55A9D6772EEA}"/>
    <cellStyle name="20% - Énfasis6 2 4 2 2 2 3" xfId="32636" xr:uid="{DE52D191-5F4F-4BE2-A3CB-6DAD9C08B9E1}"/>
    <cellStyle name="20% - Énfasis6 2 4 2 2 2 4" xfId="38120" xr:uid="{7BA98010-2E93-4A3F-9098-9F7998997AAF}"/>
    <cellStyle name="20% - Énfasis6 2 4 2 2 3" xfId="24413" xr:uid="{31D2DE05-843F-4B6B-BCBB-6CA46A026DD8}"/>
    <cellStyle name="20% - Énfasis6 2 4 2 2 4" xfId="29907" xr:uid="{C611D57B-661E-4991-991B-D3236F945A65}"/>
    <cellStyle name="20% - Énfasis6 2 4 2 2 5" xfId="35391" xr:uid="{7DDA3369-2E69-45BB-8EA8-988F3E72A152}"/>
    <cellStyle name="20% - Énfasis6 2 4 2 3" xfId="20169" xr:uid="{AE74430D-4575-4BDE-A81D-1CE6653CEC59}"/>
    <cellStyle name="20% - Énfasis6 2 4 2 3 2" xfId="25725" xr:uid="{FC60C167-F368-4B85-9013-9E9B9C53F841}"/>
    <cellStyle name="20% - Énfasis6 2 4 2 3 3" xfId="31219" xr:uid="{5D38A6C0-8BC2-467D-9FCD-7450119F0D38}"/>
    <cellStyle name="20% - Énfasis6 2 4 2 3 4" xfId="36703" xr:uid="{5E41EBFB-2E9F-485A-9565-A4600D1C9CD0}"/>
    <cellStyle name="20% - Énfasis6 2 4 2 4" xfId="22996" xr:uid="{3CBFF2CB-D98D-4DEE-85BD-82DEF47514BE}"/>
    <cellStyle name="20% - Énfasis6 2 4 2 5" xfId="28488" xr:uid="{13708A55-9C7D-42B6-B395-65B7EADDBF6B}"/>
    <cellStyle name="20% - Énfasis6 2 4 2 6" xfId="33972" xr:uid="{D9AD3F08-46F0-4D95-8B6F-5A2FE237AD2D}"/>
    <cellStyle name="20% - Énfasis6 2 4 3" xfId="7366" xr:uid="{50DD67D7-E258-44DB-A893-2CF4BFF68AE4}"/>
    <cellStyle name="20% - Énfasis6 2 4 3 2" xfId="20250" xr:uid="{91285D55-1A84-49AD-9E9A-AEDC894BDD2C}"/>
    <cellStyle name="20% - Énfasis6 2 4 3 2 2" xfId="25806" xr:uid="{E30F6230-4A37-4852-85C8-36EA361C8A84}"/>
    <cellStyle name="20% - Énfasis6 2 4 3 2 3" xfId="31300" xr:uid="{AB18B88A-4CF8-4C26-9F89-6B7422CE730D}"/>
    <cellStyle name="20% - Énfasis6 2 4 3 2 4" xfId="36784" xr:uid="{EC5BA7EA-63EE-47E4-BA82-92131EC40CB8}"/>
    <cellStyle name="20% - Énfasis6 2 4 3 3" xfId="23077" xr:uid="{93A058F6-7BC8-46DE-A18B-AEFA31070335}"/>
    <cellStyle name="20% - Énfasis6 2 4 3 4" xfId="28571" xr:uid="{53FCA613-9DDF-4AE4-991B-58074E48B06A}"/>
    <cellStyle name="20% - Énfasis6 2 4 3 5" xfId="34055" xr:uid="{705FC731-02B0-488E-A217-0DD43B945EA4}"/>
    <cellStyle name="20% - Énfasis6 2 4 4" xfId="20063" xr:uid="{AC8BAE71-84A8-4056-81D4-8151A9E590DC}"/>
    <cellStyle name="20% - Énfasis6 2 4 4 2" xfId="25623" xr:uid="{93F8F0DE-A389-44DC-A1CA-DDA5A78F5A7F}"/>
    <cellStyle name="20% - Énfasis6 2 4 4 3" xfId="31117" xr:uid="{F58FAAEB-D063-46B2-982F-6D978B142DEC}"/>
    <cellStyle name="20% - Énfasis6 2 4 4 4" xfId="36601" xr:uid="{C60A8E44-5BAD-438B-A57D-B55320712781}"/>
    <cellStyle name="20% - Énfasis6 2 4 5" xfId="22839" xr:uid="{91A74DAC-375F-4292-A180-0A9A255193F8}"/>
    <cellStyle name="20% - Énfasis6 2 4 6" xfId="22891" xr:uid="{31787D25-4D80-42D9-BE65-8BDD16CA4AFC}"/>
    <cellStyle name="20% - Énfasis6 2 4 7" xfId="28385" xr:uid="{E6EDD822-EE64-4F27-BFF9-73FD4683919E}"/>
    <cellStyle name="20% - Énfasis6 2 4 8" xfId="33869" xr:uid="{AAF32E85-BE87-47AB-A14A-C0E05CE3E997}"/>
    <cellStyle name="20% - Énfasis6 2 5" xfId="916" xr:uid="{861B3AB0-0279-4FC7-8C5D-9C7335251D24}"/>
    <cellStyle name="20% - Énfasis6 2 6" xfId="12556" xr:uid="{D39EE6A8-0317-4071-A450-2680DFD03AE6}"/>
    <cellStyle name="20% - Énfasis6 2 7" xfId="15425" xr:uid="{50A57C2A-C4CE-4CB6-8F00-942BF11CBF87}"/>
    <cellStyle name="20% - Énfasis6 2 8" xfId="908" xr:uid="{9428A735-B3A1-471E-A825-72DA5A869A2A}"/>
    <cellStyle name="20% - Énfasis6 3" xfId="492" xr:uid="{76D3B6C5-A13C-4050-AD3E-43E94E3497BD}"/>
    <cellStyle name="20% - Énfasis6 3 2" xfId="918" xr:uid="{8E24A200-2EAD-4A81-B30E-38430B0BFF1B}"/>
    <cellStyle name="20% - Énfasis6 3 3" xfId="917" xr:uid="{255437C1-65C9-4AC5-8443-C4BBC7A7AA79}"/>
    <cellStyle name="20% - Énfasis6 4" xfId="493" xr:uid="{1338CD4C-05F9-4BFF-9BDD-747AA3BCEAD4}"/>
    <cellStyle name="20% - Énfasis6 4 2" xfId="7283" xr:uid="{42FD3885-5EBB-407C-8E9D-F26E6CE7EE1A}"/>
    <cellStyle name="20% - Énfasis6 4 2 2" xfId="20003" xr:uid="{9031A531-F7D3-425C-9687-8D03954B7910}"/>
    <cellStyle name="20% - Énfasis6 4 2 2 2" xfId="22737" xr:uid="{A4B5C407-6B33-49E0-8D44-289F733D2579}"/>
    <cellStyle name="20% - Énfasis6 4 2 2 2 2" xfId="28293" xr:uid="{E12EA5DD-3AFB-4974-83CE-3B2B2981A9C5}"/>
    <cellStyle name="20% - Énfasis6 4 2 2 2 3" xfId="33787" xr:uid="{24E99D6F-701A-4CB2-85F0-F7181DF83EEB}"/>
    <cellStyle name="20% - Énfasis6 4 2 2 2 4" xfId="39271" xr:uid="{86C1E9ED-CBFC-4A0A-ABC8-DB37B17A4581}"/>
    <cellStyle name="20% - Énfasis6 4 2 2 3" xfId="25564" xr:uid="{CB773040-37F7-4337-AA57-51D3549C6913}"/>
    <cellStyle name="20% - Énfasis6 4 2 2 4" xfId="31058" xr:uid="{F3962562-2472-4B43-BD5E-226082D8C3EC}"/>
    <cellStyle name="20% - Énfasis6 4 2 2 5" xfId="36542" xr:uid="{C2FD75C7-30CB-496C-B26F-6DD631D58AD4}"/>
    <cellStyle name="20% - Énfasis6 4 2 3" xfId="20170" xr:uid="{71319149-2A14-4723-AF96-3C4845203D42}"/>
    <cellStyle name="20% - Énfasis6 4 2 3 2" xfId="25726" xr:uid="{7A8908DA-627D-4CA2-9B48-1110750B9E58}"/>
    <cellStyle name="20% - Énfasis6 4 2 3 3" xfId="31220" xr:uid="{B33AE763-D0DD-4A94-AA9B-2D2DB6DD2939}"/>
    <cellStyle name="20% - Énfasis6 4 2 3 4" xfId="36704" xr:uid="{420B007E-6F64-4380-BB88-57773F6B998E}"/>
    <cellStyle name="20% - Énfasis6 4 2 4" xfId="22997" xr:uid="{815FCA59-97E1-45A0-A9DF-2C8A89278351}"/>
    <cellStyle name="20% - Énfasis6 4 2 5" xfId="28489" xr:uid="{1F0D6EF2-4A37-4C3D-A691-270C1C602E3B}"/>
    <cellStyle name="20% - Énfasis6 4 2 6" xfId="33973" xr:uid="{76DA0FFA-79DC-4DA0-950D-624EC2946C3E}"/>
    <cellStyle name="20% - Énfasis6 4 3" xfId="7367" xr:uid="{5035267B-B9E8-45E3-8AFF-F3FC3D0C97A9}"/>
    <cellStyle name="20% - Énfasis6 4 3 2" xfId="20251" xr:uid="{7205A957-8371-46D8-9C61-8A5CFCA48411}"/>
    <cellStyle name="20% - Énfasis6 4 3 2 2" xfId="25807" xr:uid="{CFA19A2D-441A-4DDD-A0AC-BD16D9D0352F}"/>
    <cellStyle name="20% - Énfasis6 4 3 2 3" xfId="31301" xr:uid="{B0066761-2E0F-4A35-AD9B-91C808CDEC8C}"/>
    <cellStyle name="20% - Énfasis6 4 3 2 4" xfId="36785" xr:uid="{BBA648EA-E873-4215-B0F2-9F50440D2F0E}"/>
    <cellStyle name="20% - Énfasis6 4 3 3" xfId="23078" xr:uid="{D5FED7D2-4D68-450E-83A4-44655ACD4BB8}"/>
    <cellStyle name="20% - Énfasis6 4 3 4" xfId="28572" xr:uid="{49555FED-040A-4EBB-9A52-C1CB99B8212E}"/>
    <cellStyle name="20% - Énfasis6 4 3 5" xfId="34056" xr:uid="{32D09A6E-5707-4EFB-80FB-A45FDDAAC72F}"/>
    <cellStyle name="20% - Énfasis6 4 4" xfId="20064" xr:uid="{C51EE700-DC9F-4210-B1E9-4CD10E32EB01}"/>
    <cellStyle name="20% - Énfasis6 4 4 2" xfId="25624" xr:uid="{FD280E5B-064F-46B8-A98C-88EC64CE17D9}"/>
    <cellStyle name="20% - Énfasis6 4 4 3" xfId="31118" xr:uid="{DD73714E-2D1E-4C98-BAAE-44CE4CFE0036}"/>
    <cellStyle name="20% - Énfasis6 4 4 4" xfId="36602" xr:uid="{8E63DC17-C937-4031-A505-DC1BE2C8941B}"/>
    <cellStyle name="20% - Énfasis6 4 5" xfId="22840" xr:uid="{6E485AC2-AF9A-4B7F-8A70-7E8145AE7E66}"/>
    <cellStyle name="20% - Énfasis6 4 6" xfId="22892" xr:uid="{B6611A7D-BD18-4086-B049-B50392077CC4}"/>
    <cellStyle name="20% - Énfasis6 4 7" xfId="28386" xr:uid="{7A2B44A6-B0A0-40D4-AF9C-1C8802ABA1C8}"/>
    <cellStyle name="20% - Énfasis6 4 8" xfId="33870" xr:uid="{E432B98B-342C-488B-9D19-025B6A3A0811}"/>
    <cellStyle name="20% - Énfasis6 4 9" xfId="919" xr:uid="{392EE6FC-E91F-4471-9342-5E00AFC2FA78}"/>
    <cellStyle name="20% - Énfasis6 5" xfId="494" xr:uid="{D6499412-CDED-4EC0-8321-A96EFF11041C}"/>
    <cellStyle name="20% - Énfasis6 5 2" xfId="25601" xr:uid="{D0F1772D-C407-46C2-9CF0-A2A7D830CDF5}"/>
    <cellStyle name="20% - Énfasis6 5 3" xfId="31095" xr:uid="{0C8E36C1-B667-4434-BEAB-C54E057B4A3F}"/>
    <cellStyle name="20% - Énfasis6 5 4" xfId="36579" xr:uid="{E67C2AEB-0711-48A4-8471-44E2A76D57D3}"/>
    <cellStyle name="20% - Énfasis6 5 5" xfId="20040" xr:uid="{5EF9E4AF-6085-4CC0-A3BA-140B0579D8AA}"/>
    <cellStyle name="20% - Énfasis6 6" xfId="495" xr:uid="{8FA66D68-2708-4B2A-8FE6-4CAB4BD54D4C}"/>
    <cellStyle name="20% - Énfasis6 6 2" xfId="22868" xr:uid="{5D12E863-C8AE-4353-88A0-66E192102AA6}"/>
    <cellStyle name="20% - Énfasis6 7" xfId="496" xr:uid="{71CE7447-732C-49E9-8C3E-352887018896}"/>
    <cellStyle name="20% - Énfasis6 7 2" xfId="28544" xr:uid="{520BCF44-2C0F-4EFE-B363-FED756C67238}"/>
    <cellStyle name="20% - Énfasis6 8" xfId="34028" xr:uid="{6B4FE150-63DC-4F15-A882-405E234F8268}"/>
    <cellStyle name="40% - Accent1" xfId="920" xr:uid="{62B904B8-F7DB-4FD8-86EF-E413D679BD4C}"/>
    <cellStyle name="40% - Accent1 2" xfId="921" xr:uid="{36455085-03BA-4F6B-B99C-27ED32B9146C}"/>
    <cellStyle name="40% - Accent1 2 2" xfId="922" xr:uid="{443F5D8A-17D9-46AA-B31C-EB310AB6C4A6}"/>
    <cellStyle name="40% - Accent1 2 2 2" xfId="923" xr:uid="{FF5B94A7-1FE0-4A36-A4FA-F9D0852B34FA}"/>
    <cellStyle name="40% - Accent1 2 3" xfId="924" xr:uid="{D797053A-75A5-4D31-8167-0AD44D1FE43D}"/>
    <cellStyle name="40% - Accent1 3" xfId="925" xr:uid="{02771263-09D1-4D68-BC44-47EAB44E9855}"/>
    <cellStyle name="40% - Accent1 3 2" xfId="926" xr:uid="{60DD3296-6ED5-431D-89CC-B8B602C5B5B3}"/>
    <cellStyle name="40% - Accent1 3 2 2" xfId="927" xr:uid="{98F2DA92-5900-4592-AE35-AD7425144F30}"/>
    <cellStyle name="40% - Accent1 3 3" xfId="928" xr:uid="{1CAAB13A-FE37-4BCD-9197-A7E2CF77137A}"/>
    <cellStyle name="40% - Accent1 3 3 2" xfId="929" xr:uid="{7621E69D-4445-4902-9A9F-D379C32B53EA}"/>
    <cellStyle name="40% - Accent1 3 4" xfId="930" xr:uid="{32942513-D0A1-4AEB-8DDC-415B5A58706C}"/>
    <cellStyle name="40% - Accent1 4" xfId="931" xr:uid="{6EC42CF8-88C4-4F06-806B-E2B6FF5C9D3B}"/>
    <cellStyle name="40% - Accent1 4 2" xfId="932" xr:uid="{A24ACDA5-DF26-4038-B8A3-FA37429E4130}"/>
    <cellStyle name="40% - Accent1 5" xfId="933" xr:uid="{2744B8AB-C39A-4D90-BA9C-B13EFCB85938}"/>
    <cellStyle name="40% - Accent1 5 2" xfId="934" xr:uid="{8C40EE10-3DD7-461E-9CD4-0C570182DB68}"/>
    <cellStyle name="40% - Accent1 6" xfId="935" xr:uid="{B131CC95-D7F8-4174-B9B3-5F0BDE513389}"/>
    <cellStyle name="40% - Accent2" xfId="936" xr:uid="{BE567380-A696-41FA-8C7F-F39DC4A086F6}"/>
    <cellStyle name="40% - Accent2 2" xfId="937" xr:uid="{B3682534-5895-4961-BE2C-59938A71586E}"/>
    <cellStyle name="40% - Accent2 2 2" xfId="938" xr:uid="{9E73CD9F-F13C-4BFA-BF18-829C4186A80A}"/>
    <cellStyle name="40% - Accent2 3" xfId="939" xr:uid="{7B1293EF-EE33-4D50-B303-ADCE5828C4F0}"/>
    <cellStyle name="40% - Accent3" xfId="940" xr:uid="{23845572-2582-4612-9758-9A303EBA459C}"/>
    <cellStyle name="40% - Accent3 2" xfId="941" xr:uid="{9FEAECCF-03FF-4221-9A2F-11E842BEA847}"/>
    <cellStyle name="40% - Accent3 2 2" xfId="942" xr:uid="{2141B2B6-D2A5-4971-B2D1-14EC765E89AD}"/>
    <cellStyle name="40% - Accent3 2 2 2" xfId="943" xr:uid="{C1702A04-0268-4FC8-A6BE-DD8AFB26138E}"/>
    <cellStyle name="40% - Accent3 2 3" xfId="944" xr:uid="{1A0E0B94-C921-40E1-98E5-2A2F937EC149}"/>
    <cellStyle name="40% - Accent3 3" xfId="945" xr:uid="{6F0DACF3-49D9-4122-B197-277FED10258C}"/>
    <cellStyle name="40% - Accent3 3 2" xfId="946" xr:uid="{7646272B-CA6A-4924-B163-55A8F7A998A0}"/>
    <cellStyle name="40% - Accent3 3 2 2" xfId="947" xr:uid="{A2F2226A-6DA5-433F-BA51-A3F61C8CC205}"/>
    <cellStyle name="40% - Accent3 3 3" xfId="948" xr:uid="{9799DECA-4519-4CB3-875A-69402FD10F94}"/>
    <cellStyle name="40% - Accent3 3 3 2" xfId="949" xr:uid="{89213F36-62EF-4605-B180-FB11A08D16AA}"/>
    <cellStyle name="40% - Accent3 3 4" xfId="950" xr:uid="{44591D40-D538-43A8-BAC6-635C65BF8909}"/>
    <cellStyle name="40% - Accent3 4" xfId="951" xr:uid="{3A0DC108-1861-4EB6-BC4E-6ABB50271082}"/>
    <cellStyle name="40% - Accent3 4 2" xfId="952" xr:uid="{B5BA4DC5-E5ED-42EF-9008-DC5BACF98AD0}"/>
    <cellStyle name="40% - Accent3 5" xfId="953" xr:uid="{3995FB8F-252D-434F-8C75-035A56A5BA98}"/>
    <cellStyle name="40% - Accent3 5 2" xfId="954" xr:uid="{60A36B2C-8C55-4E40-8BAC-7A5248AE3521}"/>
    <cellStyle name="40% - Accent3 6" xfId="955" xr:uid="{A3B9688D-B4F7-4B4D-85E9-0C838F53F3BC}"/>
    <cellStyle name="40% - Accent4" xfId="956" xr:uid="{E2D6019D-3043-40CF-87D0-30AD9FD5BC7E}"/>
    <cellStyle name="40% - Accent4 2" xfId="957" xr:uid="{27D56ECD-1D18-42E5-AA2A-C8611DFE11F2}"/>
    <cellStyle name="40% - Accent4 2 2" xfId="958" xr:uid="{48C09660-2506-4E2D-A191-3AA0E92BAB4E}"/>
    <cellStyle name="40% - Accent4 2 2 2" xfId="959" xr:uid="{D008DDE9-1D53-433D-9967-526B8AA821DE}"/>
    <cellStyle name="40% - Accent4 2 3" xfId="960" xr:uid="{7252F8D6-BFE4-4E10-BA33-40C375AB9542}"/>
    <cellStyle name="40% - Accent4 3" xfId="961" xr:uid="{83B7D454-7161-4345-8ACB-2ACAF0C572E7}"/>
    <cellStyle name="40% - Accent4 3 2" xfId="962" xr:uid="{78959A90-289A-404B-9347-B30094E8DA07}"/>
    <cellStyle name="40% - Accent4 3 2 2" xfId="963" xr:uid="{036EB723-EDC5-43A0-93A1-7419E9BCE6B1}"/>
    <cellStyle name="40% - Accent4 3 3" xfId="964" xr:uid="{BC21038D-6446-4F12-9E7A-155D48624116}"/>
    <cellStyle name="40% - Accent4 3 3 2" xfId="965" xr:uid="{8A39A05C-68A5-45E4-BDEE-49C712F90177}"/>
    <cellStyle name="40% - Accent4 3 4" xfId="966" xr:uid="{B79D0288-C368-4EAF-B47C-8BB3AF2CD157}"/>
    <cellStyle name="40% - Accent4 4" xfId="967" xr:uid="{31B21859-7E69-4ECC-8ACC-C0501F04F411}"/>
    <cellStyle name="40% - Accent4 4 2" xfId="968" xr:uid="{A403A23F-AB2A-41E9-8CA3-449111E3D879}"/>
    <cellStyle name="40% - Accent4 5" xfId="969" xr:uid="{DB721872-49A9-4058-AC1F-BBD86DF26AF6}"/>
    <cellStyle name="40% - Accent4 5 2" xfId="970" xr:uid="{EC53673A-7734-455E-809C-A7BEDFA90EFF}"/>
    <cellStyle name="40% - Accent4 6" xfId="971" xr:uid="{AE4D5F93-85D1-43E5-A722-634BEA2283B6}"/>
    <cellStyle name="40% - Accent5" xfId="972" xr:uid="{6344D18E-F257-47A9-8F6C-C1DC4D362F5C}"/>
    <cellStyle name="40% - Accent5 2" xfId="973" xr:uid="{BFB497DE-6B45-471B-9A08-B08EAA88DDA0}"/>
    <cellStyle name="40% - Accent5 2 2" xfId="974" xr:uid="{5E9DCAA5-D8D1-4173-9FC9-7F4D6C560606}"/>
    <cellStyle name="40% - Accent5 2 2 2" xfId="975" xr:uid="{D580082D-70C3-4354-BD52-83D582F0AFA5}"/>
    <cellStyle name="40% - Accent5 2 3" xfId="976" xr:uid="{AB5FD260-7C8E-42B3-9A74-1FD300F08429}"/>
    <cellStyle name="40% - Accent5 3" xfId="977" xr:uid="{84BD810D-1011-4DD7-9D87-4D69465285A0}"/>
    <cellStyle name="40% - Accent5 3 2" xfId="978" xr:uid="{1BDCE882-7E88-4121-97A2-048602883319}"/>
    <cellStyle name="40% - Accent5 3 2 2" xfId="979" xr:uid="{DB442226-6FFD-4D8F-81B1-8DA62A6E325D}"/>
    <cellStyle name="40% - Accent5 3 3" xfId="980" xr:uid="{AFCA550A-8C88-4A26-BB0B-590374AF15B5}"/>
    <cellStyle name="40% - Accent5 3 3 2" xfId="981" xr:uid="{295F0081-08BC-48EE-9351-62852897A0C5}"/>
    <cellStyle name="40% - Accent5 3 4" xfId="982" xr:uid="{3D8AE1F3-7091-4233-9A45-9F045FCEC7F8}"/>
    <cellStyle name="40% - Accent5 4" xfId="983" xr:uid="{31BE44EA-AA8F-4886-97D3-ACAF4129486F}"/>
    <cellStyle name="40% - Accent5 4 2" xfId="984" xr:uid="{D23FBB21-1596-4E16-BFAA-1DBBAF4D8DB6}"/>
    <cellStyle name="40% - Accent5 5" xfId="985" xr:uid="{871C9BF1-EDE4-41D9-B8DD-E713245DCD97}"/>
    <cellStyle name="40% - Accent5 5 2" xfId="986" xr:uid="{F1ACFD75-2F89-4EDD-8F72-CAA4381211D0}"/>
    <cellStyle name="40% - Accent5 6" xfId="987" xr:uid="{1EC233C0-AA2D-43C0-A571-C1171C0E39E9}"/>
    <cellStyle name="40% - Accent6" xfId="988" xr:uid="{F4BF830C-3728-42A5-BC41-F0402D748ADE}"/>
    <cellStyle name="40% - Accent6 2" xfId="989" xr:uid="{B437F97B-595F-45C5-9600-F313DABA79E8}"/>
    <cellStyle name="40% - Accent6 2 2" xfId="990" xr:uid="{3B198B20-121A-424E-9BD0-6F17503AF83D}"/>
    <cellStyle name="40% - Accent6 2 2 2" xfId="991" xr:uid="{25B63850-D4F0-4657-91D5-C956E736CD75}"/>
    <cellStyle name="40% - Accent6 2 3" xfId="992" xr:uid="{6E756B6B-A453-4A14-96F8-8D39108E29D0}"/>
    <cellStyle name="40% - Accent6 3" xfId="993" xr:uid="{74977AD7-2D4A-4576-A31A-DAFA024C3DAE}"/>
    <cellStyle name="40% - Accent6 3 2" xfId="994" xr:uid="{FAB7139D-FAC7-4434-895A-389BBCA2EC22}"/>
    <cellStyle name="40% - Accent6 3 2 2" xfId="995" xr:uid="{04135C56-8BD0-4350-A3CA-8F1E05AEE691}"/>
    <cellStyle name="40% - Accent6 3 3" xfId="996" xr:uid="{FB346D60-E756-4DFB-AC1F-A09E4E735750}"/>
    <cellStyle name="40% - Accent6 3 3 2" xfId="997" xr:uid="{F091C4C3-00E2-4D72-950A-A2CCCE3FEC00}"/>
    <cellStyle name="40% - Accent6 3 4" xfId="998" xr:uid="{BEF38027-60E4-4241-9273-A7EB179FDA4B}"/>
    <cellStyle name="40% - Accent6 4" xfId="999" xr:uid="{6FB479C9-EF85-4E59-9FDC-0779C96C4028}"/>
    <cellStyle name="40% - Accent6 4 2" xfId="1000" xr:uid="{50517B48-70D3-4DD6-9045-2A36C88CEC9E}"/>
    <cellStyle name="40% - Accent6 5" xfId="1001" xr:uid="{89795799-401C-44C1-A568-497745AB1ADE}"/>
    <cellStyle name="40% - Accent6 5 2" xfId="1002" xr:uid="{9ECDB0D0-8F56-44C5-BCF4-3148B0D1D435}"/>
    <cellStyle name="40% - Accent6 6" xfId="1003" xr:uid="{B73912AC-DAA9-46A2-9977-D2DA051DD3E3}"/>
    <cellStyle name="40% - Énfasis1" xfId="20" builtinId="31" customBuiltin="1"/>
    <cellStyle name="40% - Énfasis1 2" xfId="497" xr:uid="{BFFA4266-7675-46C3-B1BC-51F5E9D56628}"/>
    <cellStyle name="40% - Énfasis1 2 2" xfId="1005" xr:uid="{8C840701-539F-4B66-9E19-CE3187C427DF}"/>
    <cellStyle name="40% - Énfasis1 2 2 2" xfId="1006" xr:uid="{1262EF48-6285-4D0E-A31A-E38E0E0A85E5}"/>
    <cellStyle name="40% - Énfasis1 2 2 2 2" xfId="1007" xr:uid="{EE8592E3-231B-4FBC-AE59-6FE90478A4F2}"/>
    <cellStyle name="40% - Énfasis1 2 2 3" xfId="1008" xr:uid="{F3227799-1408-4225-9E6E-4184DB0B2E44}"/>
    <cellStyle name="40% - Énfasis1 2 2 3 2" xfId="7284" xr:uid="{C198DFAC-B00F-4BD3-9E63-6357E0927AA8}"/>
    <cellStyle name="40% - Énfasis1 2 2 3 2 2" xfId="12562" xr:uid="{8A9265FB-E198-43CF-B1A4-FA650C633D79}"/>
    <cellStyle name="40% - Énfasis1 2 2 3 2 2 2" xfId="21587" xr:uid="{B242D412-61E1-4E80-91F2-AB7E6BFA7B98}"/>
    <cellStyle name="40% - Énfasis1 2 2 3 2 2 2 2" xfId="27143" xr:uid="{D75E67B7-9AA8-412B-A1EE-CAD5C42086C2}"/>
    <cellStyle name="40% - Énfasis1 2 2 3 2 2 2 3" xfId="32637" xr:uid="{5247F1DD-B900-4870-9468-E8F3C824132C}"/>
    <cellStyle name="40% - Énfasis1 2 2 3 2 2 2 4" xfId="38121" xr:uid="{41B27ECA-BE84-4F05-9C37-8A817053EDAE}"/>
    <cellStyle name="40% - Énfasis1 2 2 3 2 2 3" xfId="24414" xr:uid="{0F2C5B27-2434-4F10-B55A-69C912B68C78}"/>
    <cellStyle name="40% - Énfasis1 2 2 3 2 2 4" xfId="29908" xr:uid="{789CDC0C-187E-4F0F-BB28-856AC4337574}"/>
    <cellStyle name="40% - Énfasis1 2 2 3 2 2 5" xfId="35392" xr:uid="{2AD4F503-2A90-4AF5-BD16-9A4E7E022199}"/>
    <cellStyle name="40% - Énfasis1 2 2 3 2 3" xfId="20171" xr:uid="{30C77642-1CC9-407E-B368-FF217FC1C7DD}"/>
    <cellStyle name="40% - Énfasis1 2 2 3 2 3 2" xfId="25727" xr:uid="{3948B0FE-38BC-41E4-9265-87ED3D0D12AE}"/>
    <cellStyle name="40% - Énfasis1 2 2 3 2 3 3" xfId="31221" xr:uid="{28F35374-EC46-444C-B0FC-F65AC74F1083}"/>
    <cellStyle name="40% - Énfasis1 2 2 3 2 3 4" xfId="36705" xr:uid="{B33CAEA0-A76D-4280-8F71-87DA873C545D}"/>
    <cellStyle name="40% - Énfasis1 2 2 3 2 4" xfId="22998" xr:uid="{4BAD5D74-280D-46F3-96A6-6328324E8AA1}"/>
    <cellStyle name="40% - Énfasis1 2 2 3 2 5" xfId="28490" xr:uid="{43D7FC7C-C021-484A-B7EA-72FDF02BF99D}"/>
    <cellStyle name="40% - Énfasis1 2 2 3 2 6" xfId="33974" xr:uid="{01ECE986-4435-4D7E-9D06-FED25B920682}"/>
    <cellStyle name="40% - Énfasis1 2 2 3 3" xfId="7381" xr:uid="{B55A12AB-35C0-49DF-BF60-2337BC1869A3}"/>
    <cellStyle name="40% - Énfasis1 2 2 3 3 2" xfId="20265" xr:uid="{DE20E72F-7DD2-4E74-BE1E-198827299728}"/>
    <cellStyle name="40% - Énfasis1 2 2 3 3 2 2" xfId="25821" xr:uid="{3BE62806-1B82-40F5-9F4C-059AF76E0541}"/>
    <cellStyle name="40% - Énfasis1 2 2 3 3 2 3" xfId="31315" xr:uid="{2283C267-0553-49F3-872B-1009483E0D5C}"/>
    <cellStyle name="40% - Énfasis1 2 2 3 3 2 4" xfId="36799" xr:uid="{624829B6-173C-49F7-82A5-821ED9820DBA}"/>
    <cellStyle name="40% - Énfasis1 2 2 3 3 3" xfId="23092" xr:uid="{6E569E47-DCA2-4424-A947-A439E8F704BB}"/>
    <cellStyle name="40% - Énfasis1 2 2 3 3 4" xfId="28586" xr:uid="{52A30FE5-2D12-441E-9079-D30D68A61C87}"/>
    <cellStyle name="40% - Énfasis1 2 2 3 3 5" xfId="34070" xr:uid="{AD7321DE-72C4-4534-80AD-C16107E3E70B}"/>
    <cellStyle name="40% - Énfasis1 2 2 3 4" xfId="20065" xr:uid="{BA11C509-FB52-435B-BD5A-CFE0C0975731}"/>
    <cellStyle name="40% - Énfasis1 2 2 3 4 2" xfId="25625" xr:uid="{CFB73D5A-9B59-4C6F-8EBB-110EE8BFAE6C}"/>
    <cellStyle name="40% - Énfasis1 2 2 3 4 3" xfId="31119" xr:uid="{5D4672E2-6FA3-4DD6-AE9D-B360113F9BB3}"/>
    <cellStyle name="40% - Énfasis1 2 2 3 4 4" xfId="36603" xr:uid="{1D9A07A4-9D72-420C-B368-25C7F08869E2}"/>
    <cellStyle name="40% - Énfasis1 2 2 3 5" xfId="22841" xr:uid="{2551F5EE-EF67-43C2-9E9F-E39F22083C33}"/>
    <cellStyle name="40% - Énfasis1 2 2 3 6" xfId="22893" xr:uid="{5C6C7745-CD50-48F5-9363-D35B7B92A304}"/>
    <cellStyle name="40% - Énfasis1 2 2 3 7" xfId="28387" xr:uid="{81732C46-82A9-4392-885F-A5FBADB726F8}"/>
    <cellStyle name="40% - Énfasis1 2 2 3 8" xfId="33871" xr:uid="{759563DB-3C44-433F-8848-8066807B1D7B}"/>
    <cellStyle name="40% - Énfasis1 2 3" xfId="1009" xr:uid="{EE68719A-2C7F-47BE-ADCD-BA5E5D260310}"/>
    <cellStyle name="40% - Énfasis1 2 3 2" xfId="1010" xr:uid="{975A64F2-E5F2-401A-AAE3-A95CA5DEFC33}"/>
    <cellStyle name="40% - Énfasis1 2 3 2 2" xfId="7285" xr:uid="{470D9EFC-D6D2-45BC-AF10-D69CB57D6112}"/>
    <cellStyle name="40% - Énfasis1 2 3 2 2 2" xfId="12564" xr:uid="{EDB7FE6A-B019-47E9-A36D-BC45E2166529}"/>
    <cellStyle name="40% - Énfasis1 2 3 2 2 2 2" xfId="21588" xr:uid="{8C587564-CACC-47B4-B1C1-793233BD22C5}"/>
    <cellStyle name="40% - Énfasis1 2 3 2 2 2 2 2" xfId="27144" xr:uid="{28D9F0AE-0D66-4E8A-9030-E8119C6D92AF}"/>
    <cellStyle name="40% - Énfasis1 2 3 2 2 2 2 3" xfId="32638" xr:uid="{0E07112A-6D52-4D01-A050-454FF513363A}"/>
    <cellStyle name="40% - Énfasis1 2 3 2 2 2 2 4" xfId="38122" xr:uid="{2D30EE96-50F2-4698-9550-8D6169BAAC3F}"/>
    <cellStyle name="40% - Énfasis1 2 3 2 2 2 3" xfId="24415" xr:uid="{424802C1-3E2D-4BB0-994A-EF8677489487}"/>
    <cellStyle name="40% - Énfasis1 2 3 2 2 2 4" xfId="29909" xr:uid="{4AA8BE68-C965-42B8-A80D-6271A36AB117}"/>
    <cellStyle name="40% - Énfasis1 2 3 2 2 2 5" xfId="35393" xr:uid="{241EC804-4A6F-4ED0-B03B-0C957C061A73}"/>
    <cellStyle name="40% - Énfasis1 2 3 2 2 3" xfId="20172" xr:uid="{066F7AD7-E294-4871-8663-7BBE2209C14A}"/>
    <cellStyle name="40% - Énfasis1 2 3 2 2 3 2" xfId="25728" xr:uid="{E701AFA9-C069-4FDB-A626-1B87F19F9458}"/>
    <cellStyle name="40% - Énfasis1 2 3 2 2 3 3" xfId="31222" xr:uid="{44C79A11-4997-45A1-A980-68D7F28F1742}"/>
    <cellStyle name="40% - Énfasis1 2 3 2 2 3 4" xfId="36706" xr:uid="{487ACFD8-41F4-42C6-BFE3-67E459DBD720}"/>
    <cellStyle name="40% - Énfasis1 2 3 2 2 4" xfId="22999" xr:uid="{7FF80CDE-E858-45F1-9D4D-59BDDCD996B8}"/>
    <cellStyle name="40% - Énfasis1 2 3 2 2 5" xfId="28491" xr:uid="{83A8353A-83F3-4B37-BEE4-3ED35CFF818E}"/>
    <cellStyle name="40% - Énfasis1 2 3 2 2 6" xfId="33975" xr:uid="{C11A1B1F-8FBA-428F-B2C8-EF428680F6A2}"/>
    <cellStyle name="40% - Énfasis1 2 3 2 3" xfId="7382" xr:uid="{64AB2C52-ED01-4652-BCAD-84A817E5A638}"/>
    <cellStyle name="40% - Énfasis1 2 3 2 3 2" xfId="20266" xr:uid="{F8E597D6-9B3F-4688-BAA3-5A1655CACCA1}"/>
    <cellStyle name="40% - Énfasis1 2 3 2 3 2 2" xfId="25822" xr:uid="{4FC9FC10-7E14-408D-B80E-A7E68FACBF8B}"/>
    <cellStyle name="40% - Énfasis1 2 3 2 3 2 3" xfId="31316" xr:uid="{E693196D-154C-4AA9-A712-FEFCC3CC081C}"/>
    <cellStyle name="40% - Énfasis1 2 3 2 3 2 4" xfId="36800" xr:uid="{DB119DA8-9345-4963-A03D-4BC6A785F816}"/>
    <cellStyle name="40% - Énfasis1 2 3 2 3 3" xfId="23093" xr:uid="{A8FB8013-3541-4FBC-8E6E-3643A5DC855B}"/>
    <cellStyle name="40% - Énfasis1 2 3 2 3 4" xfId="28587" xr:uid="{CD846E26-EFFA-4738-8193-B291732EE4D9}"/>
    <cellStyle name="40% - Énfasis1 2 3 2 3 5" xfId="34071" xr:uid="{3640494C-1C41-407D-8674-BB5750363411}"/>
    <cellStyle name="40% - Énfasis1 2 3 2 4" xfId="20066" xr:uid="{E3D5C874-F8E8-458F-BF0E-092C5EC9CD41}"/>
    <cellStyle name="40% - Énfasis1 2 3 2 4 2" xfId="25626" xr:uid="{7328199C-72CC-49CC-9C94-7E315D644414}"/>
    <cellStyle name="40% - Énfasis1 2 3 2 4 3" xfId="31120" xr:uid="{06F4D4F4-E53A-4096-9AAB-1D564185E26E}"/>
    <cellStyle name="40% - Énfasis1 2 3 2 4 4" xfId="36604" xr:uid="{EFC981D8-19F3-4973-B0A3-BE81C7030346}"/>
    <cellStyle name="40% - Énfasis1 2 3 2 5" xfId="22842" xr:uid="{389B67A7-1641-4EFB-A450-821B82C1C26C}"/>
    <cellStyle name="40% - Énfasis1 2 3 2 6" xfId="22894" xr:uid="{562A8811-F121-4F65-981F-B5EE0465FBAD}"/>
    <cellStyle name="40% - Énfasis1 2 3 2 7" xfId="28388" xr:uid="{DE82CEFF-331B-4E28-860C-8C83F8FAF157}"/>
    <cellStyle name="40% - Énfasis1 2 3 2 8" xfId="33872" xr:uid="{58D6B6AE-4888-4C4C-99F8-897A72178ECB}"/>
    <cellStyle name="40% - Énfasis1 2 3 3" xfId="12563" xr:uid="{77E426ED-F221-49C4-987F-080D4C7BB3F7}"/>
    <cellStyle name="40% - Énfasis1 2 4" xfId="1011" xr:uid="{73302DFB-15EA-4AD8-8DC3-3CC25CD2CCAD}"/>
    <cellStyle name="40% - Énfasis1 2 4 2" xfId="7286" xr:uid="{CE27CC92-6C7C-4EBC-A480-D012BD724230}"/>
    <cellStyle name="40% - Énfasis1 2 4 2 2" xfId="12565" xr:uid="{6C54EC6D-770C-4098-BAD0-F1490720192D}"/>
    <cellStyle name="40% - Énfasis1 2 4 2 2 2" xfId="21589" xr:uid="{71408D02-5D53-4700-9EBD-0BEEE9B6FE1B}"/>
    <cellStyle name="40% - Énfasis1 2 4 2 2 2 2" xfId="27145" xr:uid="{9127F61D-ABF3-47C4-8419-4B8636B198AA}"/>
    <cellStyle name="40% - Énfasis1 2 4 2 2 2 3" xfId="32639" xr:uid="{B544A6D4-277B-4805-A74C-3F784518A1BE}"/>
    <cellStyle name="40% - Énfasis1 2 4 2 2 2 4" xfId="38123" xr:uid="{ADF63130-1B99-4A77-B661-4AB4B0527D1D}"/>
    <cellStyle name="40% - Énfasis1 2 4 2 2 3" xfId="24416" xr:uid="{72E1FB3A-71F4-48C1-B5BC-7ADBE8BCD88A}"/>
    <cellStyle name="40% - Énfasis1 2 4 2 2 4" xfId="29910" xr:uid="{65ADCD17-904F-4697-BE12-ACB1613DC7C3}"/>
    <cellStyle name="40% - Énfasis1 2 4 2 2 5" xfId="35394" xr:uid="{4BDC66EA-5BBC-4393-9456-D340956D01AD}"/>
    <cellStyle name="40% - Énfasis1 2 4 2 3" xfId="20173" xr:uid="{CDDC5053-EF7D-43F7-8EBD-97EA15350E44}"/>
    <cellStyle name="40% - Énfasis1 2 4 2 3 2" xfId="25729" xr:uid="{0481C8BA-A2D2-4C90-B71E-BB3386074A4F}"/>
    <cellStyle name="40% - Énfasis1 2 4 2 3 3" xfId="31223" xr:uid="{35AC5CE2-6A80-44D9-8D72-21EBB77B9371}"/>
    <cellStyle name="40% - Énfasis1 2 4 2 3 4" xfId="36707" xr:uid="{4F889967-3D8C-426C-B445-1BE488ADE3EA}"/>
    <cellStyle name="40% - Énfasis1 2 4 2 4" xfId="23000" xr:uid="{9ECACD1F-740B-4B95-8E5E-051B2B6883AA}"/>
    <cellStyle name="40% - Énfasis1 2 4 2 5" xfId="28492" xr:uid="{97AE6AB8-B67B-474C-94E7-6DFB46C6A00E}"/>
    <cellStyle name="40% - Énfasis1 2 4 2 6" xfId="33976" xr:uid="{C42D8861-E572-4971-A153-FF414391219C}"/>
    <cellStyle name="40% - Énfasis1 2 4 3" xfId="7383" xr:uid="{C25D26B3-D221-4D86-9EEF-C74544B37578}"/>
    <cellStyle name="40% - Énfasis1 2 4 3 2" xfId="20267" xr:uid="{368DA5AF-6CD2-40D1-975F-02BA33C89A79}"/>
    <cellStyle name="40% - Énfasis1 2 4 3 2 2" xfId="25823" xr:uid="{ADFEB7DD-02DA-4770-944F-5A00A5C48271}"/>
    <cellStyle name="40% - Énfasis1 2 4 3 2 3" xfId="31317" xr:uid="{826426D9-9EA8-4E0C-BFDD-BE6EA129E4E7}"/>
    <cellStyle name="40% - Énfasis1 2 4 3 2 4" xfId="36801" xr:uid="{70A344F8-9DC4-4461-88E2-64117CCEA387}"/>
    <cellStyle name="40% - Énfasis1 2 4 3 3" xfId="23094" xr:uid="{CFEEC7E7-31C3-4715-8E4A-F7E3F59E220A}"/>
    <cellStyle name="40% - Énfasis1 2 4 3 4" xfId="28588" xr:uid="{DE27C7E7-B447-441C-92E1-FACB0162BF96}"/>
    <cellStyle name="40% - Énfasis1 2 4 3 5" xfId="34072" xr:uid="{2E8FA2D1-2B56-4E17-9F8A-75AA65FC8AD2}"/>
    <cellStyle name="40% - Énfasis1 2 4 4" xfId="20067" xr:uid="{4CE02D9B-0016-4D39-B897-C6F7A684973C}"/>
    <cellStyle name="40% - Énfasis1 2 4 4 2" xfId="25627" xr:uid="{74A350B1-B900-40D2-BAE2-2BC41F46D07F}"/>
    <cellStyle name="40% - Énfasis1 2 4 4 3" xfId="31121" xr:uid="{82B0172E-28F7-4DD9-961A-63A68517FB5D}"/>
    <cellStyle name="40% - Énfasis1 2 4 4 4" xfId="36605" xr:uid="{501D2827-ECF5-4619-B137-F69461F86011}"/>
    <cellStyle name="40% - Énfasis1 2 4 5" xfId="22843" xr:uid="{F1ECA1B3-A21E-4340-BF7B-AB06F2022DFF}"/>
    <cellStyle name="40% - Énfasis1 2 4 6" xfId="22895" xr:uid="{C0F95C1C-6D3C-406E-AFEA-4518F2D9DADB}"/>
    <cellStyle name="40% - Énfasis1 2 4 7" xfId="28389" xr:uid="{92EB72A2-D085-48A1-A2ED-3F2B77D4C889}"/>
    <cellStyle name="40% - Énfasis1 2 4 8" xfId="33873" xr:uid="{B6300BA8-10B1-46C8-8548-5201ACBF1B52}"/>
    <cellStyle name="40% - Énfasis1 2 5" xfId="1012" xr:uid="{88FAD24C-BE94-4CDC-B8B7-486CDC6D435C}"/>
    <cellStyle name="40% - Énfasis1 2 6" xfId="12561" xr:uid="{03981210-8353-4615-AFD9-1670BF7F20B1}"/>
    <cellStyle name="40% - Énfasis1 2 7" xfId="15426" xr:uid="{CFE53690-D890-48E6-8CE1-0079BCBC17DF}"/>
    <cellStyle name="40% - Énfasis1 2 8" xfId="1004" xr:uid="{746124C4-62A4-4E92-9DA3-0626A551BB99}"/>
    <cellStyle name="40% - Énfasis1 3" xfId="498" xr:uid="{ED482EB0-4330-44D3-B4FC-11624D7807DC}"/>
    <cellStyle name="40% - Énfasis1 3 2" xfId="1014" xr:uid="{02048D4A-427D-4276-A75F-660F821687E9}"/>
    <cellStyle name="40% - Énfasis1 3 3" xfId="1013" xr:uid="{415C30DD-3414-419C-BCE8-1EB53618C6EC}"/>
    <cellStyle name="40% - Énfasis1 4" xfId="499" xr:uid="{5E23411B-146F-40B5-B4B5-A01F00E09E68}"/>
    <cellStyle name="40% - Énfasis1 4 2" xfId="7287" xr:uid="{739CAB94-95CD-43E2-9446-BC2B52619793}"/>
    <cellStyle name="40% - Énfasis1 4 2 2" xfId="12566" xr:uid="{7439A3B0-05A0-4C31-8206-C35007E36B3A}"/>
    <cellStyle name="40% - Énfasis1 4 2 2 2" xfId="21590" xr:uid="{70EEBB99-A097-4E86-A422-F7D4B93A417D}"/>
    <cellStyle name="40% - Énfasis1 4 2 2 2 2" xfId="27146" xr:uid="{72A20854-4E4F-4D82-9596-20C31BE8D55E}"/>
    <cellStyle name="40% - Énfasis1 4 2 2 2 3" xfId="32640" xr:uid="{244E8B42-D0A1-4388-AEFB-4261EBC9E389}"/>
    <cellStyle name="40% - Énfasis1 4 2 2 2 4" xfId="38124" xr:uid="{C4C38DBD-F548-4FE9-823E-F466BD975326}"/>
    <cellStyle name="40% - Énfasis1 4 2 2 3" xfId="24417" xr:uid="{9BF1219B-53E0-476C-9F18-943406A96FB6}"/>
    <cellStyle name="40% - Énfasis1 4 2 2 4" xfId="29911" xr:uid="{C58B62F1-9337-47B3-A2DF-79EF51F60F8B}"/>
    <cellStyle name="40% - Énfasis1 4 2 2 5" xfId="35395" xr:uid="{0202EB19-10FE-4E6B-8ADE-6404E0B2C5E1}"/>
    <cellStyle name="40% - Énfasis1 4 2 3" xfId="20174" xr:uid="{EB3AF5B4-1C88-4DF9-90E9-D869591300AA}"/>
    <cellStyle name="40% - Énfasis1 4 2 3 2" xfId="25730" xr:uid="{86DE212F-23B4-4825-9075-FF9553083871}"/>
    <cellStyle name="40% - Énfasis1 4 2 3 3" xfId="31224" xr:uid="{3C2201A1-CCD3-4B9C-B83A-DDA83B3CACD8}"/>
    <cellStyle name="40% - Énfasis1 4 2 3 4" xfId="36708" xr:uid="{1DD0F16F-7CB6-4497-A278-A0C489810368}"/>
    <cellStyle name="40% - Énfasis1 4 2 4" xfId="23001" xr:uid="{4DC181A8-D6E2-42B8-9373-B3D2ACE48FFA}"/>
    <cellStyle name="40% - Énfasis1 4 2 5" xfId="28493" xr:uid="{967072DD-4570-4562-BFAC-8DA1D9B873A9}"/>
    <cellStyle name="40% - Énfasis1 4 2 6" xfId="33977" xr:uid="{97E25025-3AD7-4499-BE46-11B029BD29A3}"/>
    <cellStyle name="40% - Énfasis1 4 3" xfId="7384" xr:uid="{51E12F52-3536-4456-B418-554632C8C75D}"/>
    <cellStyle name="40% - Énfasis1 4 3 2" xfId="20268" xr:uid="{5A63B04E-4528-47CD-97DD-FFE68F054652}"/>
    <cellStyle name="40% - Énfasis1 4 3 2 2" xfId="25824" xr:uid="{4B5D9DBA-4C3D-4C53-9177-D4FD4CFFE1ED}"/>
    <cellStyle name="40% - Énfasis1 4 3 2 3" xfId="31318" xr:uid="{2915F5C5-366A-4EE8-AA8B-9FC1C08B82F1}"/>
    <cellStyle name="40% - Énfasis1 4 3 2 4" xfId="36802" xr:uid="{90D511BC-F2BA-4658-8D51-A8C4307E0FA0}"/>
    <cellStyle name="40% - Énfasis1 4 3 3" xfId="23095" xr:uid="{E39E1974-D436-49AF-A976-EEB8722778B8}"/>
    <cellStyle name="40% - Énfasis1 4 3 4" xfId="28589" xr:uid="{DB0ABDA5-7989-4251-A40D-931C1D7368C7}"/>
    <cellStyle name="40% - Énfasis1 4 3 5" xfId="34073" xr:uid="{5FAB36C5-2AC5-4880-87CD-38B9EF31C6AB}"/>
    <cellStyle name="40% - Énfasis1 4 4" xfId="20068" xr:uid="{CF3159C9-DD6F-4C33-9118-6AB19ECB0F17}"/>
    <cellStyle name="40% - Énfasis1 4 4 2" xfId="25628" xr:uid="{616822B1-B727-4C54-88C2-AC3D3001630C}"/>
    <cellStyle name="40% - Énfasis1 4 4 3" xfId="31122" xr:uid="{97EFE7A5-037F-4A99-8FB3-3E3BD9B2FB63}"/>
    <cellStyle name="40% - Énfasis1 4 4 4" xfId="36606" xr:uid="{F1FF608F-C9E1-443A-AD0F-37172E348A4E}"/>
    <cellStyle name="40% - Énfasis1 4 5" xfId="22844" xr:uid="{CB067E5D-EF82-4E80-81BD-0F62261037E1}"/>
    <cellStyle name="40% - Énfasis1 4 6" xfId="22896" xr:uid="{808FD998-A78E-45AB-B9ED-3225E34E9862}"/>
    <cellStyle name="40% - Énfasis1 4 7" xfId="28390" xr:uid="{42041B89-D66E-43BE-8814-79025F07C0F3}"/>
    <cellStyle name="40% - Énfasis1 4 8" xfId="33874" xr:uid="{76906F7A-2265-4C06-A734-746E8C697A04}"/>
    <cellStyle name="40% - Énfasis1 4 9" xfId="1015" xr:uid="{03A06273-555D-4C30-838F-F417B61A9AC6}"/>
    <cellStyle name="40% - Énfasis1 5" xfId="500" xr:uid="{47F11A8B-ED0E-422E-B88D-7363F2212BEE}"/>
    <cellStyle name="40% - Énfasis1 6" xfId="501" xr:uid="{39DE126C-012B-4E66-B908-9D21F56C655D}"/>
    <cellStyle name="40% - Énfasis1 7" xfId="502" xr:uid="{C510FAB9-8E60-4CD6-9596-821237320E95}"/>
    <cellStyle name="40% - Énfasis2" xfId="24" builtinId="35" customBuiltin="1"/>
    <cellStyle name="40% - Énfasis2 10" xfId="28391" xr:uid="{434F7752-7BA9-4279-B5D9-F0A0482B552B}"/>
    <cellStyle name="40% - Énfasis2 11" xfId="33875" xr:uid="{3D2CA014-26C0-4F4E-B1C6-A69C6828F58C}"/>
    <cellStyle name="40% - Énfasis2 2" xfId="503" xr:uid="{0E59626D-22C0-440D-AAD6-09E866B38F20}"/>
    <cellStyle name="40% - Énfasis2 2 2" xfId="1017" xr:uid="{6C7D3BCA-80A9-4640-94A4-326F5251753A}"/>
    <cellStyle name="40% - Énfasis2 2 2 2" xfId="1018" xr:uid="{53026952-73C1-499B-AA62-817AB9967D0D}"/>
    <cellStyle name="40% - Énfasis2 2 2 2 2" xfId="12569" xr:uid="{C83C525F-2837-4915-8F29-BED4B9B5098A}"/>
    <cellStyle name="40% - Énfasis2 2 2 3" xfId="1019" xr:uid="{850CF812-E217-4E69-AC60-B61732A2FCE6}"/>
    <cellStyle name="40% - Énfasis2 2 3" xfId="1020" xr:uid="{5E2DD9BF-C46E-4498-AE51-C0FCA29ABB08}"/>
    <cellStyle name="40% - Énfasis2 2 3 2" xfId="1021" xr:uid="{DECE7EB2-40F0-4AF8-9812-E3EAD0116AE6}"/>
    <cellStyle name="40% - Énfasis2 2 3 2 2" xfId="7289" xr:uid="{82C3C854-53F2-464B-B71B-8B5407735DF3}"/>
    <cellStyle name="40% - Énfasis2 2 3 2 2 2" xfId="12571" xr:uid="{39D6EC9C-71C0-49FF-B0CC-E754B686998B}"/>
    <cellStyle name="40% - Énfasis2 2 3 2 2 2 2" xfId="21592" xr:uid="{26E6ED49-036D-480B-B65B-49C884C9A713}"/>
    <cellStyle name="40% - Énfasis2 2 3 2 2 2 2 2" xfId="27148" xr:uid="{AB7296E1-BB7E-4F24-93F1-9DFB9856AE16}"/>
    <cellStyle name="40% - Énfasis2 2 3 2 2 2 2 3" xfId="32642" xr:uid="{F5D9DB11-1FD4-43AF-BD65-725B0B535B52}"/>
    <cellStyle name="40% - Énfasis2 2 3 2 2 2 2 4" xfId="38126" xr:uid="{D9F389DD-8541-4E38-B738-4967E3BC89B7}"/>
    <cellStyle name="40% - Énfasis2 2 3 2 2 2 3" xfId="24419" xr:uid="{C07F616C-F3D9-4B05-A4EF-54080B9D3411}"/>
    <cellStyle name="40% - Énfasis2 2 3 2 2 2 4" xfId="29913" xr:uid="{D2BCFF60-5DF8-4403-8E97-86DCF4B79490}"/>
    <cellStyle name="40% - Énfasis2 2 3 2 2 2 5" xfId="35397" xr:uid="{37C7163B-37B8-46EE-B465-749952D6EBDC}"/>
    <cellStyle name="40% - Énfasis2 2 3 2 2 3" xfId="20176" xr:uid="{B9CC1033-2B9A-4495-8581-D9DC24106A03}"/>
    <cellStyle name="40% - Énfasis2 2 3 2 2 3 2" xfId="25732" xr:uid="{FF37F8F8-51FD-404D-A257-9BE1310F8A26}"/>
    <cellStyle name="40% - Énfasis2 2 3 2 2 3 3" xfId="31226" xr:uid="{3DCA80E3-1449-4440-B202-72791ACD5443}"/>
    <cellStyle name="40% - Énfasis2 2 3 2 2 3 4" xfId="36710" xr:uid="{26B93FD9-7292-466A-8C15-04060BE8E468}"/>
    <cellStyle name="40% - Énfasis2 2 3 2 2 4" xfId="23003" xr:uid="{703C81F7-88A7-455B-B289-7943E5A0E9FA}"/>
    <cellStyle name="40% - Énfasis2 2 3 2 2 5" xfId="28495" xr:uid="{A8FFE56D-CC21-434A-AA66-CFED9451DB48}"/>
    <cellStyle name="40% - Énfasis2 2 3 2 2 6" xfId="33979" xr:uid="{851EC864-F992-4C75-9695-5678A127C40F}"/>
    <cellStyle name="40% - Énfasis2 2 3 2 3" xfId="7386" xr:uid="{E92FB294-B19F-4E5E-8919-4576D8B55930}"/>
    <cellStyle name="40% - Énfasis2 2 3 2 3 2" xfId="20270" xr:uid="{E82074EA-BEB5-4FFD-B7DD-52E4F2042551}"/>
    <cellStyle name="40% - Énfasis2 2 3 2 3 2 2" xfId="25826" xr:uid="{9E9AFA4F-4907-46FD-9216-D158FFE0142B}"/>
    <cellStyle name="40% - Énfasis2 2 3 2 3 2 3" xfId="31320" xr:uid="{005B4C3A-0BEC-4CF3-A8AD-A3FF54BA1B3B}"/>
    <cellStyle name="40% - Énfasis2 2 3 2 3 2 4" xfId="36804" xr:uid="{CB7BB807-26B0-40ED-87C1-4E4D652CC52D}"/>
    <cellStyle name="40% - Énfasis2 2 3 2 3 3" xfId="23097" xr:uid="{7DDA925D-EDAF-4CA5-900B-03DA295473A5}"/>
    <cellStyle name="40% - Énfasis2 2 3 2 3 4" xfId="28591" xr:uid="{35037F65-16D1-493D-BE2D-74BA8B7F8E0D}"/>
    <cellStyle name="40% - Énfasis2 2 3 2 3 5" xfId="34075" xr:uid="{45EE039A-191A-4A2B-9012-D8B44A49F8A9}"/>
    <cellStyle name="40% - Énfasis2 2 3 2 4" xfId="20069" xr:uid="{31098057-8AE2-4C3D-B244-446CAD08F689}"/>
    <cellStyle name="40% - Énfasis2 2 3 2 4 2" xfId="25629" xr:uid="{F3573498-F0CF-4ACA-B9A3-756195FC2A6C}"/>
    <cellStyle name="40% - Énfasis2 2 3 2 4 3" xfId="31123" xr:uid="{4885502B-B62D-4D99-B621-36AAF2CE3074}"/>
    <cellStyle name="40% - Énfasis2 2 3 2 4 4" xfId="36607" xr:uid="{084FB62D-6CC1-4188-A02D-4F424A32B547}"/>
    <cellStyle name="40% - Énfasis2 2 3 2 5" xfId="22846" xr:uid="{A8ADE155-6DC2-4B80-B8BC-F84BD3E4EAE5}"/>
    <cellStyle name="40% - Énfasis2 2 3 2 6" xfId="22898" xr:uid="{208F52DD-2DF6-4A0F-8C32-AA96C14C22A0}"/>
    <cellStyle name="40% - Énfasis2 2 3 2 7" xfId="28392" xr:uid="{7EF2E0E6-79EE-4918-BB6A-E71421356328}"/>
    <cellStyle name="40% - Énfasis2 2 3 2 8" xfId="33876" xr:uid="{86E13341-D0A4-41E5-B87C-EF4B8C625F9D}"/>
    <cellStyle name="40% - Énfasis2 2 3 3" xfId="12570" xr:uid="{8D81191C-1803-49E9-8395-FBE117F57451}"/>
    <cellStyle name="40% - Énfasis2 2 4" xfId="1022" xr:uid="{103321F3-A407-42E8-B7D3-4F954E244436}"/>
    <cellStyle name="40% - Énfasis2 2 5" xfId="12568" xr:uid="{0C9C58F1-BD83-4631-8D28-6F526B2471D0}"/>
    <cellStyle name="40% - Énfasis2 2 6" xfId="15427" xr:uid="{8EC50249-F511-4F4A-83C2-E824396E4CE1}"/>
    <cellStyle name="40% - Énfasis2 2 7" xfId="1016" xr:uid="{CE319D27-23EC-4F44-B6D3-E8F606142042}"/>
    <cellStyle name="40% - Énfasis2 3" xfId="504" xr:uid="{0561CEAE-0042-431A-8D23-0306909A5A91}"/>
    <cellStyle name="40% - Énfasis2 3 2" xfId="1024" xr:uid="{76713EBB-DCAA-4F0B-A688-5B29A7BFC701}"/>
    <cellStyle name="40% - Énfasis2 3 2 2" xfId="7290" xr:uid="{20A5AC30-4C44-45D1-853D-A89A72A16499}"/>
    <cellStyle name="40% - Énfasis2 3 2 2 2" xfId="12572" xr:uid="{8A5EB16B-82EA-417B-9EF7-E0EE22F4D15F}"/>
    <cellStyle name="40% - Énfasis2 3 2 2 2 2" xfId="21593" xr:uid="{EAC6FE6D-5066-4749-ADE6-CF1B549D51BC}"/>
    <cellStyle name="40% - Énfasis2 3 2 2 2 2 2" xfId="27149" xr:uid="{3DCCF4A1-B309-4D40-868E-3FD94E9CAFFA}"/>
    <cellStyle name="40% - Énfasis2 3 2 2 2 2 3" xfId="32643" xr:uid="{1E013AEF-655C-429E-AB08-0CED1CB49704}"/>
    <cellStyle name="40% - Énfasis2 3 2 2 2 2 4" xfId="38127" xr:uid="{384EF9FA-5D5F-48CE-8929-79CFB69EDF3D}"/>
    <cellStyle name="40% - Énfasis2 3 2 2 2 3" xfId="24420" xr:uid="{2C2F5112-3744-43F8-A8A8-05DAB4BAC270}"/>
    <cellStyle name="40% - Énfasis2 3 2 2 2 4" xfId="29914" xr:uid="{80175D05-B7A2-4E61-8786-40412AE5F6D4}"/>
    <cellStyle name="40% - Énfasis2 3 2 2 2 5" xfId="35398" xr:uid="{1A5CA29B-4703-4F2B-A7BF-220024BB4A2D}"/>
    <cellStyle name="40% - Énfasis2 3 2 2 3" xfId="20177" xr:uid="{0C549352-973B-4125-A9E7-3F50D377921B}"/>
    <cellStyle name="40% - Énfasis2 3 2 2 3 2" xfId="25733" xr:uid="{277C2122-2D62-45E8-97BF-14762B7B2E9B}"/>
    <cellStyle name="40% - Énfasis2 3 2 2 3 3" xfId="31227" xr:uid="{25EBB2D2-2A95-43AF-87F2-F5E46A0ABDF2}"/>
    <cellStyle name="40% - Énfasis2 3 2 2 3 4" xfId="36711" xr:uid="{C66318A3-AEFD-4DDB-ADDB-89E51874828A}"/>
    <cellStyle name="40% - Énfasis2 3 2 2 4" xfId="23004" xr:uid="{0910C54E-E700-4E74-8533-6F15BBDE8363}"/>
    <cellStyle name="40% - Énfasis2 3 2 2 5" xfId="28496" xr:uid="{D6A97650-D26D-4F24-AE46-5999254ADCE8}"/>
    <cellStyle name="40% - Énfasis2 3 2 2 6" xfId="33980" xr:uid="{2A4BB727-7DF8-4271-8585-B2180D1069CC}"/>
    <cellStyle name="40% - Énfasis2 3 2 3" xfId="7387" xr:uid="{4216B0D3-BE09-4F6D-A5BB-536421BBA4FD}"/>
    <cellStyle name="40% - Énfasis2 3 2 3 2" xfId="20271" xr:uid="{64D78BC4-CE4D-44B1-AA51-F85D7CD1388E}"/>
    <cellStyle name="40% - Énfasis2 3 2 3 2 2" xfId="25827" xr:uid="{36C32EDA-D4AF-4238-B218-03834BCCBEB9}"/>
    <cellStyle name="40% - Énfasis2 3 2 3 2 3" xfId="31321" xr:uid="{B7D50B0C-FF57-4F61-B7FE-A84F8B89F0E9}"/>
    <cellStyle name="40% - Énfasis2 3 2 3 2 4" xfId="36805" xr:uid="{A072B22E-39CC-4959-9BCD-9D043F9DDB7A}"/>
    <cellStyle name="40% - Énfasis2 3 2 3 3" xfId="23098" xr:uid="{DE0A6434-4103-41D5-B535-B45F85901CF4}"/>
    <cellStyle name="40% - Énfasis2 3 2 3 4" xfId="28592" xr:uid="{8864EA60-690F-470B-AFAC-4592FBE13F7F}"/>
    <cellStyle name="40% - Énfasis2 3 2 3 5" xfId="34076" xr:uid="{04E3DB37-BD33-400D-ACA0-71E423054DE5}"/>
    <cellStyle name="40% - Énfasis2 3 2 4" xfId="20070" xr:uid="{F248F093-C952-4E65-8564-5BA88FDAFE1D}"/>
    <cellStyle name="40% - Énfasis2 3 2 4 2" xfId="25630" xr:uid="{84223FE2-A3E3-45C4-99F0-279FE36C97F5}"/>
    <cellStyle name="40% - Énfasis2 3 2 4 3" xfId="31124" xr:uid="{C45CC9B7-B748-4A28-8CCB-D7DCD87C5DFF}"/>
    <cellStyle name="40% - Énfasis2 3 2 4 4" xfId="36608" xr:uid="{D0661541-0F1A-4E93-976C-6CCE50D0FB75}"/>
    <cellStyle name="40% - Énfasis2 3 2 5" xfId="22847" xr:uid="{870E1610-DD84-49DF-9959-1FA7D77F8A45}"/>
    <cellStyle name="40% - Énfasis2 3 2 6" xfId="22899" xr:uid="{71A88A79-F0C6-481E-B001-21D060B2895A}"/>
    <cellStyle name="40% - Énfasis2 3 2 7" xfId="28393" xr:uid="{5BB8582C-2DAD-4FB9-A134-E964411355A5}"/>
    <cellStyle name="40% - Énfasis2 3 2 8" xfId="33877" xr:uid="{4E5F3884-1DF9-49A6-BCBD-DCC79B488031}"/>
    <cellStyle name="40% - Énfasis2 3 3" xfId="1025" xr:uid="{C727E1FE-96E5-4BB1-AC25-203FF49B910D}"/>
    <cellStyle name="40% - Énfasis2 3 4" xfId="1023" xr:uid="{A7CFEAF2-CCDC-4324-9A4C-0EC5A354B4F2}"/>
    <cellStyle name="40% - Énfasis2 4" xfId="505" xr:uid="{C024ED9E-1B54-489D-B123-3626070EDAEB}"/>
    <cellStyle name="40% - Énfasis2 4 2" xfId="7291" xr:uid="{BE05CD91-5880-40FF-A3B4-402CFB05ED17}"/>
    <cellStyle name="40% - Énfasis2 4 2 2" xfId="12573" xr:uid="{837D3F56-1292-4C3A-86C7-863EE9469959}"/>
    <cellStyle name="40% - Énfasis2 4 2 2 2" xfId="21594" xr:uid="{27D7F58D-285A-4387-9D46-D65D65D66565}"/>
    <cellStyle name="40% - Énfasis2 4 2 2 2 2" xfId="27150" xr:uid="{D0E6A343-6BEC-4A8D-B6B8-B96ACDD7E036}"/>
    <cellStyle name="40% - Énfasis2 4 2 2 2 3" xfId="32644" xr:uid="{CE24634D-DFD5-4F08-943E-E9B85990958F}"/>
    <cellStyle name="40% - Énfasis2 4 2 2 2 4" xfId="38128" xr:uid="{CD7FF4C6-7F1D-480B-8CEE-2AFE1E6F7A6E}"/>
    <cellStyle name="40% - Énfasis2 4 2 2 3" xfId="24421" xr:uid="{EED2E226-E948-4825-8B9A-1B54FF34645D}"/>
    <cellStyle name="40% - Énfasis2 4 2 2 4" xfId="29915" xr:uid="{35BA93BC-F24D-414A-9401-687114596D89}"/>
    <cellStyle name="40% - Énfasis2 4 2 2 5" xfId="35399" xr:uid="{93FFB5B8-8585-442A-BC62-5BA6590C36D8}"/>
    <cellStyle name="40% - Énfasis2 4 2 3" xfId="20178" xr:uid="{4B363AD2-B410-4262-95EE-51CF40D996E1}"/>
    <cellStyle name="40% - Énfasis2 4 2 3 2" xfId="25734" xr:uid="{9BFCA2C9-CBAD-494B-B876-6BFDB90A835C}"/>
    <cellStyle name="40% - Énfasis2 4 2 3 3" xfId="31228" xr:uid="{323E105C-091E-4E9D-BDC6-0B1CCBDE49F5}"/>
    <cellStyle name="40% - Énfasis2 4 2 3 4" xfId="36712" xr:uid="{1F5AAA2F-84F2-4476-B79F-BC2E4F063ECE}"/>
    <cellStyle name="40% - Énfasis2 4 2 4" xfId="23005" xr:uid="{4310EF17-6602-44FE-A168-5E0AC09FED3A}"/>
    <cellStyle name="40% - Énfasis2 4 2 5" xfId="28497" xr:uid="{67F1A077-F575-4C8B-A49F-E17DE4626CC7}"/>
    <cellStyle name="40% - Énfasis2 4 2 6" xfId="33981" xr:uid="{9899765A-9984-4B1A-9522-61FF0841D134}"/>
    <cellStyle name="40% - Énfasis2 4 3" xfId="7388" xr:uid="{C7CE16ED-F24F-4BD4-9947-FFE25616B925}"/>
    <cellStyle name="40% - Énfasis2 4 3 2" xfId="20272" xr:uid="{8FE10E57-0E54-469D-B5C7-1D41CC1B9813}"/>
    <cellStyle name="40% - Énfasis2 4 3 2 2" xfId="25828" xr:uid="{1F5ECF13-0085-466B-9C65-6DEA3CFDAFEF}"/>
    <cellStyle name="40% - Énfasis2 4 3 2 3" xfId="31322" xr:uid="{66576B27-8FE2-4486-AD19-A6DE4F1F846C}"/>
    <cellStyle name="40% - Énfasis2 4 3 2 4" xfId="36806" xr:uid="{2AB7FA79-964B-45A7-A41B-A2D948206758}"/>
    <cellStyle name="40% - Énfasis2 4 3 3" xfId="23099" xr:uid="{C37DB65E-638B-4CDF-AC1F-BE758322C2D6}"/>
    <cellStyle name="40% - Énfasis2 4 3 4" xfId="28593" xr:uid="{A1B6CB4C-5B6C-47C0-8893-E373DA4D79E0}"/>
    <cellStyle name="40% - Énfasis2 4 3 5" xfId="34077" xr:uid="{B1CF65FD-AAFB-430B-BD23-984D5CEE940E}"/>
    <cellStyle name="40% - Énfasis2 4 4" xfId="20071" xr:uid="{41D7C22A-8848-4CEF-9794-81A71D07F792}"/>
    <cellStyle name="40% - Énfasis2 4 4 2" xfId="25631" xr:uid="{6D26DD01-1D9E-418D-8E4E-320346F17709}"/>
    <cellStyle name="40% - Énfasis2 4 4 3" xfId="31125" xr:uid="{B24B3A6B-D6E0-480C-A510-B15A98D562DF}"/>
    <cellStyle name="40% - Énfasis2 4 4 4" xfId="36609" xr:uid="{769DA828-42EC-4230-AD4E-65254B600A42}"/>
    <cellStyle name="40% - Énfasis2 4 5" xfId="22848" xr:uid="{AEC21F91-3922-4823-8476-13CEB83FB70F}"/>
    <cellStyle name="40% - Énfasis2 4 6" xfId="22900" xr:uid="{6F1FC05C-D0B3-4FB5-A60D-7745C5D48873}"/>
    <cellStyle name="40% - Énfasis2 4 7" xfId="28394" xr:uid="{595AF4F3-A918-4174-B489-520556842ACC}"/>
    <cellStyle name="40% - Énfasis2 4 8" xfId="33878" xr:uid="{B81218EF-5840-4A8B-8063-953C7A1A81B0}"/>
    <cellStyle name="40% - Énfasis2 4 9" xfId="1026" xr:uid="{A988DAAA-1654-4124-B5F3-493CD7E4A264}"/>
    <cellStyle name="40% - Énfasis2 5" xfId="506" xr:uid="{CDE618EC-D652-4B4F-A27D-22FD19032367}"/>
    <cellStyle name="40% - Énfasis2 5 2" xfId="12567" xr:uid="{612D3305-3DB2-4035-AC34-5BB236169DB8}"/>
    <cellStyle name="40% - Énfasis2 5 2 2" xfId="21591" xr:uid="{C12271F9-720C-4FC4-BCFE-7BAF7352B068}"/>
    <cellStyle name="40% - Énfasis2 5 2 2 2" xfId="27147" xr:uid="{F4DC4543-EBBC-476C-B2E0-AB123C0076E5}"/>
    <cellStyle name="40% - Énfasis2 5 2 2 3" xfId="32641" xr:uid="{7B402B04-14F5-4692-B325-64A9D95EF98E}"/>
    <cellStyle name="40% - Énfasis2 5 2 2 4" xfId="38125" xr:uid="{BC837A14-65F7-4507-814B-CC889D6B844E}"/>
    <cellStyle name="40% - Énfasis2 5 2 3" xfId="24418" xr:uid="{B6D52D72-A867-4F28-8E11-7B67AA4B1EBB}"/>
    <cellStyle name="40% - Énfasis2 5 2 4" xfId="29912" xr:uid="{A6015FE9-AF65-47F5-B701-1151847FDED4}"/>
    <cellStyle name="40% - Énfasis2 5 2 5" xfId="35396" xr:uid="{EE45C41F-FB9F-4B16-A6EE-61C451765852}"/>
    <cellStyle name="40% - Énfasis2 5 3" xfId="20175" xr:uid="{99AFF373-016A-4D8A-B6A5-0EB1FC3DC8FF}"/>
    <cellStyle name="40% - Énfasis2 5 3 2" xfId="25731" xr:uid="{19D4E632-7DD9-4D3E-808F-8ED0A1067BA0}"/>
    <cellStyle name="40% - Énfasis2 5 3 3" xfId="31225" xr:uid="{2BC84724-1DC0-4A9B-96A2-0D12E348B8B3}"/>
    <cellStyle name="40% - Énfasis2 5 3 4" xfId="36709" xr:uid="{30E9EAFE-BED9-449F-924A-AC48F7BB313F}"/>
    <cellStyle name="40% - Énfasis2 5 4" xfId="23002" xr:uid="{5E337153-A08F-4029-8379-3440F516FC67}"/>
    <cellStyle name="40% - Énfasis2 5 5" xfId="28494" xr:uid="{35D6A1FA-ECE0-4F14-9C36-0283D802DED6}"/>
    <cellStyle name="40% - Énfasis2 5 6" xfId="33978" xr:uid="{E494AF1D-2E23-4356-BFE3-F00F230F6FC5}"/>
    <cellStyle name="40% - Énfasis2 5 7" xfId="7288" xr:uid="{22C2AE22-31E5-4148-9D30-A5C3ED0E54A2}"/>
    <cellStyle name="40% - Énfasis2 6" xfId="507" xr:uid="{75A08085-7465-444F-AB86-9D121148F1FE}"/>
    <cellStyle name="40% - Énfasis2 6 2" xfId="20269" xr:uid="{87DBB919-B20D-411A-937D-3303F6486961}"/>
    <cellStyle name="40% - Énfasis2 6 2 2" xfId="25825" xr:uid="{934B12A8-4F24-46A1-84EE-B1C63BF2136E}"/>
    <cellStyle name="40% - Énfasis2 6 2 3" xfId="31319" xr:uid="{2BC2382C-9AC8-4B18-B732-374F980D8B9F}"/>
    <cellStyle name="40% - Énfasis2 6 2 4" xfId="36803" xr:uid="{B088C8AB-A636-4101-A055-689F52E2BF96}"/>
    <cellStyle name="40% - Énfasis2 6 3" xfId="23096" xr:uid="{F62CA352-89E7-44B1-8817-1CCA2BD8F4A6}"/>
    <cellStyle name="40% - Énfasis2 6 4" xfId="28590" xr:uid="{871BC79D-EB7D-4ED7-8FAA-3FD36D6D0518}"/>
    <cellStyle name="40% - Énfasis2 6 5" xfId="34074" xr:uid="{6AFEAEEB-EDBD-4BD4-BC1F-B408775A32B1}"/>
    <cellStyle name="40% - Énfasis2 6 6" xfId="7385" xr:uid="{4BEA04CE-8DF1-4F0E-BF9F-A7AC8DF73194}"/>
    <cellStyle name="40% - Énfasis2 7" xfId="508" xr:uid="{9022806E-CC18-4082-BEAA-BE463B2445EA}"/>
    <cellStyle name="40% - Énfasis2 7 2" xfId="25598" xr:uid="{626DC9BF-8B83-45A3-9EA4-F37653EB805C}"/>
    <cellStyle name="40% - Énfasis2 7 3" xfId="31092" xr:uid="{D3C6593F-25E4-4783-A149-6712A381B59C}"/>
    <cellStyle name="40% - Énfasis2 7 4" xfId="36576" xr:uid="{10ED0058-CF48-4613-8713-53EE57D6C2B3}"/>
    <cellStyle name="40% - Énfasis2 7 5" xfId="20037" xr:uid="{B208D922-EACF-40DA-9D1E-DFE29567BBD2}"/>
    <cellStyle name="40% - Énfasis2 8" xfId="22845" xr:uid="{69836754-068E-44E2-A943-CB2C15272CD4}"/>
    <cellStyle name="40% - Énfasis2 9" xfId="22897" xr:uid="{25820840-F3E4-46BD-8A09-86C77E8C449B}"/>
    <cellStyle name="40% - Énfasis3" xfId="28" builtinId="39" customBuiltin="1"/>
    <cellStyle name="40% - Énfasis3 2" xfId="509" xr:uid="{6CC711D8-25AF-49D8-9E79-C76D34A3BD31}"/>
    <cellStyle name="40% - Énfasis3 2 2" xfId="1028" xr:uid="{5A3B18C7-0656-4D81-825A-035D11844C29}"/>
    <cellStyle name="40% - Énfasis3 2 2 2" xfId="1029" xr:uid="{6A1CC9AB-0B10-4888-B6B3-03763D69C9F5}"/>
    <cellStyle name="40% - Énfasis3 2 2 2 2" xfId="1030" xr:uid="{C1DACA1B-C5A7-4CF9-A1A2-7FE40065FC8F}"/>
    <cellStyle name="40% - Énfasis3 2 2 3" xfId="1031" xr:uid="{C007A671-DB6A-41CD-A222-7763EC11DD97}"/>
    <cellStyle name="40% - Énfasis3 2 2 3 2" xfId="7292" xr:uid="{C327C8F1-0B6A-4908-9070-83AC2FFF966B}"/>
    <cellStyle name="40% - Énfasis3 2 2 3 2 2" xfId="12575" xr:uid="{6D8678B6-F142-4B81-A693-AB2292911FFE}"/>
    <cellStyle name="40% - Énfasis3 2 2 3 2 2 2" xfId="21595" xr:uid="{BC0BC23C-299F-49D1-BB4B-3CE9F49A1620}"/>
    <cellStyle name="40% - Énfasis3 2 2 3 2 2 2 2" xfId="27151" xr:uid="{2F504566-5636-4CBF-88CA-6FA3D6DB6CD7}"/>
    <cellStyle name="40% - Énfasis3 2 2 3 2 2 2 3" xfId="32645" xr:uid="{2F04F0C6-3351-44AF-ACE0-663A9B66B0D4}"/>
    <cellStyle name="40% - Énfasis3 2 2 3 2 2 2 4" xfId="38129" xr:uid="{D7525ECA-1D91-4707-AD54-386120A740CE}"/>
    <cellStyle name="40% - Énfasis3 2 2 3 2 2 3" xfId="24422" xr:uid="{6BD8E371-1042-4283-AD6C-2F198AF0947D}"/>
    <cellStyle name="40% - Énfasis3 2 2 3 2 2 4" xfId="29916" xr:uid="{07BF8DBA-DFAE-4EC9-8BC1-438AC5CE8AD4}"/>
    <cellStyle name="40% - Énfasis3 2 2 3 2 2 5" xfId="35400" xr:uid="{B63201BA-294F-4213-89B5-BF6364DC91DA}"/>
    <cellStyle name="40% - Énfasis3 2 2 3 2 3" xfId="20179" xr:uid="{A9442CC5-18A3-4185-91ED-2BB74F075739}"/>
    <cellStyle name="40% - Énfasis3 2 2 3 2 3 2" xfId="25735" xr:uid="{24F84B45-F93E-4018-8F24-CD117F37984B}"/>
    <cellStyle name="40% - Énfasis3 2 2 3 2 3 3" xfId="31229" xr:uid="{E28D27A0-E511-429E-8751-D2F53D27AAE4}"/>
    <cellStyle name="40% - Énfasis3 2 2 3 2 3 4" xfId="36713" xr:uid="{E3123FE1-4EC6-4447-8771-952619E38B28}"/>
    <cellStyle name="40% - Énfasis3 2 2 3 2 4" xfId="23006" xr:uid="{1C93FE7C-7447-49E2-9E81-B8484B85C15F}"/>
    <cellStyle name="40% - Énfasis3 2 2 3 2 5" xfId="28498" xr:uid="{EFB1B0F8-8CF6-487C-A024-F8C73529AC74}"/>
    <cellStyle name="40% - Énfasis3 2 2 3 2 6" xfId="33982" xr:uid="{27780EAB-30C6-428B-8FAC-49A6CF540706}"/>
    <cellStyle name="40% - Énfasis3 2 2 3 3" xfId="7389" xr:uid="{4E0A57B8-1C99-431F-9E52-AD03ECADAF74}"/>
    <cellStyle name="40% - Énfasis3 2 2 3 3 2" xfId="20273" xr:uid="{FB3F9ABF-7AD3-4FB7-A8AD-CB94C7D7F33F}"/>
    <cellStyle name="40% - Énfasis3 2 2 3 3 2 2" xfId="25829" xr:uid="{D6B2B82C-C21A-4128-9949-4B4EBF400234}"/>
    <cellStyle name="40% - Énfasis3 2 2 3 3 2 3" xfId="31323" xr:uid="{59F5129E-5D77-476A-A8EA-EAF576B4706D}"/>
    <cellStyle name="40% - Énfasis3 2 2 3 3 2 4" xfId="36807" xr:uid="{62FEBAC3-6DA8-4206-BFBD-E02DC176700E}"/>
    <cellStyle name="40% - Énfasis3 2 2 3 3 3" xfId="23100" xr:uid="{9ADEABC8-A120-48F1-94BF-B916936D07D6}"/>
    <cellStyle name="40% - Énfasis3 2 2 3 3 4" xfId="28594" xr:uid="{94C96061-7094-4658-BE3C-C7EFEE842B47}"/>
    <cellStyle name="40% - Énfasis3 2 2 3 3 5" xfId="34078" xr:uid="{5F2B72AA-7A6B-4E5B-A14D-24151BFAA473}"/>
    <cellStyle name="40% - Énfasis3 2 2 3 4" xfId="20072" xr:uid="{65986F1A-1106-455A-A7A6-6E7489A269BD}"/>
    <cellStyle name="40% - Énfasis3 2 2 3 4 2" xfId="25632" xr:uid="{28CFC44F-31B7-4650-81AF-80266DCB09A9}"/>
    <cellStyle name="40% - Énfasis3 2 2 3 4 3" xfId="31126" xr:uid="{6A168A2E-4FBF-45C6-910E-6CDD365F6BA2}"/>
    <cellStyle name="40% - Énfasis3 2 2 3 4 4" xfId="36610" xr:uid="{B5801B2F-7D07-46D8-91D7-D3882C7F898C}"/>
    <cellStyle name="40% - Énfasis3 2 2 3 5" xfId="22849" xr:uid="{FD060AEB-9937-4C0D-9DBE-3EAB7057924E}"/>
    <cellStyle name="40% - Énfasis3 2 2 3 6" xfId="22901" xr:uid="{903B3AB1-D5C0-4513-AA61-3AE7C0271248}"/>
    <cellStyle name="40% - Énfasis3 2 2 3 7" xfId="28395" xr:uid="{D745ED2F-6C82-4230-9BBD-43870E03D3C0}"/>
    <cellStyle name="40% - Énfasis3 2 2 3 8" xfId="33879" xr:uid="{7304CEFD-E5A8-4B42-80F7-063FE60A96B8}"/>
    <cellStyle name="40% - Énfasis3 2 3" xfId="1032" xr:uid="{B99EA179-7795-44D0-BBE5-CD99D97F8513}"/>
    <cellStyle name="40% - Énfasis3 2 3 2" xfId="1033" xr:uid="{B68F5154-B411-418F-B114-EC039E6702EA}"/>
    <cellStyle name="40% - Énfasis3 2 3 2 2" xfId="7293" xr:uid="{25278B99-7477-483C-9375-0F5745602CDE}"/>
    <cellStyle name="40% - Énfasis3 2 3 2 2 2" xfId="12577" xr:uid="{1BAC2A99-4AE7-4237-A287-8FCE0833B8B5}"/>
    <cellStyle name="40% - Énfasis3 2 3 2 2 2 2" xfId="21596" xr:uid="{BD6EDABD-4A92-493A-B69B-3A6923CBAADA}"/>
    <cellStyle name="40% - Énfasis3 2 3 2 2 2 2 2" xfId="27152" xr:uid="{BAC2CFD8-CF5F-4595-9D58-5390FE60B70F}"/>
    <cellStyle name="40% - Énfasis3 2 3 2 2 2 2 3" xfId="32646" xr:uid="{6D95268E-3120-41D8-88C0-F13575816A8B}"/>
    <cellStyle name="40% - Énfasis3 2 3 2 2 2 2 4" xfId="38130" xr:uid="{CC1C143F-142E-48B2-A1E1-70A936B7A9E8}"/>
    <cellStyle name="40% - Énfasis3 2 3 2 2 2 3" xfId="24423" xr:uid="{79B7D6FB-B0D4-4CF7-8892-6520A14EE54F}"/>
    <cellStyle name="40% - Énfasis3 2 3 2 2 2 4" xfId="29917" xr:uid="{C544AFFC-C633-45BA-8EF4-D20F15317D0D}"/>
    <cellStyle name="40% - Énfasis3 2 3 2 2 2 5" xfId="35401" xr:uid="{C2088DDC-518A-470B-B61D-2BC87CD9F2DE}"/>
    <cellStyle name="40% - Énfasis3 2 3 2 2 3" xfId="20180" xr:uid="{D0657C01-C9AE-41B4-A37E-C24EA1FC9148}"/>
    <cellStyle name="40% - Énfasis3 2 3 2 2 3 2" xfId="25736" xr:uid="{7F5BA56B-3778-485A-8243-EECAA4512F75}"/>
    <cellStyle name="40% - Énfasis3 2 3 2 2 3 3" xfId="31230" xr:uid="{ED844614-7CC1-42F2-A474-514D908ACA6D}"/>
    <cellStyle name="40% - Énfasis3 2 3 2 2 3 4" xfId="36714" xr:uid="{9AB00F99-7DB0-4E7A-B600-914C86C85DD8}"/>
    <cellStyle name="40% - Énfasis3 2 3 2 2 4" xfId="23007" xr:uid="{E0A827AE-F863-4A5A-A7B1-AAFBCBD28475}"/>
    <cellStyle name="40% - Énfasis3 2 3 2 2 5" xfId="28499" xr:uid="{64A57F8E-C636-4C9D-9137-A1B8B45CB1C2}"/>
    <cellStyle name="40% - Énfasis3 2 3 2 2 6" xfId="33983" xr:uid="{7928D1BC-B996-4F84-AF19-564F98BF2001}"/>
    <cellStyle name="40% - Énfasis3 2 3 2 3" xfId="7390" xr:uid="{BFD7E604-09E5-4FB4-BA20-EA5A4D976DD7}"/>
    <cellStyle name="40% - Énfasis3 2 3 2 3 2" xfId="20274" xr:uid="{D07F7BCA-5C46-4786-9F43-8A941E2CF10A}"/>
    <cellStyle name="40% - Énfasis3 2 3 2 3 2 2" xfId="25830" xr:uid="{94F77B4D-3931-408A-95D1-9937148EA62C}"/>
    <cellStyle name="40% - Énfasis3 2 3 2 3 2 3" xfId="31324" xr:uid="{122C6D14-5B46-4E66-910A-CFA63A179883}"/>
    <cellStyle name="40% - Énfasis3 2 3 2 3 2 4" xfId="36808" xr:uid="{E1BBE60D-63BB-45E1-9B33-C852B7D15D54}"/>
    <cellStyle name="40% - Énfasis3 2 3 2 3 3" xfId="23101" xr:uid="{B4E9AAA2-B1F7-47C8-9EFE-2CE2360342ED}"/>
    <cellStyle name="40% - Énfasis3 2 3 2 3 4" xfId="28595" xr:uid="{BB8AF4B1-7029-4509-A3AC-28D82E852CCB}"/>
    <cellStyle name="40% - Énfasis3 2 3 2 3 5" xfId="34079" xr:uid="{BED0035E-FD4E-4B32-8E13-682A43D5704B}"/>
    <cellStyle name="40% - Énfasis3 2 3 2 4" xfId="20073" xr:uid="{4BB680FF-41F7-4453-9406-3480F3DB37D8}"/>
    <cellStyle name="40% - Énfasis3 2 3 2 4 2" xfId="25633" xr:uid="{8D18E925-3954-4277-8E00-04CD0BD5E610}"/>
    <cellStyle name="40% - Énfasis3 2 3 2 4 3" xfId="31127" xr:uid="{18C70136-D1EC-47ED-B24C-5177108E0FBE}"/>
    <cellStyle name="40% - Énfasis3 2 3 2 4 4" xfId="36611" xr:uid="{E7222088-01B6-469E-97DD-5A74D9C00E91}"/>
    <cellStyle name="40% - Énfasis3 2 3 2 5" xfId="22850" xr:uid="{D94D7D62-0E42-467C-8DFD-4B8912E92B51}"/>
    <cellStyle name="40% - Énfasis3 2 3 2 6" xfId="22902" xr:uid="{EE775087-43A2-4CF4-91AE-A605D6C316EF}"/>
    <cellStyle name="40% - Énfasis3 2 3 2 7" xfId="28396" xr:uid="{870B74B7-0D14-4E78-9F29-8E02310CD63A}"/>
    <cellStyle name="40% - Énfasis3 2 3 2 8" xfId="33880" xr:uid="{0A4D2E7A-488F-418C-A12E-08A32BB58532}"/>
    <cellStyle name="40% - Énfasis3 2 3 3" xfId="12576" xr:uid="{4C4B2745-B533-420C-B096-4988E3B14D75}"/>
    <cellStyle name="40% - Énfasis3 2 4" xfId="1034" xr:uid="{67289557-FDCD-41C0-9135-F335699FC965}"/>
    <cellStyle name="40% - Énfasis3 2 4 2" xfId="7294" xr:uid="{1CB04006-4370-46BC-8937-A11A0DB67663}"/>
    <cellStyle name="40% - Énfasis3 2 4 2 2" xfId="12578" xr:uid="{4C1ADC33-D4EB-4295-9E87-A81FFE706F21}"/>
    <cellStyle name="40% - Énfasis3 2 4 2 2 2" xfId="21597" xr:uid="{AD5BACAC-D416-4F97-B4C5-B4C61E72BAFB}"/>
    <cellStyle name="40% - Énfasis3 2 4 2 2 2 2" xfId="27153" xr:uid="{30F7E637-6753-431D-9100-2420F2CDA827}"/>
    <cellStyle name="40% - Énfasis3 2 4 2 2 2 3" xfId="32647" xr:uid="{7CC7E24E-B601-42D3-83A7-6E32ECA9BE00}"/>
    <cellStyle name="40% - Énfasis3 2 4 2 2 2 4" xfId="38131" xr:uid="{E1D537D5-849B-4676-A9F4-D71387EBD87E}"/>
    <cellStyle name="40% - Énfasis3 2 4 2 2 3" xfId="24424" xr:uid="{00D992F1-792A-4A33-84F1-8EEC27EE5E42}"/>
    <cellStyle name="40% - Énfasis3 2 4 2 2 4" xfId="29918" xr:uid="{11E83E0A-6DAD-412C-88EB-89FB0BAF9E29}"/>
    <cellStyle name="40% - Énfasis3 2 4 2 2 5" xfId="35402" xr:uid="{34DE771F-8740-4433-9F48-AC1FCD1E1A2B}"/>
    <cellStyle name="40% - Énfasis3 2 4 2 3" xfId="20181" xr:uid="{C09E7599-3A55-498D-89A8-FC454608BC85}"/>
    <cellStyle name="40% - Énfasis3 2 4 2 3 2" xfId="25737" xr:uid="{97929787-0888-4BAA-85E7-EFC48004AA06}"/>
    <cellStyle name="40% - Énfasis3 2 4 2 3 3" xfId="31231" xr:uid="{AEED73F4-7039-4177-89E8-A2371AFA8DDD}"/>
    <cellStyle name="40% - Énfasis3 2 4 2 3 4" xfId="36715" xr:uid="{26F4C7AF-5BAF-49C3-8472-BA4ED94E1E95}"/>
    <cellStyle name="40% - Énfasis3 2 4 2 4" xfId="23008" xr:uid="{F6C5EEEA-272E-498A-9500-9AC466B866F5}"/>
    <cellStyle name="40% - Énfasis3 2 4 2 5" xfId="28500" xr:uid="{9C39E00D-F7E0-4EB9-954E-CFBD5F25EC9F}"/>
    <cellStyle name="40% - Énfasis3 2 4 2 6" xfId="33984" xr:uid="{05914E14-CD5A-4142-9A62-9CE3F4B25A87}"/>
    <cellStyle name="40% - Énfasis3 2 4 3" xfId="7392" xr:uid="{1D79B99D-CDB0-43FF-A7A2-A6C08F617E3B}"/>
    <cellStyle name="40% - Énfasis3 2 4 3 2" xfId="20276" xr:uid="{023B28AB-A772-44E2-8721-046C96A15E87}"/>
    <cellStyle name="40% - Énfasis3 2 4 3 2 2" xfId="25832" xr:uid="{26B36888-0246-4F89-A837-41881ABC3048}"/>
    <cellStyle name="40% - Énfasis3 2 4 3 2 3" xfId="31326" xr:uid="{1684D7B2-7EB3-41F3-A524-B0597AE4683E}"/>
    <cellStyle name="40% - Énfasis3 2 4 3 2 4" xfId="36810" xr:uid="{28D16CAB-BE34-4480-940A-0ECB5B9AD009}"/>
    <cellStyle name="40% - Énfasis3 2 4 3 3" xfId="23103" xr:uid="{16C07D45-599C-4F51-9490-C6303F2B1FBB}"/>
    <cellStyle name="40% - Énfasis3 2 4 3 4" xfId="28597" xr:uid="{E0142077-8205-4814-BC20-27AFBA02F184}"/>
    <cellStyle name="40% - Énfasis3 2 4 3 5" xfId="34081" xr:uid="{BCC79017-D268-40EE-A099-79B310CC544A}"/>
    <cellStyle name="40% - Énfasis3 2 4 4" xfId="20074" xr:uid="{3CC8C05F-1E3E-4427-BB73-419E1F75B7FF}"/>
    <cellStyle name="40% - Énfasis3 2 4 4 2" xfId="25634" xr:uid="{5AEF4D51-7BC0-404A-8906-DE48024F8056}"/>
    <cellStyle name="40% - Énfasis3 2 4 4 3" xfId="31128" xr:uid="{D282B70F-8DD3-4450-8649-28566A892825}"/>
    <cellStyle name="40% - Énfasis3 2 4 4 4" xfId="36612" xr:uid="{AED0FC7A-B6C3-4FA1-8A0F-85ED367D088D}"/>
    <cellStyle name="40% - Énfasis3 2 4 5" xfId="22851" xr:uid="{C726500E-DFB9-45D4-8345-1419315D5737}"/>
    <cellStyle name="40% - Énfasis3 2 4 6" xfId="22903" xr:uid="{AAD2E1AE-E4CC-4C01-9A5D-3B3FC485AD47}"/>
    <cellStyle name="40% - Énfasis3 2 4 7" xfId="28397" xr:uid="{F5C4D5B6-CAF5-4DEE-BBD1-FFD6E0CBD815}"/>
    <cellStyle name="40% - Énfasis3 2 4 8" xfId="33881" xr:uid="{9BD7A052-F385-40EB-B6F8-5B768534DAF9}"/>
    <cellStyle name="40% - Énfasis3 2 5" xfId="1035" xr:uid="{DB5790EC-5DCA-4EC2-A31A-DF12030D99F0}"/>
    <cellStyle name="40% - Énfasis3 2 6" xfId="12574" xr:uid="{94F21039-37EF-431F-84D2-0B87DDD5564F}"/>
    <cellStyle name="40% - Énfasis3 2 7" xfId="15428" xr:uid="{BFA9BEB4-72F1-49A7-BAC6-ED4E6A80505F}"/>
    <cellStyle name="40% - Énfasis3 2 8" xfId="1027" xr:uid="{64D186A2-FD8A-4C8F-AE93-0118B1E6C8D7}"/>
    <cellStyle name="40% - Énfasis3 3" xfId="510" xr:uid="{58B1D162-63AB-470C-948D-BD06E050ED0D}"/>
    <cellStyle name="40% - Énfasis3 3 2" xfId="1037" xr:uid="{2DD657C9-1D5B-46F2-9FFE-251AFC0BE131}"/>
    <cellStyle name="40% - Énfasis3 3 3" xfId="1036" xr:uid="{177A624C-3D27-4212-BE85-09A6118EC368}"/>
    <cellStyle name="40% - Énfasis3 4" xfId="511" xr:uid="{021CE0E0-7056-4AA5-A2FD-9522FE57B1F3}"/>
    <cellStyle name="40% - Énfasis3 4 2" xfId="7295" xr:uid="{3CD4D865-482C-4F5A-A42B-298330F5F4CF}"/>
    <cellStyle name="40% - Énfasis3 4 2 2" xfId="12579" xr:uid="{7F921A39-11A0-4ACE-883E-6F5873757B06}"/>
    <cellStyle name="40% - Énfasis3 4 2 2 2" xfId="21598" xr:uid="{CE8E7F9C-35CC-45BE-A89B-9C4BF7E4373A}"/>
    <cellStyle name="40% - Énfasis3 4 2 2 2 2" xfId="27154" xr:uid="{16391476-27FE-48FD-B6F7-1BD89DB6F076}"/>
    <cellStyle name="40% - Énfasis3 4 2 2 2 3" xfId="32648" xr:uid="{C8DDF5B9-4C80-4781-8895-0C86B1966E72}"/>
    <cellStyle name="40% - Énfasis3 4 2 2 2 4" xfId="38132" xr:uid="{746C501C-CBF8-4944-B0DD-6A67DDE1403A}"/>
    <cellStyle name="40% - Énfasis3 4 2 2 3" xfId="24425" xr:uid="{C04F9AE6-E5D9-4262-B1D8-538FA80793C9}"/>
    <cellStyle name="40% - Énfasis3 4 2 2 4" xfId="29919" xr:uid="{35229C76-ABBF-4481-8F89-4309C8730DF5}"/>
    <cellStyle name="40% - Énfasis3 4 2 2 5" xfId="35403" xr:uid="{888CE995-F8E9-43A6-A444-A18F994E1A19}"/>
    <cellStyle name="40% - Énfasis3 4 2 3" xfId="20182" xr:uid="{E9752F93-5E96-47FF-B82F-0273D2F7CBD9}"/>
    <cellStyle name="40% - Énfasis3 4 2 3 2" xfId="25738" xr:uid="{44DCD42A-9DE3-432B-87E2-6C38568C684F}"/>
    <cellStyle name="40% - Énfasis3 4 2 3 3" xfId="31232" xr:uid="{74D735A6-D01B-4761-9D84-70FC58E84534}"/>
    <cellStyle name="40% - Énfasis3 4 2 3 4" xfId="36716" xr:uid="{3C0A5F81-F957-4D48-B62F-FE8E4396172B}"/>
    <cellStyle name="40% - Énfasis3 4 2 4" xfId="23009" xr:uid="{97A76E48-0856-4572-BCD0-233AD802B225}"/>
    <cellStyle name="40% - Énfasis3 4 2 5" xfId="28501" xr:uid="{F9C1D781-8FFA-4B7B-8738-A02290A7B1B9}"/>
    <cellStyle name="40% - Énfasis3 4 2 6" xfId="33985" xr:uid="{CFFABF3D-F9B5-4CDE-A102-DF5F6B719110}"/>
    <cellStyle name="40% - Énfasis3 4 3" xfId="7395" xr:uid="{00F604AB-039A-404E-8F89-E5755BE600B4}"/>
    <cellStyle name="40% - Énfasis3 4 3 2" xfId="20279" xr:uid="{7BDB1139-3263-44C8-AA1B-4776451CE007}"/>
    <cellStyle name="40% - Énfasis3 4 3 2 2" xfId="25835" xr:uid="{D9B5E453-44D5-4C93-A261-C8600EC09715}"/>
    <cellStyle name="40% - Énfasis3 4 3 2 3" xfId="31329" xr:uid="{118D6BE4-5D76-434B-BCC2-6D708EB6610C}"/>
    <cellStyle name="40% - Énfasis3 4 3 2 4" xfId="36813" xr:uid="{8289D714-1887-4415-AFE6-2682262E390C}"/>
    <cellStyle name="40% - Énfasis3 4 3 3" xfId="23106" xr:uid="{B4744C4D-4D9E-45BA-B5E5-4220EF0E553F}"/>
    <cellStyle name="40% - Énfasis3 4 3 4" xfId="28600" xr:uid="{655FEA81-C008-4042-8C4C-ED962600074E}"/>
    <cellStyle name="40% - Énfasis3 4 3 5" xfId="34084" xr:uid="{03348B69-A848-40C6-825B-AB227C1CA4AC}"/>
    <cellStyle name="40% - Énfasis3 4 4" xfId="20075" xr:uid="{B3CFD9B6-3435-4913-B441-0757A5828F1D}"/>
    <cellStyle name="40% - Énfasis3 4 4 2" xfId="25635" xr:uid="{5A6C44F8-6BF3-4FB3-823A-20F2209AC885}"/>
    <cellStyle name="40% - Énfasis3 4 4 3" xfId="31129" xr:uid="{713D6B90-B9CC-4E18-88A3-C47C896BB770}"/>
    <cellStyle name="40% - Énfasis3 4 4 4" xfId="36613" xr:uid="{F4B63E7D-3E22-437F-8DCF-10BCE3B846CB}"/>
    <cellStyle name="40% - Énfasis3 4 5" xfId="22852" xr:uid="{16DBA71D-3CF0-4B37-A0CB-82A8A2F25C67}"/>
    <cellStyle name="40% - Énfasis3 4 6" xfId="22904" xr:uid="{EF576FD7-8C4C-4326-9378-B5A24992D61F}"/>
    <cellStyle name="40% - Énfasis3 4 7" xfId="28398" xr:uid="{041C728D-6E85-4D2B-B620-2E2CEC55FCC6}"/>
    <cellStyle name="40% - Énfasis3 4 8" xfId="33882" xr:uid="{A8D295E3-C243-4BDE-9A70-704378ACFC90}"/>
    <cellStyle name="40% - Énfasis3 4 9" xfId="1038" xr:uid="{8F75BD63-CFDB-4686-92C5-33C73ECA18AE}"/>
    <cellStyle name="40% - Énfasis3 5" xfId="512" xr:uid="{8781B032-ACA3-4057-90B8-FB77427042A9}"/>
    <cellStyle name="40% - Énfasis3 6" xfId="513" xr:uid="{FDCAB9A6-4A3D-4F0C-9E03-2B252BDE2D2C}"/>
    <cellStyle name="40% - Énfasis3 7" xfId="514" xr:uid="{FDB36280-F1C7-4757-B5B5-479B87F53159}"/>
    <cellStyle name="40% - Énfasis4" xfId="32" builtinId="43" customBuiltin="1"/>
    <cellStyle name="40% - Énfasis4 2" xfId="515" xr:uid="{6F75E760-BF8E-44E3-8ED4-052184074AE3}"/>
    <cellStyle name="40% - Énfasis4 2 2" xfId="1040" xr:uid="{354A9DAD-A03D-46BF-9F22-113F795121F3}"/>
    <cellStyle name="40% - Énfasis4 2 2 2" xfId="1041" xr:uid="{C433C66F-D249-4DCA-B796-67015743D5FE}"/>
    <cellStyle name="40% - Énfasis4 2 2 2 2" xfId="1042" xr:uid="{84272102-11ED-4A25-A9EE-5A14138355EA}"/>
    <cellStyle name="40% - Énfasis4 2 2 3" xfId="1043" xr:uid="{1CFF3869-77D1-4C6F-AC75-FA1DFE23FF87}"/>
    <cellStyle name="40% - Énfasis4 2 2 3 2" xfId="7296" xr:uid="{660ACB2C-020F-4018-BDB6-F132ADFFA2ED}"/>
    <cellStyle name="40% - Énfasis4 2 2 3 2 2" xfId="12581" xr:uid="{22531FFE-8FE5-459F-B465-D3406F0233BD}"/>
    <cellStyle name="40% - Énfasis4 2 2 3 2 2 2" xfId="21599" xr:uid="{6CAE3901-A924-474E-A08C-FD21C5B2CAD9}"/>
    <cellStyle name="40% - Énfasis4 2 2 3 2 2 2 2" xfId="27155" xr:uid="{99699819-24DC-44F9-9F58-4156A75B14E3}"/>
    <cellStyle name="40% - Énfasis4 2 2 3 2 2 2 3" xfId="32649" xr:uid="{4C23C4AF-52D8-4375-8BD5-ED34CF541D90}"/>
    <cellStyle name="40% - Énfasis4 2 2 3 2 2 2 4" xfId="38133" xr:uid="{8726D950-3580-42BC-BB13-A4E4287BC456}"/>
    <cellStyle name="40% - Énfasis4 2 2 3 2 2 3" xfId="24426" xr:uid="{447C1286-022C-4B3D-9071-90684A2650D9}"/>
    <cellStyle name="40% - Énfasis4 2 2 3 2 2 4" xfId="29920" xr:uid="{48E804F8-CA0D-4A9B-BC3D-68D4437098C9}"/>
    <cellStyle name="40% - Énfasis4 2 2 3 2 2 5" xfId="35404" xr:uid="{7102A25F-2850-47F8-841D-D2868699C1EB}"/>
    <cellStyle name="40% - Énfasis4 2 2 3 2 3" xfId="20183" xr:uid="{DB8418BD-BC0D-4241-A5EC-82855F6B5EC2}"/>
    <cellStyle name="40% - Énfasis4 2 2 3 2 3 2" xfId="25739" xr:uid="{94D78982-0F0F-4645-9D7D-D7C0EEB63199}"/>
    <cellStyle name="40% - Énfasis4 2 2 3 2 3 3" xfId="31233" xr:uid="{805CD557-4F19-4560-9EDC-0D32CD1535F4}"/>
    <cellStyle name="40% - Énfasis4 2 2 3 2 3 4" xfId="36717" xr:uid="{9B834471-0584-42C6-8C19-536497A3F591}"/>
    <cellStyle name="40% - Énfasis4 2 2 3 2 4" xfId="23010" xr:uid="{9F8A4D19-6A04-4BB8-ADD2-B9516B1E93BC}"/>
    <cellStyle name="40% - Énfasis4 2 2 3 2 5" xfId="28502" xr:uid="{CFBA4BBA-A369-4BA9-803D-2804DF614987}"/>
    <cellStyle name="40% - Énfasis4 2 2 3 2 6" xfId="33986" xr:uid="{9ED7AD57-DF73-424A-9568-00C6BC295C4D}"/>
    <cellStyle name="40% - Énfasis4 2 2 3 3" xfId="7398" xr:uid="{413EBE91-D62D-4171-AA07-75950B77177E}"/>
    <cellStyle name="40% - Énfasis4 2 2 3 3 2" xfId="20282" xr:uid="{6E226271-73E8-44D0-AB1D-D6F93A574A29}"/>
    <cellStyle name="40% - Énfasis4 2 2 3 3 2 2" xfId="25838" xr:uid="{8FA2C47C-CE39-4C1A-9E5C-A1C35AA2F8A3}"/>
    <cellStyle name="40% - Énfasis4 2 2 3 3 2 3" xfId="31332" xr:uid="{51D6F300-8324-4981-B621-655EF3683E4E}"/>
    <cellStyle name="40% - Énfasis4 2 2 3 3 2 4" xfId="36816" xr:uid="{AE2276CE-E379-456B-8B8E-784134D8FD3E}"/>
    <cellStyle name="40% - Énfasis4 2 2 3 3 3" xfId="23109" xr:uid="{0A7F91C6-C55A-4992-8F17-5F891C28FDE2}"/>
    <cellStyle name="40% - Énfasis4 2 2 3 3 4" xfId="28603" xr:uid="{AAEB1882-487B-48A1-A8C7-F48F47F68D8F}"/>
    <cellStyle name="40% - Énfasis4 2 2 3 3 5" xfId="34087" xr:uid="{1E540BA9-DAE4-4512-A6D7-3292B9FEC81E}"/>
    <cellStyle name="40% - Énfasis4 2 2 3 4" xfId="20076" xr:uid="{CC9C06D7-B89A-4476-BC38-07EF5D682BA5}"/>
    <cellStyle name="40% - Énfasis4 2 2 3 4 2" xfId="25636" xr:uid="{6EDA60BF-2641-4C81-9117-B4155357DD11}"/>
    <cellStyle name="40% - Énfasis4 2 2 3 4 3" xfId="31130" xr:uid="{F5E3B9CA-1D8A-4DCC-922B-BC6A9D7964BA}"/>
    <cellStyle name="40% - Énfasis4 2 2 3 4 4" xfId="36614" xr:uid="{6D4705B9-835F-4CA9-8E8C-D188D7BD3D25}"/>
    <cellStyle name="40% - Énfasis4 2 2 3 5" xfId="22853" xr:uid="{BE294CC9-C183-4EB4-A30A-37BA26A7FF53}"/>
    <cellStyle name="40% - Énfasis4 2 2 3 6" xfId="22905" xr:uid="{A10102F5-ADA0-4580-98E8-3BBE01C5B4E4}"/>
    <cellStyle name="40% - Énfasis4 2 2 3 7" xfId="28399" xr:uid="{DFE92DD7-DAF9-4557-A30A-E1C04E55DA2D}"/>
    <cellStyle name="40% - Énfasis4 2 2 3 8" xfId="33883" xr:uid="{2ECCBA10-EF7B-46F8-9B03-465B1B2885C8}"/>
    <cellStyle name="40% - Énfasis4 2 3" xfId="1044" xr:uid="{FA469081-5F38-44E7-87AA-27C879F43CCD}"/>
    <cellStyle name="40% - Énfasis4 2 3 2" xfId="1045" xr:uid="{C55C160D-4589-473F-B0B3-83AB1C9E0356}"/>
    <cellStyle name="40% - Énfasis4 2 3 2 2" xfId="7297" xr:uid="{723A591C-2FF4-4CA4-922C-7AC2D2C8D57C}"/>
    <cellStyle name="40% - Énfasis4 2 3 2 2 2" xfId="12583" xr:uid="{4C855810-F847-4193-8CDA-0CA85CF7ADE6}"/>
    <cellStyle name="40% - Énfasis4 2 3 2 2 2 2" xfId="21600" xr:uid="{FA7B2040-FF3E-47BA-9B9B-1844F5EBB3EB}"/>
    <cellStyle name="40% - Énfasis4 2 3 2 2 2 2 2" xfId="27156" xr:uid="{B4DA67A5-4B08-4760-A14B-CC066F6F7E39}"/>
    <cellStyle name="40% - Énfasis4 2 3 2 2 2 2 3" xfId="32650" xr:uid="{B6CA6171-5593-46BF-A83F-48A7BBC969EC}"/>
    <cellStyle name="40% - Énfasis4 2 3 2 2 2 2 4" xfId="38134" xr:uid="{273BB7AA-E8E5-496E-8F28-EAB7D4120BA9}"/>
    <cellStyle name="40% - Énfasis4 2 3 2 2 2 3" xfId="24427" xr:uid="{87B9C78D-8CED-433B-8FA4-CCB8E50E937E}"/>
    <cellStyle name="40% - Énfasis4 2 3 2 2 2 4" xfId="29921" xr:uid="{A81ABDB1-D37E-41B5-84E7-AE2DD69F3948}"/>
    <cellStyle name="40% - Énfasis4 2 3 2 2 2 5" xfId="35405" xr:uid="{5C43C7A8-CBBC-4B98-ABFD-7ED9F498500E}"/>
    <cellStyle name="40% - Énfasis4 2 3 2 2 3" xfId="20184" xr:uid="{AB044EB9-FBF9-4E1C-A0E4-C60B9406F18A}"/>
    <cellStyle name="40% - Énfasis4 2 3 2 2 3 2" xfId="25740" xr:uid="{1B07B524-EDA2-4275-AD79-92D35332F5F4}"/>
    <cellStyle name="40% - Énfasis4 2 3 2 2 3 3" xfId="31234" xr:uid="{01868790-CBC0-4001-8A46-DAFB7F969B9D}"/>
    <cellStyle name="40% - Énfasis4 2 3 2 2 3 4" xfId="36718" xr:uid="{12B65F56-48F2-4B8A-B865-C0127836D039}"/>
    <cellStyle name="40% - Énfasis4 2 3 2 2 4" xfId="23011" xr:uid="{AFF1423F-1367-4B11-BCE5-BF3747819279}"/>
    <cellStyle name="40% - Énfasis4 2 3 2 2 5" xfId="28503" xr:uid="{3F38B03F-42E9-4434-8016-26CEA6FFF593}"/>
    <cellStyle name="40% - Énfasis4 2 3 2 2 6" xfId="33987" xr:uid="{38B42B8C-5F69-46F6-9C4F-170DE62A510F}"/>
    <cellStyle name="40% - Énfasis4 2 3 2 3" xfId="7403" xr:uid="{6D171C26-67C1-4FC8-B6C7-932772F86479}"/>
    <cellStyle name="40% - Énfasis4 2 3 2 3 2" xfId="20287" xr:uid="{BCE8C47E-CD65-4335-B9C6-7176D386C2CD}"/>
    <cellStyle name="40% - Énfasis4 2 3 2 3 2 2" xfId="25843" xr:uid="{5A71DF57-F717-422D-B519-8E6411330E83}"/>
    <cellStyle name="40% - Énfasis4 2 3 2 3 2 3" xfId="31337" xr:uid="{F3A6EB71-4626-4445-934E-9F9B64A29E46}"/>
    <cellStyle name="40% - Énfasis4 2 3 2 3 2 4" xfId="36821" xr:uid="{34D3CE6C-4A6B-4D6E-A1CE-4CDEF3D1FBCA}"/>
    <cellStyle name="40% - Énfasis4 2 3 2 3 3" xfId="23114" xr:uid="{A0701027-FA8D-4B57-88E1-93511891BA9A}"/>
    <cellStyle name="40% - Énfasis4 2 3 2 3 4" xfId="28608" xr:uid="{E3074688-D530-4F1B-9DFF-BA6AEAB94FA8}"/>
    <cellStyle name="40% - Énfasis4 2 3 2 3 5" xfId="34092" xr:uid="{943E200E-3599-4141-81B4-1055F29BBBB2}"/>
    <cellStyle name="40% - Énfasis4 2 3 2 4" xfId="20077" xr:uid="{59736253-FFB3-4E26-B259-A13FF887D7A6}"/>
    <cellStyle name="40% - Énfasis4 2 3 2 4 2" xfId="25637" xr:uid="{EE5B4191-2D39-4A88-87DA-845BDC932F10}"/>
    <cellStyle name="40% - Énfasis4 2 3 2 4 3" xfId="31131" xr:uid="{5A6E55CA-8E0A-4168-A89F-BD14FDF19D63}"/>
    <cellStyle name="40% - Énfasis4 2 3 2 4 4" xfId="36615" xr:uid="{2FB6255F-85A0-4439-92FC-162B0E202A04}"/>
    <cellStyle name="40% - Énfasis4 2 3 2 5" xfId="22854" xr:uid="{0F5EE94A-2EC4-4F15-8912-1439853115C4}"/>
    <cellStyle name="40% - Énfasis4 2 3 2 6" xfId="22906" xr:uid="{7AFD180F-623B-49DF-9165-48EF1E8521AA}"/>
    <cellStyle name="40% - Énfasis4 2 3 2 7" xfId="28400" xr:uid="{4B8335F4-A5E1-4D7D-AD73-4B1C0C6C3855}"/>
    <cellStyle name="40% - Énfasis4 2 3 2 8" xfId="33884" xr:uid="{F173ED16-A057-43B4-9324-6682B5829295}"/>
    <cellStyle name="40% - Énfasis4 2 3 3" xfId="12582" xr:uid="{04E5E0C2-3A22-41B9-B542-550DAE371BD8}"/>
    <cellStyle name="40% - Énfasis4 2 4" xfId="1046" xr:uid="{6620E202-B7A5-49AE-89EF-2C5A9529DE34}"/>
    <cellStyle name="40% - Énfasis4 2 4 2" xfId="7298" xr:uid="{15D0CA55-503E-4C3D-8DAE-3C258F262104}"/>
    <cellStyle name="40% - Énfasis4 2 4 2 2" xfId="12584" xr:uid="{FB0EEAD3-6A3B-4818-8FDF-C5356CA46B5B}"/>
    <cellStyle name="40% - Énfasis4 2 4 2 2 2" xfId="21601" xr:uid="{6241BF1F-402B-4BCE-ACFF-CF4621031BB4}"/>
    <cellStyle name="40% - Énfasis4 2 4 2 2 2 2" xfId="27157" xr:uid="{40B8FB05-64FA-48BF-9A3F-CF6538397F6A}"/>
    <cellStyle name="40% - Énfasis4 2 4 2 2 2 3" xfId="32651" xr:uid="{FEBA8F6C-9126-4A30-840B-566DECF936B0}"/>
    <cellStyle name="40% - Énfasis4 2 4 2 2 2 4" xfId="38135" xr:uid="{4C9916E8-5BE6-44CE-8D4E-34368B12D9BB}"/>
    <cellStyle name="40% - Énfasis4 2 4 2 2 3" xfId="24428" xr:uid="{1F2F8263-D863-482D-917D-ADAA5F622057}"/>
    <cellStyle name="40% - Énfasis4 2 4 2 2 4" xfId="29922" xr:uid="{CAA8B879-A4A3-4604-979F-33A1D4A96A05}"/>
    <cellStyle name="40% - Énfasis4 2 4 2 2 5" xfId="35406" xr:uid="{D46EDED0-45F5-4C68-92D5-0ACF6E2232AF}"/>
    <cellStyle name="40% - Énfasis4 2 4 2 3" xfId="20185" xr:uid="{F32991DA-7B4A-41D8-9E1A-59C61B0257F1}"/>
    <cellStyle name="40% - Énfasis4 2 4 2 3 2" xfId="25741" xr:uid="{C22EEE0F-E5BB-4FBD-8955-0B901EACD7E9}"/>
    <cellStyle name="40% - Énfasis4 2 4 2 3 3" xfId="31235" xr:uid="{56F48670-99D8-4FC8-A137-478854F0CB19}"/>
    <cellStyle name="40% - Énfasis4 2 4 2 3 4" xfId="36719" xr:uid="{076E17CB-1F67-4451-95A7-EB29980DB390}"/>
    <cellStyle name="40% - Énfasis4 2 4 2 4" xfId="23012" xr:uid="{29C6452D-9D0E-49D0-9016-E101B3AC4BA9}"/>
    <cellStyle name="40% - Énfasis4 2 4 2 5" xfId="28504" xr:uid="{F518ED33-DCB3-4DDB-B78A-086C869197F4}"/>
    <cellStyle name="40% - Énfasis4 2 4 2 6" xfId="33988" xr:uid="{FC61C022-2987-44EE-BF0F-B015A0746857}"/>
    <cellStyle name="40% - Énfasis4 2 4 3" xfId="7404" xr:uid="{180FEFED-2510-400A-9F3A-F33E881F3DF5}"/>
    <cellStyle name="40% - Énfasis4 2 4 3 2" xfId="20288" xr:uid="{1DEDCA73-162F-4411-9CB6-0A6EA860E902}"/>
    <cellStyle name="40% - Énfasis4 2 4 3 2 2" xfId="25844" xr:uid="{2C7D4E48-A1A6-4037-A579-502E2FE420FC}"/>
    <cellStyle name="40% - Énfasis4 2 4 3 2 3" xfId="31338" xr:uid="{3D7DDBFD-6630-402C-B555-A25627AF3DCA}"/>
    <cellStyle name="40% - Énfasis4 2 4 3 2 4" xfId="36822" xr:uid="{52057D67-7B1C-479E-BC24-FDDC7061BC78}"/>
    <cellStyle name="40% - Énfasis4 2 4 3 3" xfId="23115" xr:uid="{81B03B62-F86E-407A-A406-E43B6A37BC03}"/>
    <cellStyle name="40% - Énfasis4 2 4 3 4" xfId="28609" xr:uid="{4D69A4D7-F64F-4F06-9087-844770D1228C}"/>
    <cellStyle name="40% - Énfasis4 2 4 3 5" xfId="34093" xr:uid="{5435E4C6-5FE7-4BC8-9291-1847D2A6F2DA}"/>
    <cellStyle name="40% - Énfasis4 2 4 4" xfId="20078" xr:uid="{9B952097-13C5-4F17-A8E1-611AAA9BF404}"/>
    <cellStyle name="40% - Énfasis4 2 4 4 2" xfId="25638" xr:uid="{25280C99-B128-42B5-B146-E22FB8E5EA04}"/>
    <cellStyle name="40% - Énfasis4 2 4 4 3" xfId="31132" xr:uid="{2554EE05-71BB-48B8-8D95-E6D6C0737D45}"/>
    <cellStyle name="40% - Énfasis4 2 4 4 4" xfId="36616" xr:uid="{55C2499D-480F-478F-9BD7-B7AE8A3664FD}"/>
    <cellStyle name="40% - Énfasis4 2 4 5" xfId="22855" xr:uid="{6B8124EE-1943-4149-B92E-68356F73F8F3}"/>
    <cellStyle name="40% - Énfasis4 2 4 6" xfId="22907" xr:uid="{93C410DF-63CB-4FF9-8A64-FD8364007E90}"/>
    <cellStyle name="40% - Énfasis4 2 4 7" xfId="28401" xr:uid="{4266EE08-AA7D-43DB-BB14-4F9EA19EF730}"/>
    <cellStyle name="40% - Énfasis4 2 4 8" xfId="33885" xr:uid="{8DE1C6F1-27F1-4824-BCDB-772186F7CDC5}"/>
    <cellStyle name="40% - Énfasis4 2 5" xfId="1047" xr:uid="{BE6E4335-239B-497F-A190-56A0DEADCC0C}"/>
    <cellStyle name="40% - Énfasis4 2 6" xfId="12580" xr:uid="{26F32175-2F39-404C-9ACD-128067871D00}"/>
    <cellStyle name="40% - Énfasis4 2 7" xfId="15429" xr:uid="{36BAC59A-285A-41FA-9F06-701D93F2997C}"/>
    <cellStyle name="40% - Énfasis4 2 8" xfId="1039" xr:uid="{29E0FAB6-CFD9-4772-ADF7-9A5B18EA0584}"/>
    <cellStyle name="40% - Énfasis4 3" xfId="516" xr:uid="{CFA691E6-67A3-4CBC-9CA1-8854C3FE870C}"/>
    <cellStyle name="40% - Énfasis4 3 2" xfId="1049" xr:uid="{9ECC5730-5D65-47AA-A05F-E7D19CEE6E05}"/>
    <cellStyle name="40% - Énfasis4 3 3" xfId="1048" xr:uid="{A8BCC381-3362-4BA4-B5ED-EAE2A8077CF7}"/>
    <cellStyle name="40% - Énfasis4 4" xfId="517" xr:uid="{71562F57-0C13-4402-847D-4D366F99BD2D}"/>
    <cellStyle name="40% - Énfasis4 4 2" xfId="7299" xr:uid="{04AB109C-4274-472F-B927-D5E2E1F8AFAA}"/>
    <cellStyle name="40% - Énfasis4 4 2 2" xfId="12585" xr:uid="{2ED246AE-D38C-40EF-9B3B-818496F939CF}"/>
    <cellStyle name="40% - Énfasis4 4 2 2 2" xfId="21602" xr:uid="{E114D89D-5DAC-438A-ADCD-52C5B27AEE95}"/>
    <cellStyle name="40% - Énfasis4 4 2 2 2 2" xfId="27158" xr:uid="{F7AD437F-FF1B-4E91-A1B9-F8CC4122D232}"/>
    <cellStyle name="40% - Énfasis4 4 2 2 2 3" xfId="32652" xr:uid="{66918C32-2D8F-49C9-B10C-891489F48307}"/>
    <cellStyle name="40% - Énfasis4 4 2 2 2 4" xfId="38136" xr:uid="{2703B3A9-07F9-4D27-B1D5-E8ACE3C25858}"/>
    <cellStyle name="40% - Énfasis4 4 2 2 3" xfId="24429" xr:uid="{551ECA52-986B-4ED8-8910-4D839A4E30E4}"/>
    <cellStyle name="40% - Énfasis4 4 2 2 4" xfId="29923" xr:uid="{788A9848-3644-4A66-BB76-3951E5E1972A}"/>
    <cellStyle name="40% - Énfasis4 4 2 2 5" xfId="35407" xr:uid="{0143391C-E703-418F-B2BA-105984123394}"/>
    <cellStyle name="40% - Énfasis4 4 2 3" xfId="20186" xr:uid="{67529E92-CE13-401B-BBA2-AA55584F870E}"/>
    <cellStyle name="40% - Énfasis4 4 2 3 2" xfId="25742" xr:uid="{1DD1EE33-D4B7-4662-A119-585FC1AEC6D6}"/>
    <cellStyle name="40% - Énfasis4 4 2 3 3" xfId="31236" xr:uid="{FE73E3D7-73DB-414B-AE44-90278E18788E}"/>
    <cellStyle name="40% - Énfasis4 4 2 3 4" xfId="36720" xr:uid="{8473D303-51EF-4DB8-8139-BAAAA9F335F5}"/>
    <cellStyle name="40% - Énfasis4 4 2 4" xfId="23013" xr:uid="{B0C6298B-C3E7-4CD0-870A-0924A1D27E13}"/>
    <cellStyle name="40% - Énfasis4 4 2 5" xfId="28505" xr:uid="{AEF17D5B-12E3-48C7-B8EA-F3FDE4EDE026}"/>
    <cellStyle name="40% - Énfasis4 4 2 6" xfId="33989" xr:uid="{14200D16-B475-4A09-86CD-404E85D4BD2A}"/>
    <cellStyle name="40% - Énfasis4 4 3" xfId="7405" xr:uid="{5A74C1C0-B18D-4862-99E2-DB9D7048026B}"/>
    <cellStyle name="40% - Énfasis4 4 3 2" xfId="20289" xr:uid="{820A4AC9-A4F7-4978-A9A4-51A4D2469588}"/>
    <cellStyle name="40% - Énfasis4 4 3 2 2" xfId="25845" xr:uid="{71AAAC8A-51C4-4E23-ADB3-DD1A0345C3D1}"/>
    <cellStyle name="40% - Énfasis4 4 3 2 3" xfId="31339" xr:uid="{6DC09023-F26E-41D4-A55B-355891EAEFFF}"/>
    <cellStyle name="40% - Énfasis4 4 3 2 4" xfId="36823" xr:uid="{94D7D8E9-FD42-4DE6-88A4-9E759D60EDE0}"/>
    <cellStyle name="40% - Énfasis4 4 3 3" xfId="23116" xr:uid="{333691D1-645C-4EF6-8F61-F5867DF9E023}"/>
    <cellStyle name="40% - Énfasis4 4 3 4" xfId="28610" xr:uid="{9EE53C51-6BA4-4FEB-935A-98A069F45B3E}"/>
    <cellStyle name="40% - Énfasis4 4 3 5" xfId="34094" xr:uid="{0C2B1511-2E5F-47A7-B60C-F2F3C1D6A249}"/>
    <cellStyle name="40% - Énfasis4 4 4" xfId="20079" xr:uid="{D72B54A6-7C13-4A59-A8A1-71E55024B0DF}"/>
    <cellStyle name="40% - Énfasis4 4 4 2" xfId="25639" xr:uid="{AD3C4C61-A112-488D-BED0-4B821968A817}"/>
    <cellStyle name="40% - Énfasis4 4 4 3" xfId="31133" xr:uid="{AF9435F8-D13C-4B9E-8C16-E96DD9D570C5}"/>
    <cellStyle name="40% - Énfasis4 4 4 4" xfId="36617" xr:uid="{00F46229-F9C1-422D-957E-7365E7F482F9}"/>
    <cellStyle name="40% - Énfasis4 4 5" xfId="22856" xr:uid="{3A7BE8EE-993A-4CD3-AF33-305063CCA8E0}"/>
    <cellStyle name="40% - Énfasis4 4 6" xfId="22908" xr:uid="{754F0DC9-A34A-4338-AF68-A6E8E9E8FFF2}"/>
    <cellStyle name="40% - Énfasis4 4 7" xfId="28402" xr:uid="{03049A34-695F-4AEB-AD6C-47E7D5B26FE8}"/>
    <cellStyle name="40% - Énfasis4 4 8" xfId="33886" xr:uid="{D261F7A7-AF13-438A-8EE1-174CEF106B2D}"/>
    <cellStyle name="40% - Énfasis4 4 9" xfId="1050" xr:uid="{95D3E209-92A7-4CD9-A2ED-EE87F5BC6D4B}"/>
    <cellStyle name="40% - Énfasis4 5" xfId="518" xr:uid="{A9724E74-B93A-4E03-AF3E-EA164EB5EF38}"/>
    <cellStyle name="40% - Énfasis4 6" xfId="519" xr:uid="{ED64F820-6EF9-4562-A44F-D2FF40B268EE}"/>
    <cellStyle name="40% - Énfasis4 7" xfId="520" xr:uid="{0CD00C45-8ECE-4760-BFA1-9C1A6968BF2B}"/>
    <cellStyle name="40% - Énfasis5" xfId="36" builtinId="47" customBuiltin="1"/>
    <cellStyle name="40% - Énfasis5 2" xfId="521" xr:uid="{ED2EBD5E-1492-4088-9485-A0A25F21ABCD}"/>
    <cellStyle name="40% - Énfasis5 2 2" xfId="1052" xr:uid="{284D81E0-4838-4825-A84A-8AE77787BA83}"/>
    <cellStyle name="40% - Énfasis5 2 2 2" xfId="1053" xr:uid="{2405FAAA-6271-415F-9A0B-4D27D898253C}"/>
    <cellStyle name="40% - Énfasis5 2 2 2 2" xfId="1054" xr:uid="{6B9F8E95-9105-45C2-91F8-2B0EC5B7968E}"/>
    <cellStyle name="40% - Énfasis5 2 2 3" xfId="1055" xr:uid="{A152924A-F7A8-4ACF-8F5A-1C888BD60A24}"/>
    <cellStyle name="40% - Énfasis5 2 2 3 2" xfId="7300" xr:uid="{5F500713-072D-49E8-866F-779C79AAF8D6}"/>
    <cellStyle name="40% - Énfasis5 2 2 3 2 2" xfId="12587" xr:uid="{B51CDE6A-4897-40DC-A5D2-21575F6EB7E7}"/>
    <cellStyle name="40% - Énfasis5 2 2 3 2 2 2" xfId="21603" xr:uid="{D905413C-DEBD-4A73-8368-1B62429B7593}"/>
    <cellStyle name="40% - Énfasis5 2 2 3 2 2 2 2" xfId="27159" xr:uid="{00967015-C8E0-42D5-B653-F0F0B882FEED}"/>
    <cellStyle name="40% - Énfasis5 2 2 3 2 2 2 3" xfId="32653" xr:uid="{CF4CF013-C98A-4634-9AFC-20397F5502DC}"/>
    <cellStyle name="40% - Énfasis5 2 2 3 2 2 2 4" xfId="38137" xr:uid="{A476B486-003D-44CE-9856-331AD9B89EEF}"/>
    <cellStyle name="40% - Énfasis5 2 2 3 2 2 3" xfId="24430" xr:uid="{04187DEE-4A07-4A77-9741-5E24C5CCB084}"/>
    <cellStyle name="40% - Énfasis5 2 2 3 2 2 4" xfId="29924" xr:uid="{2353E583-A852-4637-A577-FDF902EDD593}"/>
    <cellStyle name="40% - Énfasis5 2 2 3 2 2 5" xfId="35408" xr:uid="{D4AF97E2-52D5-42FA-A709-5DC764CC2520}"/>
    <cellStyle name="40% - Énfasis5 2 2 3 2 3" xfId="20187" xr:uid="{AAFEE253-B77B-4D96-BC56-FC81E6FB9FC6}"/>
    <cellStyle name="40% - Énfasis5 2 2 3 2 3 2" xfId="25743" xr:uid="{1C30FE08-868C-4446-85DC-ADE755992F77}"/>
    <cellStyle name="40% - Énfasis5 2 2 3 2 3 3" xfId="31237" xr:uid="{B1C9C9DB-B97A-40F4-9B8D-E06CF989E4AD}"/>
    <cellStyle name="40% - Énfasis5 2 2 3 2 3 4" xfId="36721" xr:uid="{E013D97C-7B53-41A5-8BB1-5C54731D21E8}"/>
    <cellStyle name="40% - Énfasis5 2 2 3 2 4" xfId="23014" xr:uid="{EF97119E-9B45-4CF0-9145-4D8C0BB38D03}"/>
    <cellStyle name="40% - Énfasis5 2 2 3 2 5" xfId="28506" xr:uid="{41BAF36C-5A47-4219-BA83-19D9ADF76B30}"/>
    <cellStyle name="40% - Énfasis5 2 2 3 2 6" xfId="33990" xr:uid="{54BBA88C-3B61-442F-B1DE-348EC93ED63F}"/>
    <cellStyle name="40% - Énfasis5 2 2 3 3" xfId="7406" xr:uid="{B52E087D-CDCD-4DF4-8A13-6642E9A4F252}"/>
    <cellStyle name="40% - Énfasis5 2 2 3 3 2" xfId="20290" xr:uid="{AF37026A-73B0-49A4-BFE4-902EF90070C8}"/>
    <cellStyle name="40% - Énfasis5 2 2 3 3 2 2" xfId="25846" xr:uid="{C8CBB8FF-D009-4F4E-9D59-605350037B18}"/>
    <cellStyle name="40% - Énfasis5 2 2 3 3 2 3" xfId="31340" xr:uid="{F5EB83C1-DD0D-41C7-BE04-C38FB176E6D8}"/>
    <cellStyle name="40% - Énfasis5 2 2 3 3 2 4" xfId="36824" xr:uid="{4AA7E7A0-FB47-4E2F-9985-4D0468E1669F}"/>
    <cellStyle name="40% - Énfasis5 2 2 3 3 3" xfId="23117" xr:uid="{01CC2CCC-F443-4123-9BF9-8736DC12B10D}"/>
    <cellStyle name="40% - Énfasis5 2 2 3 3 4" xfId="28611" xr:uid="{722AE206-F420-4882-8209-32A1287ACC32}"/>
    <cellStyle name="40% - Énfasis5 2 2 3 3 5" xfId="34095" xr:uid="{2BD37DEE-C02B-4855-AB6A-1B6E5B4A90C3}"/>
    <cellStyle name="40% - Énfasis5 2 2 3 4" xfId="20080" xr:uid="{0CC07F88-2867-4151-8534-0190C7E413CF}"/>
    <cellStyle name="40% - Énfasis5 2 2 3 4 2" xfId="25640" xr:uid="{FAED347F-9453-4201-BA20-FF4D89EE21FC}"/>
    <cellStyle name="40% - Énfasis5 2 2 3 4 3" xfId="31134" xr:uid="{2D483A3D-C83B-4B25-8B3C-E70CE4991B6C}"/>
    <cellStyle name="40% - Énfasis5 2 2 3 4 4" xfId="36618" xr:uid="{F43A5F9D-C07A-4A5B-AABF-D8A89ECA1F62}"/>
    <cellStyle name="40% - Énfasis5 2 2 3 5" xfId="22857" xr:uid="{48FD5B3C-DB0A-4967-B9CD-E489423A51D9}"/>
    <cellStyle name="40% - Énfasis5 2 2 3 6" xfId="22909" xr:uid="{7B6AAF8D-DBF5-4FAE-BE3B-9647B362201B}"/>
    <cellStyle name="40% - Énfasis5 2 2 3 7" xfId="28403" xr:uid="{B8973DE5-27F5-4934-8E18-0E4E4E75C0AA}"/>
    <cellStyle name="40% - Énfasis5 2 2 3 8" xfId="33887" xr:uid="{6DECFAD3-D4F0-406C-ACC1-2572939E6803}"/>
    <cellStyle name="40% - Énfasis5 2 3" xfId="1056" xr:uid="{75405853-41BB-4566-9C54-D2404E8D7B79}"/>
    <cellStyle name="40% - Énfasis5 2 3 2" xfId="1057" xr:uid="{6887F93C-F067-473F-B3F6-D48DB0677F3C}"/>
    <cellStyle name="40% - Énfasis5 2 3 2 2" xfId="7301" xr:uid="{D668793D-B55B-405C-8C91-49689B634A82}"/>
    <cellStyle name="40% - Énfasis5 2 3 2 2 2" xfId="12589" xr:uid="{65714F4A-2677-41A8-8E95-77490EB1C406}"/>
    <cellStyle name="40% - Énfasis5 2 3 2 2 2 2" xfId="21604" xr:uid="{A142516B-8371-48B7-9801-56CA1DFF2660}"/>
    <cellStyle name="40% - Énfasis5 2 3 2 2 2 2 2" xfId="27160" xr:uid="{50E16DE7-F574-40EF-8E72-4F13678C9AA2}"/>
    <cellStyle name="40% - Énfasis5 2 3 2 2 2 2 3" xfId="32654" xr:uid="{39019AF2-F1E4-40D6-A9F6-C2134C22B2C0}"/>
    <cellStyle name="40% - Énfasis5 2 3 2 2 2 2 4" xfId="38138" xr:uid="{42A1DF53-E1E0-4533-90CD-8FDB89F4D571}"/>
    <cellStyle name="40% - Énfasis5 2 3 2 2 2 3" xfId="24431" xr:uid="{5C8BD7A5-2293-4C06-8864-021A9422B768}"/>
    <cellStyle name="40% - Énfasis5 2 3 2 2 2 4" xfId="29925" xr:uid="{B8DE09FE-E8FF-42A3-A4E8-B61CA3FFB9D7}"/>
    <cellStyle name="40% - Énfasis5 2 3 2 2 2 5" xfId="35409" xr:uid="{76C022DA-A3EA-42CA-B8DA-425D4C849D82}"/>
    <cellStyle name="40% - Énfasis5 2 3 2 2 3" xfId="20188" xr:uid="{9FF45A72-C328-434F-AC68-4BBC7060F369}"/>
    <cellStyle name="40% - Énfasis5 2 3 2 2 3 2" xfId="25744" xr:uid="{6C167F16-288D-4E62-8231-F21FA5F1A3C9}"/>
    <cellStyle name="40% - Énfasis5 2 3 2 2 3 3" xfId="31238" xr:uid="{5242D192-3EA1-4F3B-9359-90D2B6666D9C}"/>
    <cellStyle name="40% - Énfasis5 2 3 2 2 3 4" xfId="36722" xr:uid="{6FF6A9D1-B21B-4EF6-87EE-A0E309060C31}"/>
    <cellStyle name="40% - Énfasis5 2 3 2 2 4" xfId="23015" xr:uid="{E7C3914A-10B5-453F-912F-669D432C9EAE}"/>
    <cellStyle name="40% - Énfasis5 2 3 2 2 5" xfId="28507" xr:uid="{D5ACAD81-5DD7-4FEC-951D-C69D778DCDC0}"/>
    <cellStyle name="40% - Énfasis5 2 3 2 2 6" xfId="33991" xr:uid="{1404C6CA-B174-4754-9184-7BBD700A2CD3}"/>
    <cellStyle name="40% - Énfasis5 2 3 2 3" xfId="7407" xr:uid="{A8E544AE-4B16-4915-876C-7E87A3A41A5A}"/>
    <cellStyle name="40% - Énfasis5 2 3 2 3 2" xfId="20291" xr:uid="{F9477C4C-3175-4B94-BF4A-AE02D30A60D2}"/>
    <cellStyle name="40% - Énfasis5 2 3 2 3 2 2" xfId="25847" xr:uid="{09E3CD91-5F1B-40C1-A624-32E27EDBA8E5}"/>
    <cellStyle name="40% - Énfasis5 2 3 2 3 2 3" xfId="31341" xr:uid="{D1FCDBB3-D18E-496E-90E7-60F65122B186}"/>
    <cellStyle name="40% - Énfasis5 2 3 2 3 2 4" xfId="36825" xr:uid="{BA929484-0FA3-41D3-A7BB-C31DA7C1D5FF}"/>
    <cellStyle name="40% - Énfasis5 2 3 2 3 3" xfId="23118" xr:uid="{98019B12-BBC2-4FDE-ABF3-0A232CE97A0E}"/>
    <cellStyle name="40% - Énfasis5 2 3 2 3 4" xfId="28612" xr:uid="{DEC63B92-FB24-4E4A-819A-D034761F9AEE}"/>
    <cellStyle name="40% - Énfasis5 2 3 2 3 5" xfId="34096" xr:uid="{F3E31194-5878-4230-9E75-EF6B46913658}"/>
    <cellStyle name="40% - Énfasis5 2 3 2 4" xfId="20081" xr:uid="{01F09E5A-A39B-4115-8593-0D8BE7859A42}"/>
    <cellStyle name="40% - Énfasis5 2 3 2 4 2" xfId="25641" xr:uid="{9D7E592F-6A23-4B9E-BF98-6E185F86B0BD}"/>
    <cellStyle name="40% - Énfasis5 2 3 2 4 3" xfId="31135" xr:uid="{0D4C56A6-42D9-4AC3-A14D-D9CC39082A87}"/>
    <cellStyle name="40% - Énfasis5 2 3 2 4 4" xfId="36619" xr:uid="{22849FE0-BA53-4454-A182-DAA1F10D30FC}"/>
    <cellStyle name="40% - Énfasis5 2 3 2 5" xfId="22858" xr:uid="{185A1D79-380D-417F-AA05-B1ECB3B0C851}"/>
    <cellStyle name="40% - Énfasis5 2 3 2 6" xfId="22910" xr:uid="{6468D62A-9B01-4FA5-BCE0-D871D9D0E9C8}"/>
    <cellStyle name="40% - Énfasis5 2 3 2 7" xfId="28404" xr:uid="{11CE6F7F-F937-469F-B0D8-A343EEFF85FB}"/>
    <cellStyle name="40% - Énfasis5 2 3 2 8" xfId="33888" xr:uid="{4BC7BA43-2C58-47AC-99E7-17F2EC544F6D}"/>
    <cellStyle name="40% - Énfasis5 2 3 3" xfId="12588" xr:uid="{53749D24-2111-46AC-89B5-1F03C73BE60A}"/>
    <cellStyle name="40% - Énfasis5 2 4" xfId="1058" xr:uid="{A788A9E1-24A4-4BBF-98C1-AA5EB4AF9BC1}"/>
    <cellStyle name="40% - Énfasis5 2 4 2" xfId="7302" xr:uid="{2E728D75-B447-45F4-9CB9-7B41DE70658F}"/>
    <cellStyle name="40% - Énfasis5 2 4 2 2" xfId="12590" xr:uid="{AF83B151-908A-4C8D-BEAE-D6D06FAA296C}"/>
    <cellStyle name="40% - Énfasis5 2 4 2 2 2" xfId="21605" xr:uid="{9DD73674-11D6-4DD4-9CBD-52E1FE2A4082}"/>
    <cellStyle name="40% - Énfasis5 2 4 2 2 2 2" xfId="27161" xr:uid="{E0805654-FC56-4474-8EE6-8FC7AA519D96}"/>
    <cellStyle name="40% - Énfasis5 2 4 2 2 2 3" xfId="32655" xr:uid="{9C9AC4D8-6894-4DF2-B8BB-BB18BA860C83}"/>
    <cellStyle name="40% - Énfasis5 2 4 2 2 2 4" xfId="38139" xr:uid="{70F3C7C6-5480-4225-9902-5F424CB1E084}"/>
    <cellStyle name="40% - Énfasis5 2 4 2 2 3" xfId="24432" xr:uid="{37597443-A3ED-45D5-8A68-7CA68CA4C3C7}"/>
    <cellStyle name="40% - Énfasis5 2 4 2 2 4" xfId="29926" xr:uid="{ABB61E18-7F05-4B77-918E-986739D6BB06}"/>
    <cellStyle name="40% - Énfasis5 2 4 2 2 5" xfId="35410" xr:uid="{5E7C6F73-21BC-4B28-8695-4644311D0F19}"/>
    <cellStyle name="40% - Énfasis5 2 4 2 3" xfId="20189" xr:uid="{732396F3-518C-4502-90D9-4A1B62EE9E87}"/>
    <cellStyle name="40% - Énfasis5 2 4 2 3 2" xfId="25745" xr:uid="{7F2AB8B0-A97B-4CEC-B84E-CB0D8ECD4525}"/>
    <cellStyle name="40% - Énfasis5 2 4 2 3 3" xfId="31239" xr:uid="{C8D459E7-03E2-4F0C-8A85-95FB41621A8F}"/>
    <cellStyle name="40% - Énfasis5 2 4 2 3 4" xfId="36723" xr:uid="{ED140F65-C5C2-467B-84DB-C4C5C468EE57}"/>
    <cellStyle name="40% - Énfasis5 2 4 2 4" xfId="23016" xr:uid="{04E0F47B-A6A6-4909-AB3C-7B6B6DA2B7D3}"/>
    <cellStyle name="40% - Énfasis5 2 4 2 5" xfId="28508" xr:uid="{FEE8FE47-BABF-4E67-8DF7-2CBEA461F0F9}"/>
    <cellStyle name="40% - Énfasis5 2 4 2 6" xfId="33992" xr:uid="{C5DE547C-B218-48D1-BF0F-E0368367D0FA}"/>
    <cellStyle name="40% - Énfasis5 2 4 3" xfId="7408" xr:uid="{D177D76D-2D29-4579-B2A1-FB3EF40F8BBF}"/>
    <cellStyle name="40% - Énfasis5 2 4 3 2" xfId="20292" xr:uid="{4C85CCEF-6355-4FE6-A203-83A4D5BBA95F}"/>
    <cellStyle name="40% - Énfasis5 2 4 3 2 2" xfId="25848" xr:uid="{902BDAD7-CB23-4200-9A51-8518D786BD78}"/>
    <cellStyle name="40% - Énfasis5 2 4 3 2 3" xfId="31342" xr:uid="{77178C29-FAD8-486A-825B-F33A73DA7EDA}"/>
    <cellStyle name="40% - Énfasis5 2 4 3 2 4" xfId="36826" xr:uid="{43FEEE9A-E2FB-4C69-B8F7-3150DDAF0819}"/>
    <cellStyle name="40% - Énfasis5 2 4 3 3" xfId="23119" xr:uid="{672BEF60-57F5-4480-A4E1-29008F0CE34C}"/>
    <cellStyle name="40% - Énfasis5 2 4 3 4" xfId="28613" xr:uid="{EBD894D7-AD1F-4D74-9994-097929DFC3BD}"/>
    <cellStyle name="40% - Énfasis5 2 4 3 5" xfId="34097" xr:uid="{59429032-6B03-4FC0-9570-91D3FD7BFB83}"/>
    <cellStyle name="40% - Énfasis5 2 4 4" xfId="20082" xr:uid="{BC3646C8-945D-42F6-A943-204223BA3311}"/>
    <cellStyle name="40% - Énfasis5 2 4 4 2" xfId="25642" xr:uid="{98A005D7-8E4E-4304-AC88-32E54B40DBCD}"/>
    <cellStyle name="40% - Énfasis5 2 4 4 3" xfId="31136" xr:uid="{178B88A9-40E0-483B-9CAA-2354BA2EB5CE}"/>
    <cellStyle name="40% - Énfasis5 2 4 4 4" xfId="36620" xr:uid="{F497C0AE-8AD6-4ABA-AB23-415C452C5440}"/>
    <cellStyle name="40% - Énfasis5 2 4 5" xfId="22859" xr:uid="{31FD2E70-589A-4758-A9A6-E2EAF6DBC1BE}"/>
    <cellStyle name="40% - Énfasis5 2 4 6" xfId="22911" xr:uid="{59AAA422-0D99-4CE1-8E76-26610295268E}"/>
    <cellStyle name="40% - Énfasis5 2 4 7" xfId="28405" xr:uid="{87963607-CA8B-43FD-A3D8-F1D22599BD24}"/>
    <cellStyle name="40% - Énfasis5 2 4 8" xfId="33889" xr:uid="{611ABDE6-FD42-482F-92AB-05081E049F77}"/>
    <cellStyle name="40% - Énfasis5 2 5" xfId="1059" xr:uid="{0915AB70-D9F5-412D-BFFD-CFF85C227F6A}"/>
    <cellStyle name="40% - Énfasis5 2 6" xfId="12586" xr:uid="{B867126B-4D53-4F70-99CB-8E8F46296C89}"/>
    <cellStyle name="40% - Énfasis5 2 7" xfId="15430" xr:uid="{19672D9F-F326-47A7-8C5C-540F4F049A5C}"/>
    <cellStyle name="40% - Énfasis5 2 8" xfId="1051" xr:uid="{FADF52B5-B468-4CBF-882E-5F75FAE1B30D}"/>
    <cellStyle name="40% - Énfasis5 3" xfId="522" xr:uid="{9B1DCB51-4A6E-460A-91BC-779E5028179D}"/>
    <cellStyle name="40% - Énfasis5 3 2" xfId="1061" xr:uid="{CF511079-F5E4-4ACE-9935-CBFBA1AC7824}"/>
    <cellStyle name="40% - Énfasis5 3 3" xfId="1060" xr:uid="{03B19D3C-C925-4D8F-9C2D-7F0B9CAA1DAA}"/>
    <cellStyle name="40% - Énfasis5 4" xfId="523" xr:uid="{12177FB5-F128-47C3-9A92-4BAF95E22A1B}"/>
    <cellStyle name="40% - Énfasis5 4 2" xfId="7303" xr:uid="{77CF97AF-A70A-4E98-A6E9-47823832C869}"/>
    <cellStyle name="40% - Énfasis5 4 2 2" xfId="20004" xr:uid="{E2BEBFFF-F145-4D31-B2D0-12ED5187EEFC}"/>
    <cellStyle name="40% - Énfasis5 4 2 2 2" xfId="22738" xr:uid="{6225EFBF-9F87-4B6C-A35E-39701A1B31F6}"/>
    <cellStyle name="40% - Énfasis5 4 2 2 2 2" xfId="28294" xr:uid="{AA51E714-0601-4637-9CD1-1F298D5DFE85}"/>
    <cellStyle name="40% - Énfasis5 4 2 2 2 3" xfId="33788" xr:uid="{7F19E671-133A-4DAD-828E-E10046216C8B}"/>
    <cellStyle name="40% - Énfasis5 4 2 2 2 4" xfId="39272" xr:uid="{24C44FEE-A308-41D6-B818-C8999E34A367}"/>
    <cellStyle name="40% - Énfasis5 4 2 2 3" xfId="25565" xr:uid="{D090DE16-5AB4-4A5A-A0BB-1DCC9542109B}"/>
    <cellStyle name="40% - Énfasis5 4 2 2 4" xfId="31059" xr:uid="{4AF09416-4380-4B7B-806E-14FC51D0C08F}"/>
    <cellStyle name="40% - Énfasis5 4 2 2 5" xfId="36543" xr:uid="{14B975E3-3388-4D98-A43F-8D10C96D51FF}"/>
    <cellStyle name="40% - Énfasis5 4 2 3" xfId="20190" xr:uid="{DFE58922-FE0E-4CF0-842D-D72BB337290E}"/>
    <cellStyle name="40% - Énfasis5 4 2 3 2" xfId="25746" xr:uid="{50509C5A-DBCA-49B1-A3FE-87B2AC89B823}"/>
    <cellStyle name="40% - Énfasis5 4 2 3 3" xfId="31240" xr:uid="{61C1D8AB-8719-4456-8F0B-900AC1F52E6B}"/>
    <cellStyle name="40% - Énfasis5 4 2 3 4" xfId="36724" xr:uid="{CD3F8151-6916-471B-BFB3-F98A87751884}"/>
    <cellStyle name="40% - Énfasis5 4 2 4" xfId="23017" xr:uid="{829F083A-2AD3-40BD-9259-00A1F642233B}"/>
    <cellStyle name="40% - Énfasis5 4 2 5" xfId="28509" xr:uid="{E4BA3F1B-9822-4EB3-B9C8-A20A0485F3FB}"/>
    <cellStyle name="40% - Énfasis5 4 2 6" xfId="33993" xr:uid="{9C1C88BE-E92B-40EF-B901-0CDDCEE19440}"/>
    <cellStyle name="40% - Énfasis5 4 3" xfId="7409" xr:uid="{34D06E3E-00D9-4904-914F-57E7A6FC7001}"/>
    <cellStyle name="40% - Énfasis5 4 3 2" xfId="20293" xr:uid="{3E0DBB6B-CE91-4FC8-9060-FB4503D40778}"/>
    <cellStyle name="40% - Énfasis5 4 3 2 2" xfId="25849" xr:uid="{600F3BB1-CC15-4B13-AECE-0D5F3CF31FAF}"/>
    <cellStyle name="40% - Énfasis5 4 3 2 3" xfId="31343" xr:uid="{F0FC41B5-C589-4F74-A604-49C3C65D20F4}"/>
    <cellStyle name="40% - Énfasis5 4 3 2 4" xfId="36827" xr:uid="{F836709D-D8AA-470B-B47F-2596D8D605B5}"/>
    <cellStyle name="40% - Énfasis5 4 3 3" xfId="23120" xr:uid="{3F65F739-6A7A-46BC-A38D-9F7259F29930}"/>
    <cellStyle name="40% - Énfasis5 4 3 4" xfId="28614" xr:uid="{CB706EC5-539C-45ED-9664-276CB3453BF0}"/>
    <cellStyle name="40% - Énfasis5 4 3 5" xfId="34098" xr:uid="{F474D953-AB91-483D-B4E9-0A26EEE11063}"/>
    <cellStyle name="40% - Énfasis5 4 4" xfId="20083" xr:uid="{7086E353-2B3D-4E45-A7B6-480B13277148}"/>
    <cellStyle name="40% - Énfasis5 4 4 2" xfId="25643" xr:uid="{DDF1B4FC-5C47-4452-B83A-75C7F0264326}"/>
    <cellStyle name="40% - Énfasis5 4 4 3" xfId="31137" xr:uid="{B45E5A39-E3B8-4402-A2BB-381F98F10A88}"/>
    <cellStyle name="40% - Énfasis5 4 4 4" xfId="36621" xr:uid="{1868784C-37E4-437A-A7DD-87785D1C351C}"/>
    <cellStyle name="40% - Énfasis5 4 5" xfId="22860" xr:uid="{A497DA0F-9E42-4074-A647-13188F36455E}"/>
    <cellStyle name="40% - Énfasis5 4 6" xfId="22912" xr:uid="{918415F9-4C6F-4488-8056-2789C047E214}"/>
    <cellStyle name="40% - Énfasis5 4 7" xfId="28406" xr:uid="{898F98F0-E770-4364-AD10-C7B3BAE85CB7}"/>
    <cellStyle name="40% - Énfasis5 4 8" xfId="33890" xr:uid="{A9DD3034-6DE5-42CA-A4ED-E411E3F0604B}"/>
    <cellStyle name="40% - Énfasis5 4 9" xfId="1062" xr:uid="{AF315C96-9DD7-48CA-AE05-B6CDED1FD476}"/>
    <cellStyle name="40% - Énfasis5 5" xfId="524" xr:uid="{355C60DA-0FBB-4CE5-8C4D-284E38F6B14A}"/>
    <cellStyle name="40% - Énfasis5 5 2" xfId="25600" xr:uid="{E598E7A3-C135-468D-A19E-E3FB8D2B0409}"/>
    <cellStyle name="40% - Énfasis5 5 3" xfId="31094" xr:uid="{FB1E3AA1-5323-4277-BF30-A807A1C0C25C}"/>
    <cellStyle name="40% - Énfasis5 5 4" xfId="36578" xr:uid="{9474EA84-B6AC-4553-A129-686276E3F688}"/>
    <cellStyle name="40% - Énfasis5 5 5" xfId="20039" xr:uid="{EA91082D-4D28-4CAF-B330-AA425472BC69}"/>
    <cellStyle name="40% - Énfasis5 6" xfId="525" xr:uid="{72641E45-6DAB-46D1-951B-2013C7503B93}"/>
    <cellStyle name="40% - Énfasis5 6 2" xfId="22867" xr:uid="{C014C70B-F1B5-4FAA-8E22-CE86C8302ABB}"/>
    <cellStyle name="40% - Énfasis5 7" xfId="526" xr:uid="{C9367937-4640-4179-A03A-17C5D8C0FD1B}"/>
    <cellStyle name="40% - Énfasis5 7 2" xfId="28543" xr:uid="{E9DF5388-E340-4A3B-8781-E7468F609968}"/>
    <cellStyle name="40% - Énfasis5 8" xfId="34027" xr:uid="{F93B37BE-1EA6-4A0A-A246-5E7831A5C89A}"/>
    <cellStyle name="40% - Énfasis6" xfId="40" builtinId="51" customBuiltin="1"/>
    <cellStyle name="40% - Énfasis6 2" xfId="527" xr:uid="{74B665B8-D173-4DBC-BCFE-285D5E1FD574}"/>
    <cellStyle name="40% - Énfasis6 2 2" xfId="1064" xr:uid="{F736809A-010C-49CB-94FC-0A2CF09D1639}"/>
    <cellStyle name="40% - Énfasis6 2 2 2" xfId="1065" xr:uid="{138DBE4F-7708-44DD-8880-A60E19C37469}"/>
    <cellStyle name="40% - Énfasis6 2 2 2 2" xfId="1066" xr:uid="{EE3F9AFF-F096-438F-BDDF-1581167CA85E}"/>
    <cellStyle name="40% - Énfasis6 2 2 3" xfId="1067" xr:uid="{E54C953D-72EB-4B96-8341-232A98BA5C76}"/>
    <cellStyle name="40% - Énfasis6 2 2 3 2" xfId="7304" xr:uid="{749B9AAC-150B-4498-A473-5FBFE9385605}"/>
    <cellStyle name="40% - Énfasis6 2 2 3 2 2" xfId="12592" xr:uid="{683A43BD-931C-4B73-804A-B6FD0F5B0394}"/>
    <cellStyle name="40% - Énfasis6 2 2 3 2 2 2" xfId="21606" xr:uid="{6D87B75A-798D-449D-94EE-4C31E3F599D4}"/>
    <cellStyle name="40% - Énfasis6 2 2 3 2 2 2 2" xfId="27162" xr:uid="{55FBBABC-DA2F-4D2D-835B-1BB081CFB436}"/>
    <cellStyle name="40% - Énfasis6 2 2 3 2 2 2 3" xfId="32656" xr:uid="{04647AA8-4672-4190-95DB-FE5D9BACC374}"/>
    <cellStyle name="40% - Énfasis6 2 2 3 2 2 2 4" xfId="38140" xr:uid="{2C0120F3-AD4E-419E-B220-E08DDB9A2539}"/>
    <cellStyle name="40% - Énfasis6 2 2 3 2 2 3" xfId="24433" xr:uid="{73170BB2-0326-446D-B1D3-71E48C428DCB}"/>
    <cellStyle name="40% - Énfasis6 2 2 3 2 2 4" xfId="29927" xr:uid="{AB2E9ADE-2E9F-440B-8AC8-8DE8B5C614D4}"/>
    <cellStyle name="40% - Énfasis6 2 2 3 2 2 5" xfId="35411" xr:uid="{55ACEA44-6711-41CF-BB99-D60E445796DA}"/>
    <cellStyle name="40% - Énfasis6 2 2 3 2 3" xfId="20191" xr:uid="{E610C51C-F5AF-48E2-9A29-B7145D68FD3C}"/>
    <cellStyle name="40% - Énfasis6 2 2 3 2 3 2" xfId="25747" xr:uid="{62EE8D52-5C92-4506-8095-8182058D5ACA}"/>
    <cellStyle name="40% - Énfasis6 2 2 3 2 3 3" xfId="31241" xr:uid="{8ACF77E8-1F3D-473C-96B0-B4E6478A3954}"/>
    <cellStyle name="40% - Énfasis6 2 2 3 2 3 4" xfId="36725" xr:uid="{2BBFDABE-98A1-4294-A5EE-D21B7835EFB6}"/>
    <cellStyle name="40% - Énfasis6 2 2 3 2 4" xfId="23018" xr:uid="{A3AD7166-49A5-424E-9280-D33C6BE9375D}"/>
    <cellStyle name="40% - Énfasis6 2 2 3 2 5" xfId="28510" xr:uid="{1704552B-785D-4A67-ADA4-2CB40B2FDF63}"/>
    <cellStyle name="40% - Énfasis6 2 2 3 2 6" xfId="33994" xr:uid="{41E783FA-470F-4F1A-885C-CAF1E5FDEC75}"/>
    <cellStyle name="40% - Énfasis6 2 2 3 3" xfId="7411" xr:uid="{20C7F443-A762-48A7-8A8D-A879CDA3B452}"/>
    <cellStyle name="40% - Énfasis6 2 2 3 3 2" xfId="20295" xr:uid="{F39F5D2D-5B2F-4C51-B4CC-5A0971279620}"/>
    <cellStyle name="40% - Énfasis6 2 2 3 3 2 2" xfId="25851" xr:uid="{03E53F1C-7E23-4D78-AF02-1216BEB2D918}"/>
    <cellStyle name="40% - Énfasis6 2 2 3 3 2 3" xfId="31345" xr:uid="{977BD8D3-A9BB-49AC-8B86-F24F0C8DA667}"/>
    <cellStyle name="40% - Énfasis6 2 2 3 3 2 4" xfId="36829" xr:uid="{9663C17D-F67D-4175-8DFA-0488E0B0FD0D}"/>
    <cellStyle name="40% - Énfasis6 2 2 3 3 3" xfId="23122" xr:uid="{484BDD61-0F04-4F72-B189-7B706318709A}"/>
    <cellStyle name="40% - Énfasis6 2 2 3 3 4" xfId="28616" xr:uid="{B9A7CFF1-BAB0-4486-B6E0-80ED90B528E4}"/>
    <cellStyle name="40% - Énfasis6 2 2 3 3 5" xfId="34100" xr:uid="{227647E8-1CDE-408A-ABA0-2A13BE77DED3}"/>
    <cellStyle name="40% - Énfasis6 2 2 3 4" xfId="20084" xr:uid="{5FD33596-DF32-481E-9828-618D4DA8FE07}"/>
    <cellStyle name="40% - Énfasis6 2 2 3 4 2" xfId="25644" xr:uid="{A073BA7E-3E65-44BD-9B4F-D6F808D85F1F}"/>
    <cellStyle name="40% - Énfasis6 2 2 3 4 3" xfId="31138" xr:uid="{A57F6F47-F1A7-4906-90D2-9DF52FD07E32}"/>
    <cellStyle name="40% - Énfasis6 2 2 3 4 4" xfId="36622" xr:uid="{FE979ACB-DC1C-46AD-B018-5B3241B7B3DF}"/>
    <cellStyle name="40% - Énfasis6 2 2 3 5" xfId="22861" xr:uid="{34E12401-B6EA-4E06-929A-00FE8CE0C587}"/>
    <cellStyle name="40% - Énfasis6 2 2 3 6" xfId="22913" xr:uid="{EC0C032C-D641-4C59-A1F6-3AF2E5639B35}"/>
    <cellStyle name="40% - Énfasis6 2 2 3 7" xfId="28407" xr:uid="{02C66F3C-6B5A-4527-8632-57ED9FE65B73}"/>
    <cellStyle name="40% - Énfasis6 2 2 3 8" xfId="33891" xr:uid="{0E156DE6-2F03-44B8-A4E9-6E83D3065241}"/>
    <cellStyle name="40% - Énfasis6 2 3" xfId="1068" xr:uid="{19FD0449-6ABD-4457-91AF-0F8E289938FF}"/>
    <cellStyle name="40% - Énfasis6 2 3 2" xfId="1069" xr:uid="{0A3FD1CA-B5C3-4D62-9219-7F2EBFB5BDC7}"/>
    <cellStyle name="40% - Énfasis6 2 3 2 2" xfId="7305" xr:uid="{179C3AD1-AF21-447F-B2EE-E68E43EEEFB8}"/>
    <cellStyle name="40% - Énfasis6 2 3 2 2 2" xfId="12594" xr:uid="{C78A31DA-DC79-4E75-90A1-E34A6FB3625B}"/>
    <cellStyle name="40% - Énfasis6 2 3 2 2 2 2" xfId="21607" xr:uid="{F12DF87A-13E3-40DE-B60E-697909470A5E}"/>
    <cellStyle name="40% - Énfasis6 2 3 2 2 2 2 2" xfId="27163" xr:uid="{F5A702A4-85DA-48F5-9070-C5C4AFB95729}"/>
    <cellStyle name="40% - Énfasis6 2 3 2 2 2 2 3" xfId="32657" xr:uid="{987D352C-A3E5-4F94-BC7C-2ED80FE5E5E9}"/>
    <cellStyle name="40% - Énfasis6 2 3 2 2 2 2 4" xfId="38141" xr:uid="{02E6FCF8-AF4E-4DE2-A4E1-25ED7F0DF5B1}"/>
    <cellStyle name="40% - Énfasis6 2 3 2 2 2 3" xfId="24434" xr:uid="{4CB65436-BBB3-4080-BA29-671091EAECE6}"/>
    <cellStyle name="40% - Énfasis6 2 3 2 2 2 4" xfId="29928" xr:uid="{C27F244E-BB64-4FDF-AF71-010CEB4A6B72}"/>
    <cellStyle name="40% - Énfasis6 2 3 2 2 2 5" xfId="35412" xr:uid="{D3FAE2AA-18D1-45E7-A89C-C1CBA77955DB}"/>
    <cellStyle name="40% - Énfasis6 2 3 2 2 3" xfId="20192" xr:uid="{458E6CAD-5D97-432D-950C-25B561F5A458}"/>
    <cellStyle name="40% - Énfasis6 2 3 2 2 3 2" xfId="25748" xr:uid="{023C8516-DE22-49E8-AE97-7B816D44C026}"/>
    <cellStyle name="40% - Énfasis6 2 3 2 2 3 3" xfId="31242" xr:uid="{3517A996-7475-445D-A189-1DFF8DB834C9}"/>
    <cellStyle name="40% - Énfasis6 2 3 2 2 3 4" xfId="36726" xr:uid="{8B9461DF-8DA9-4A34-93BC-1E8957E51750}"/>
    <cellStyle name="40% - Énfasis6 2 3 2 2 4" xfId="23019" xr:uid="{78F6C358-A7F4-41BB-B887-FC05A6880759}"/>
    <cellStyle name="40% - Énfasis6 2 3 2 2 5" xfId="28511" xr:uid="{4024C93C-87C1-44C8-9F60-4434E3C68C17}"/>
    <cellStyle name="40% - Énfasis6 2 3 2 2 6" xfId="33995" xr:uid="{085B4CBB-4809-4AC2-8CE6-64CBEB15EF52}"/>
    <cellStyle name="40% - Énfasis6 2 3 2 3" xfId="7412" xr:uid="{1D31FD07-FF4F-45CB-B8BC-07C846289A4B}"/>
    <cellStyle name="40% - Énfasis6 2 3 2 3 2" xfId="20296" xr:uid="{792CB0E9-98AA-42BB-B17E-D6B294EBA472}"/>
    <cellStyle name="40% - Énfasis6 2 3 2 3 2 2" xfId="25852" xr:uid="{C73A8DB9-63BD-4914-BB12-9BEFE0D2655D}"/>
    <cellStyle name="40% - Énfasis6 2 3 2 3 2 3" xfId="31346" xr:uid="{4B29472B-0978-4CCD-A679-2B34938F7A7E}"/>
    <cellStyle name="40% - Énfasis6 2 3 2 3 2 4" xfId="36830" xr:uid="{BFAF3B46-643D-493A-A066-EE5F93DB64B4}"/>
    <cellStyle name="40% - Énfasis6 2 3 2 3 3" xfId="23123" xr:uid="{2B288DA3-4DFD-46BE-8CD3-24F1A3368EC0}"/>
    <cellStyle name="40% - Énfasis6 2 3 2 3 4" xfId="28617" xr:uid="{4971DF07-672E-41B1-959F-50EFA7D44235}"/>
    <cellStyle name="40% - Énfasis6 2 3 2 3 5" xfId="34101" xr:uid="{4C35762D-ECC2-4CF3-99D6-9B5E9B870B88}"/>
    <cellStyle name="40% - Énfasis6 2 3 2 4" xfId="20085" xr:uid="{ADAC64D9-2BC2-4D75-B478-58AA4AC756E2}"/>
    <cellStyle name="40% - Énfasis6 2 3 2 4 2" xfId="25645" xr:uid="{FC032FD9-8E29-4E62-8C1B-2F7B4CF70383}"/>
    <cellStyle name="40% - Énfasis6 2 3 2 4 3" xfId="31139" xr:uid="{9120DC59-C533-421E-B57E-2E2CA064475B}"/>
    <cellStyle name="40% - Énfasis6 2 3 2 4 4" xfId="36623" xr:uid="{5B1EF26C-171F-486A-B038-66EC243CEDCA}"/>
    <cellStyle name="40% - Énfasis6 2 3 2 5" xfId="22862" xr:uid="{94FC6AD0-9993-4EE3-82AB-C21EBB2B6747}"/>
    <cellStyle name="40% - Énfasis6 2 3 2 6" xfId="22914" xr:uid="{3E5D99C2-B60D-4193-8BC4-6A49F9B41D95}"/>
    <cellStyle name="40% - Énfasis6 2 3 2 7" xfId="28408" xr:uid="{9020E88E-9E30-4DF7-86FD-074F6859F6A6}"/>
    <cellStyle name="40% - Énfasis6 2 3 2 8" xfId="33892" xr:uid="{34A392D3-0382-4A16-9A96-1D79DEC8DD6E}"/>
    <cellStyle name="40% - Énfasis6 2 3 3" xfId="12593" xr:uid="{FA57FB65-A4E3-4ECC-8FBE-635EE91ACDE7}"/>
    <cellStyle name="40% - Énfasis6 2 4" xfId="1070" xr:uid="{4B9BF892-5AAD-45BB-9E04-E01F9FD14614}"/>
    <cellStyle name="40% - Énfasis6 2 4 2" xfId="7306" xr:uid="{D6A91F97-11EB-42BE-9AA2-16CF399F4A72}"/>
    <cellStyle name="40% - Énfasis6 2 4 2 2" xfId="12595" xr:uid="{1687B8B4-E718-450B-A519-A935049DFFBD}"/>
    <cellStyle name="40% - Énfasis6 2 4 2 2 2" xfId="21608" xr:uid="{31C03B44-1AF4-4A3C-9AA1-FB0EC6FB8C5F}"/>
    <cellStyle name="40% - Énfasis6 2 4 2 2 2 2" xfId="27164" xr:uid="{8ED07106-3CA2-48B7-B4F8-9645F82E721E}"/>
    <cellStyle name="40% - Énfasis6 2 4 2 2 2 3" xfId="32658" xr:uid="{262430B6-196D-499E-8E93-24F73D46F3D5}"/>
    <cellStyle name="40% - Énfasis6 2 4 2 2 2 4" xfId="38142" xr:uid="{143663F2-4BD2-4BBD-A441-C96A243C7B60}"/>
    <cellStyle name="40% - Énfasis6 2 4 2 2 3" xfId="24435" xr:uid="{16CF3765-0FA1-4208-8E56-E647520C0976}"/>
    <cellStyle name="40% - Énfasis6 2 4 2 2 4" xfId="29929" xr:uid="{98E5027A-A22D-4526-AFC1-D3918562635E}"/>
    <cellStyle name="40% - Énfasis6 2 4 2 2 5" xfId="35413" xr:uid="{57AC3B27-D79D-4868-A62F-1596B8BF17AC}"/>
    <cellStyle name="40% - Énfasis6 2 4 2 3" xfId="20193" xr:uid="{8CCF0567-AB7E-42A4-AB34-950F32F0F107}"/>
    <cellStyle name="40% - Énfasis6 2 4 2 3 2" xfId="25749" xr:uid="{A0503FA5-0C9D-444E-9199-0D8F09BB2721}"/>
    <cellStyle name="40% - Énfasis6 2 4 2 3 3" xfId="31243" xr:uid="{086EEB32-D299-4690-ABF0-386F92A6A4F8}"/>
    <cellStyle name="40% - Énfasis6 2 4 2 3 4" xfId="36727" xr:uid="{9815A025-766E-42D1-A537-BA93BE001A4D}"/>
    <cellStyle name="40% - Énfasis6 2 4 2 4" xfId="23020" xr:uid="{D3F5334C-BDD0-4B4F-AF97-50BD53A3356B}"/>
    <cellStyle name="40% - Énfasis6 2 4 2 5" xfId="28512" xr:uid="{5D73DBAE-8549-46E4-86A8-6865800B34FA}"/>
    <cellStyle name="40% - Énfasis6 2 4 2 6" xfId="33996" xr:uid="{23618375-9869-4ECE-84A5-7C3D88193FF6}"/>
    <cellStyle name="40% - Énfasis6 2 4 3" xfId="7413" xr:uid="{C9BF9496-B1A9-4AEA-A67E-CFEFC18D1F26}"/>
    <cellStyle name="40% - Énfasis6 2 4 3 2" xfId="20297" xr:uid="{D00B1024-BFF6-479A-9746-F0F53F881FAE}"/>
    <cellStyle name="40% - Énfasis6 2 4 3 2 2" xfId="25853" xr:uid="{D4A78CAF-ADF8-4C90-B51E-C9C526D0F9A3}"/>
    <cellStyle name="40% - Énfasis6 2 4 3 2 3" xfId="31347" xr:uid="{67CDF35F-972A-402A-9418-EA2E7FF2941B}"/>
    <cellStyle name="40% - Énfasis6 2 4 3 2 4" xfId="36831" xr:uid="{238E8BE0-A1E0-41B3-A69B-9625AC1F2B6A}"/>
    <cellStyle name="40% - Énfasis6 2 4 3 3" xfId="23124" xr:uid="{C0F09F2A-25CB-4D01-89B7-045220274C99}"/>
    <cellStyle name="40% - Énfasis6 2 4 3 4" xfId="28618" xr:uid="{EB22DC89-5939-49CE-8215-93D28356157C}"/>
    <cellStyle name="40% - Énfasis6 2 4 3 5" xfId="34102" xr:uid="{809BA2A9-8C47-4958-9973-11E7721880B5}"/>
    <cellStyle name="40% - Énfasis6 2 4 4" xfId="20086" xr:uid="{404A17FF-AD8E-4E58-A07D-FA8205A35B5D}"/>
    <cellStyle name="40% - Énfasis6 2 4 4 2" xfId="25646" xr:uid="{74D18BD9-A6DF-46DC-B9C8-05228D67DF9A}"/>
    <cellStyle name="40% - Énfasis6 2 4 4 3" xfId="31140" xr:uid="{ADF73A8C-3024-4626-AD97-30664314CE1C}"/>
    <cellStyle name="40% - Énfasis6 2 4 4 4" xfId="36624" xr:uid="{3A8CC9AD-C211-4554-AE5C-BC5026A76E9F}"/>
    <cellStyle name="40% - Énfasis6 2 4 5" xfId="22863" xr:uid="{A02F67A2-5581-42D9-9466-956C8581A1D3}"/>
    <cellStyle name="40% - Énfasis6 2 4 6" xfId="22915" xr:uid="{2FD51EA9-8E5B-42C0-83BD-BC4D3550F471}"/>
    <cellStyle name="40% - Énfasis6 2 4 7" xfId="28409" xr:uid="{34ADA4AD-8A06-4059-B73C-671039B97862}"/>
    <cellStyle name="40% - Énfasis6 2 4 8" xfId="33893" xr:uid="{3C3890A1-500C-4618-BD07-196713374CD5}"/>
    <cellStyle name="40% - Énfasis6 2 5" xfId="1071" xr:uid="{914FAB2A-CA19-4F34-9EE4-5A86C1B33E6D}"/>
    <cellStyle name="40% - Énfasis6 2 6" xfId="12591" xr:uid="{1D9C7BAF-1442-4D58-993D-BE609BA66CC5}"/>
    <cellStyle name="40% - Énfasis6 2 7" xfId="15431" xr:uid="{3417C8F7-BEE7-4750-89A1-38970C75B25D}"/>
    <cellStyle name="40% - Énfasis6 2 8" xfId="1063" xr:uid="{D50437B4-57CB-465F-837B-FF5F12C0059A}"/>
    <cellStyle name="40% - Énfasis6 3" xfId="528" xr:uid="{18FCE127-7543-4DB0-BF56-C80037FD299F}"/>
    <cellStyle name="40% - Énfasis6 3 2" xfId="1073" xr:uid="{6A4422AB-7C6F-4F27-B36F-60C4934025FA}"/>
    <cellStyle name="40% - Énfasis6 3 3" xfId="1072" xr:uid="{81FB3881-C539-4AEF-9831-670806162852}"/>
    <cellStyle name="40% - Énfasis6 4" xfId="529" xr:uid="{A15DC412-7769-4BC5-98A1-C151CAC56016}"/>
    <cellStyle name="40% - Énfasis6 4 2" xfId="7307" xr:uid="{AD67F478-E250-436D-80D9-D82879D942CC}"/>
    <cellStyle name="40% - Énfasis6 4 2 2" xfId="12596" xr:uid="{E75DD899-E64F-48CF-9BF2-DD21C6C214F3}"/>
    <cellStyle name="40% - Énfasis6 4 2 2 2" xfId="21609" xr:uid="{0F03108C-836C-4B5D-9695-F9EC5AB42D47}"/>
    <cellStyle name="40% - Énfasis6 4 2 2 2 2" xfId="27165" xr:uid="{0C5D5576-E4FA-46D2-AF69-CE9B271EC611}"/>
    <cellStyle name="40% - Énfasis6 4 2 2 2 3" xfId="32659" xr:uid="{A5743158-A160-4041-B39A-E2C1E329C7E7}"/>
    <cellStyle name="40% - Énfasis6 4 2 2 2 4" xfId="38143" xr:uid="{14662195-C7EC-4587-9079-9D4C3440098B}"/>
    <cellStyle name="40% - Énfasis6 4 2 2 3" xfId="24436" xr:uid="{E12EB70D-C8B8-4E38-9EF0-1009095DC545}"/>
    <cellStyle name="40% - Énfasis6 4 2 2 4" xfId="29930" xr:uid="{F351A811-D152-44C3-8F2A-368A9758B4C9}"/>
    <cellStyle name="40% - Énfasis6 4 2 2 5" xfId="35414" xr:uid="{9CC7B99E-413C-4DB9-8D8A-801DE285D955}"/>
    <cellStyle name="40% - Énfasis6 4 2 3" xfId="20194" xr:uid="{4F270DBC-326E-4321-94CF-8B141AD5B398}"/>
    <cellStyle name="40% - Énfasis6 4 2 3 2" xfId="25750" xr:uid="{BA4A0047-FB17-4333-AE57-FF0AE259DF32}"/>
    <cellStyle name="40% - Énfasis6 4 2 3 3" xfId="31244" xr:uid="{890D5858-74AE-4CE1-84EB-D0A5E6578D78}"/>
    <cellStyle name="40% - Énfasis6 4 2 3 4" xfId="36728" xr:uid="{045E97F4-54CF-4932-AD67-8C551BF67AAE}"/>
    <cellStyle name="40% - Énfasis6 4 2 4" xfId="23021" xr:uid="{86453415-2244-421F-A528-8B733B9E8BEA}"/>
    <cellStyle name="40% - Énfasis6 4 2 5" xfId="28513" xr:uid="{66C2CABD-BB41-48CF-A7FC-3830DADC7749}"/>
    <cellStyle name="40% - Énfasis6 4 2 6" xfId="33997" xr:uid="{FA53D71F-A2B4-46E5-B687-1ADA9BC90772}"/>
    <cellStyle name="40% - Énfasis6 4 3" xfId="7414" xr:uid="{9D9AFCB8-4A34-4D2C-AD20-0F910F14DDEB}"/>
    <cellStyle name="40% - Énfasis6 4 3 2" xfId="20298" xr:uid="{917960BB-932F-4721-8291-A19F79CA1518}"/>
    <cellStyle name="40% - Énfasis6 4 3 2 2" xfId="25854" xr:uid="{CEB0FEC8-8A3E-44A1-BCD8-096ED5CE018F}"/>
    <cellStyle name="40% - Énfasis6 4 3 2 3" xfId="31348" xr:uid="{E9576E63-E7CB-4D58-8438-0E5CB82A8480}"/>
    <cellStyle name="40% - Énfasis6 4 3 2 4" xfId="36832" xr:uid="{26906DF0-ACAC-4F27-99B7-23DD0388F24F}"/>
    <cellStyle name="40% - Énfasis6 4 3 3" xfId="23125" xr:uid="{E99B8037-6E0F-4A5B-9B28-8BE0BC5C5573}"/>
    <cellStyle name="40% - Énfasis6 4 3 4" xfId="28619" xr:uid="{6593F7E5-6107-4F0B-927E-D3859211E6C5}"/>
    <cellStyle name="40% - Énfasis6 4 3 5" xfId="34103" xr:uid="{94576B8D-022C-4ACC-AE4A-0DEF3A2FC6AC}"/>
    <cellStyle name="40% - Énfasis6 4 4" xfId="20087" xr:uid="{E686B35F-1003-44B0-8712-2DCB78DD2CE4}"/>
    <cellStyle name="40% - Énfasis6 4 4 2" xfId="25647" xr:uid="{BB066BD2-4622-4838-B609-262E3FFC0F28}"/>
    <cellStyle name="40% - Énfasis6 4 4 3" xfId="31141" xr:uid="{2EB3C417-ED6A-45D6-B340-8065B6B6368E}"/>
    <cellStyle name="40% - Énfasis6 4 4 4" xfId="36625" xr:uid="{C8768EC6-BB1E-4CAA-BEEB-EA6CC475D8A4}"/>
    <cellStyle name="40% - Énfasis6 4 5" xfId="22864" xr:uid="{A6A55C46-382D-45A1-A579-24FD4D7BB586}"/>
    <cellStyle name="40% - Énfasis6 4 6" xfId="22916" xr:uid="{BA42E9FA-3AA6-4F98-A86D-5AD824983E77}"/>
    <cellStyle name="40% - Énfasis6 4 7" xfId="28410" xr:uid="{276B8D46-F875-410C-80C0-E479E758770D}"/>
    <cellStyle name="40% - Énfasis6 4 8" xfId="33894" xr:uid="{05B1861C-FF7A-4D2D-8534-27575C4773B7}"/>
    <cellStyle name="40% - Énfasis6 4 9" xfId="1074" xr:uid="{6E999FF8-B398-42D1-8164-1E5B51D54D7E}"/>
    <cellStyle name="40% - Énfasis6 5" xfId="530" xr:uid="{BC0CD366-761C-43B0-83C3-A8BFF53DA5A9}"/>
    <cellStyle name="40% - Énfasis6 6" xfId="531" xr:uid="{041EC9BB-17A7-4D40-AAC5-90E68A6283A4}"/>
    <cellStyle name="40% - Énfasis6 7" xfId="532" xr:uid="{9EBEF67D-EB34-47BB-8827-242EF8B145BC}"/>
    <cellStyle name="60% - Accent1" xfId="1075" xr:uid="{FFF2E48D-2554-4A1D-8E14-91419573BE5C}"/>
    <cellStyle name="60% - Accent1 2" xfId="1076" xr:uid="{84AB75B7-7ABC-4CCE-A7E5-0D62941ED693}"/>
    <cellStyle name="60% - Accent1 2 2" xfId="1077" xr:uid="{5BC7EC0C-43B0-4939-AB66-5B2A1986E49B}"/>
    <cellStyle name="60% - Accent1 2 2 2" xfId="1078" xr:uid="{A1BC9250-B023-400D-AEF8-F4DFF26CE866}"/>
    <cellStyle name="60% - Accent1 2 3" xfId="1079" xr:uid="{82C471B7-1358-4E81-98D1-46D8BE791671}"/>
    <cellStyle name="60% - Accent1 3" xfId="1080" xr:uid="{F55DEF10-DBB0-44B5-B57A-993BB3622681}"/>
    <cellStyle name="60% - Accent1 3 2" xfId="1081" xr:uid="{C20DE91B-4ECF-4D5D-8C50-649E45D9FB8E}"/>
    <cellStyle name="60% - Accent1 3 2 2" xfId="1082" xr:uid="{584056F7-C3AF-4BBB-8210-78D0F28DB955}"/>
    <cellStyle name="60% - Accent1 3 3" xfId="1083" xr:uid="{24AAA0DC-061D-466B-B299-1C778E1AB021}"/>
    <cellStyle name="60% - Accent1 3 3 2" xfId="1084" xr:uid="{B2D5A3DE-F52C-48CF-AB9E-706A688AA965}"/>
    <cellStyle name="60% - Accent1 3 4" xfId="1085" xr:uid="{307DB546-D211-447C-BC1C-6FBD56002F3E}"/>
    <cellStyle name="60% - Accent1 4" xfId="1086" xr:uid="{BD45432F-064D-48DA-B0ED-8E06416DA93C}"/>
    <cellStyle name="60% - Accent1 4 2" xfId="1087" xr:uid="{597A2C6B-6E76-45FC-B2E2-2B34ACF8A635}"/>
    <cellStyle name="60% - Accent1 5" xfId="1088" xr:uid="{C2387F52-BA37-4F92-80A9-0843FCDBBF55}"/>
    <cellStyle name="60% - Accent1 5 2" xfId="1089" xr:uid="{23DA7D28-3E55-4844-9D51-84F6EB49F18C}"/>
    <cellStyle name="60% - Accent1 6" xfId="1090" xr:uid="{4AEC8AD4-C7AA-4834-B495-9567B609177C}"/>
    <cellStyle name="60% - Accent2" xfId="1091" xr:uid="{597705A1-B4EF-49E2-81AD-01C210DD3125}"/>
    <cellStyle name="60% - Accent2 2" xfId="1092" xr:uid="{7540BC98-4B50-4872-B3C8-41C1EB9249BD}"/>
    <cellStyle name="60% - Accent2 2 2" xfId="1093" xr:uid="{8D614088-B27C-4875-B74C-BCEAAE0D5C14}"/>
    <cellStyle name="60% - Accent2 2 2 2" xfId="1094" xr:uid="{88759B94-0947-4A59-9DB7-6E65431554D0}"/>
    <cellStyle name="60% - Accent2 2 3" xfId="1095" xr:uid="{7C50D28E-68D9-4ACC-8BE2-111FF7BD1EDD}"/>
    <cellStyle name="60% - Accent2 3" xfId="1096" xr:uid="{3793BA30-B1E8-4E26-89AC-9FFE030F9EE9}"/>
    <cellStyle name="60% - Accent2 3 2" xfId="1097" xr:uid="{E72DBD3F-7032-4B0F-BBF9-7DDB623AA8B3}"/>
    <cellStyle name="60% - Accent2 3 2 2" xfId="1098" xr:uid="{FA3CD243-05FF-4502-8904-E42E0605EC7D}"/>
    <cellStyle name="60% - Accent2 3 3" xfId="1099" xr:uid="{C7E2BD62-F098-45BD-8B5F-BF0919DEC251}"/>
    <cellStyle name="60% - Accent2 3 3 2" xfId="1100" xr:uid="{C22307E7-2919-4032-9401-75373C1E1B99}"/>
    <cellStyle name="60% - Accent2 3 4" xfId="1101" xr:uid="{2156B79A-E708-45E9-A3F9-48339700AAEB}"/>
    <cellStyle name="60% - Accent2 4" xfId="1102" xr:uid="{CAFB662B-8C25-4A23-97FD-FD27B2B43A9B}"/>
    <cellStyle name="60% - Accent2 4 2" xfId="1103" xr:uid="{0B292A4C-8AFD-4EAD-B2D0-D4B984FE5D64}"/>
    <cellStyle name="60% - Accent2 5" xfId="1104" xr:uid="{ABB8A6D4-2205-414E-BCEF-8612DAF1CBE0}"/>
    <cellStyle name="60% - Accent2 5 2" xfId="1105" xr:uid="{02BE9B34-53D4-46D7-A51C-63325EC659FA}"/>
    <cellStyle name="60% - Accent2 6" xfId="1106" xr:uid="{97F0E6E9-A881-4301-A069-CA1FCCE5E7F1}"/>
    <cellStyle name="60% - Accent3" xfId="1107" xr:uid="{9F7BA179-60A7-4981-8239-69750C154CCE}"/>
    <cellStyle name="60% - Accent3 2" xfId="1108" xr:uid="{2F042D6E-35DB-4FD9-A482-13D5E1F61B38}"/>
    <cellStyle name="60% - Accent3 2 2" xfId="1109" xr:uid="{3CF717DC-8169-47FF-8AAB-F27551AF5CC3}"/>
    <cellStyle name="60% - Accent3 2 2 2" xfId="1110" xr:uid="{D2C56F54-7C0C-4F93-91FD-A889629A0FC1}"/>
    <cellStyle name="60% - Accent3 2 3" xfId="1111" xr:uid="{0E553526-ECE0-4D43-9AEE-54AAD11C521B}"/>
    <cellStyle name="60% - Accent3 3" xfId="1112" xr:uid="{06CE61A6-F9E1-4AA5-A623-B84A75D1EDF1}"/>
    <cellStyle name="60% - Accent3 3 2" xfId="1113" xr:uid="{14A011DA-D856-4A8B-B2D7-D65FF8C8826E}"/>
    <cellStyle name="60% - Accent3 3 2 2" xfId="1114" xr:uid="{FF97815D-B979-4201-82F4-CB4CE4C44C0A}"/>
    <cellStyle name="60% - Accent3 3 3" xfId="1115" xr:uid="{8A38B579-CEB8-4EC1-A680-511210394DD2}"/>
    <cellStyle name="60% - Accent3 3 3 2" xfId="1116" xr:uid="{757972A1-D1E5-4BE4-BD22-63A4A35C5BD8}"/>
    <cellStyle name="60% - Accent3 3 4" xfId="1117" xr:uid="{5121E57B-253E-496E-83D1-3D2AEEC91990}"/>
    <cellStyle name="60% - Accent3 4" xfId="1118" xr:uid="{0AD971D8-59E1-4858-89D3-1591B4C182E9}"/>
    <cellStyle name="60% - Accent3 4 2" xfId="1119" xr:uid="{3C331D72-A752-4F8C-954A-896B58633DB0}"/>
    <cellStyle name="60% - Accent3 5" xfId="1120" xr:uid="{DB95A565-0E66-4B79-B15D-CBEF2A5FC663}"/>
    <cellStyle name="60% - Accent3 5 2" xfId="1121" xr:uid="{07E9C3CF-CE4F-4F03-A2BE-23831517B9C4}"/>
    <cellStyle name="60% - Accent3 6" xfId="1122" xr:uid="{E90FFFEF-458C-4227-BAB6-8EF0BA4D3D39}"/>
    <cellStyle name="60% - Accent4" xfId="1123" xr:uid="{5FBA08D5-0872-4829-B02C-6AF6A064009C}"/>
    <cellStyle name="60% - Accent4 2" xfId="1124" xr:uid="{0FD0A0D8-6236-4FC7-88AC-904076CE780E}"/>
    <cellStyle name="60% - Accent4 2 2" xfId="1125" xr:uid="{63688D34-0CA0-48A4-B639-32AC4903D4A4}"/>
    <cellStyle name="60% - Accent4 2 2 2" xfId="1126" xr:uid="{A706C9CC-8EDF-4834-BCF2-38FBAB092C41}"/>
    <cellStyle name="60% - Accent4 2 3" xfId="1127" xr:uid="{E8450990-7298-459D-9A3F-CCD92FF92845}"/>
    <cellStyle name="60% - Accent4 3" xfId="1128" xr:uid="{7492F673-0108-4439-8DE1-6BA53A65D397}"/>
    <cellStyle name="60% - Accent4 3 2" xfId="1129" xr:uid="{528347B8-9023-4F76-A662-0D8E35F0682D}"/>
    <cellStyle name="60% - Accent4 3 2 2" xfId="1130" xr:uid="{48BF791E-4086-45E7-B199-C75BF775B782}"/>
    <cellStyle name="60% - Accent4 3 3" xfId="1131" xr:uid="{F9C4F54F-A023-40A3-84EE-5250193886E8}"/>
    <cellStyle name="60% - Accent4 3 3 2" xfId="1132" xr:uid="{DDA63E72-FFC4-42FC-B2B7-FC4ADCEF9080}"/>
    <cellStyle name="60% - Accent4 3 4" xfId="1133" xr:uid="{E4ACCB09-4B1C-44C6-9E5D-9C90E43BD90E}"/>
    <cellStyle name="60% - Accent4 4" xfId="1134" xr:uid="{819271CE-8E51-4C32-8339-564E3AE576C5}"/>
    <cellStyle name="60% - Accent4 4 2" xfId="1135" xr:uid="{B51B075D-0DB6-4601-BE4F-6E8C6E607EB0}"/>
    <cellStyle name="60% - Accent4 5" xfId="1136" xr:uid="{B27E96E4-6FC9-4E1B-85AF-ED048181D0AB}"/>
    <cellStyle name="60% - Accent4 5 2" xfId="1137" xr:uid="{DB7855B0-4203-41C6-80B8-DD5C9202398C}"/>
    <cellStyle name="60% - Accent4 6" xfId="1138" xr:uid="{6CAFC68A-D64A-44C8-86B0-1E771B5F2E19}"/>
    <cellStyle name="60% - Accent5" xfId="1139" xr:uid="{A72075AE-BC92-4670-8C12-2247FBCCFAB9}"/>
    <cellStyle name="60% - Accent5 2" xfId="1140" xr:uid="{98694CFB-A2F9-4B15-93AA-3382642BBCA7}"/>
    <cellStyle name="60% - Accent5 2 2" xfId="1141" xr:uid="{85553534-272E-42CA-812F-7E3726C04BDD}"/>
    <cellStyle name="60% - Accent5 2 2 2" xfId="1142" xr:uid="{104385A5-E91F-4DED-AFE0-54D76E7BF4F9}"/>
    <cellStyle name="60% - Accent5 2 3" xfId="1143" xr:uid="{52C49516-7FAE-44AD-AFDD-13B5B2ACBBA8}"/>
    <cellStyle name="60% - Accent5 3" xfId="1144" xr:uid="{28FB063C-B68B-4A74-ACB4-BB10095C5681}"/>
    <cellStyle name="60% - Accent5 3 2" xfId="1145" xr:uid="{E72380F7-AB19-42EF-B498-5E7DE0B5D7D5}"/>
    <cellStyle name="60% - Accent5 3 2 2" xfId="1146" xr:uid="{3C7CEAA4-4066-4881-9933-AC30E83CD35B}"/>
    <cellStyle name="60% - Accent5 3 3" xfId="1147" xr:uid="{E2F41025-0A5F-4DCE-8F6D-9DCB63199339}"/>
    <cellStyle name="60% - Accent5 3 3 2" xfId="1148" xr:uid="{B08FD44F-6528-4212-BBC6-2190FCD90B7E}"/>
    <cellStyle name="60% - Accent5 3 4" xfId="1149" xr:uid="{C51A248C-4E78-4C0A-B19A-83F92AB31F67}"/>
    <cellStyle name="60% - Accent5 4" xfId="1150" xr:uid="{BA7DE5E1-CBD7-4C9F-BE5A-85F24AF4C87D}"/>
    <cellStyle name="60% - Accent5 4 2" xfId="1151" xr:uid="{E5EE8485-76C9-4605-A718-B2E8C9CCB3CC}"/>
    <cellStyle name="60% - Accent5 5" xfId="1152" xr:uid="{992BEE83-DEA3-4BCC-8C60-602782484169}"/>
    <cellStyle name="60% - Accent5 5 2" xfId="1153" xr:uid="{4E52ADF2-3761-424D-B544-60803E4C4AE4}"/>
    <cellStyle name="60% - Accent5 6" xfId="1154" xr:uid="{0BCEF6C5-4CB6-45ED-A369-A7CFF284CE77}"/>
    <cellStyle name="60% - Accent6" xfId="1155" xr:uid="{BF4AF87D-442B-480D-ADD7-B250EB4D7D81}"/>
    <cellStyle name="60% - Accent6 2" xfId="1156" xr:uid="{BD8A6027-8AA3-4860-80AB-A0AA28A306CD}"/>
    <cellStyle name="60% - Accent6 2 2" xfId="1157" xr:uid="{9E160377-EAD1-4B17-A5E7-561823E18E55}"/>
    <cellStyle name="60% - Accent6 2 2 2" xfId="1158" xr:uid="{42FA6A2C-1AB6-4A67-AEBA-3D334C6A1965}"/>
    <cellStyle name="60% - Accent6 2 3" xfId="1159" xr:uid="{BD9CC83E-1CC9-4615-93C5-8E9760B4552B}"/>
    <cellStyle name="60% - Accent6 3" xfId="1160" xr:uid="{DDCE0646-54AD-4662-B547-3529E2373DFB}"/>
    <cellStyle name="60% - Accent6 3 2" xfId="1161" xr:uid="{F7D5F2AE-05CA-4D46-8134-DDA19680FB5B}"/>
    <cellStyle name="60% - Accent6 3 2 2" xfId="1162" xr:uid="{067E98CF-8555-480E-83C6-90A49C5897F6}"/>
    <cellStyle name="60% - Accent6 3 3" xfId="1163" xr:uid="{5A19450D-BAB1-4F32-992B-CB1BC40D84B6}"/>
    <cellStyle name="60% - Accent6 3 3 2" xfId="1164" xr:uid="{04259D00-28FC-4496-8754-942C9C4AD50D}"/>
    <cellStyle name="60% - Accent6 3 4" xfId="1165" xr:uid="{9D165409-989A-440E-A31F-2D086AFE7DDE}"/>
    <cellStyle name="60% - Accent6 4" xfId="1166" xr:uid="{F67E9D37-7C17-4566-AFE9-A2F40B700AE5}"/>
    <cellStyle name="60% - Accent6 4 2" xfId="1167" xr:uid="{F3BA1DA1-5F55-4490-A5B8-DB84B6B4D0F2}"/>
    <cellStyle name="60% - Accent6 5" xfId="1168" xr:uid="{796D2654-0D85-4C2F-AAA2-A7691B49897F}"/>
    <cellStyle name="60% - Accent6 5 2" xfId="1169" xr:uid="{7F98477E-5EFA-4AB6-9A73-DA0EE8ED773C}"/>
    <cellStyle name="60% - Accent6 6" xfId="1170" xr:uid="{7602B70E-45DD-4828-B92D-8757AE5F987F}"/>
    <cellStyle name="60% - Énfasis1" xfId="21" builtinId="32" customBuiltin="1"/>
    <cellStyle name="60% - Énfasis1 2" xfId="533" xr:uid="{628CB49F-8B1E-450D-AE0F-8583A1D365A6}"/>
    <cellStyle name="60% - Énfasis1 2 2" xfId="1172" xr:uid="{F5645383-1622-4495-AFE2-534EC913D839}"/>
    <cellStyle name="60% - Énfasis1 2 2 2" xfId="1173" xr:uid="{14373A99-A366-4ABA-BE52-40CF6D979037}"/>
    <cellStyle name="60% - Énfasis1 2 2 2 2" xfId="1174" xr:uid="{8F13AF1D-9722-43C8-95EF-F9F0A31D8E46}"/>
    <cellStyle name="60% - Énfasis1 2 2 3" xfId="1175" xr:uid="{43664208-640A-4953-B99E-0C5E38B6F27F}"/>
    <cellStyle name="60% - Énfasis1 2 3" xfId="1176" xr:uid="{C431F25F-EB13-49BF-A92C-5F4F5CEDFDF1}"/>
    <cellStyle name="60% - Énfasis1 2 3 2" xfId="12598" xr:uid="{183B4ADE-FF84-421E-B8CF-5F695DCF2514}"/>
    <cellStyle name="60% - Énfasis1 2 4" xfId="1177" xr:uid="{7FA417D6-299F-46B1-9C6D-F48EF5D6F42C}"/>
    <cellStyle name="60% - Énfasis1 2 5" xfId="12597" xr:uid="{BBC267A7-026D-4569-968A-F8E6EE37A5C9}"/>
    <cellStyle name="60% - Énfasis1 2 6" xfId="15432" xr:uid="{DDBA4BEE-021D-4ACA-ABA3-365C3A218075}"/>
    <cellStyle name="60% - Énfasis1 2 7" xfId="1171" xr:uid="{42E255B1-01D6-4E89-9FC5-FB2A0883CB39}"/>
    <cellStyle name="60% - Énfasis1 3" xfId="534" xr:uid="{EA7C940F-1AAE-419C-B7C3-A4995B3A552F}"/>
    <cellStyle name="60% - Énfasis1 3 2" xfId="1179" xr:uid="{7FD827EC-CB3A-4478-BC6D-12B4FF227A38}"/>
    <cellStyle name="60% - Énfasis1 3 3" xfId="1178" xr:uid="{ACCFD6D6-583E-465D-9354-BF3165D4C04D}"/>
    <cellStyle name="60% - Énfasis1 4" xfId="535" xr:uid="{411C748E-D6FF-4015-94D8-442C1881EA5E}"/>
    <cellStyle name="60% - Énfasis1 4 2" xfId="1180" xr:uid="{EEEA63C4-5E4D-4B13-AAD0-B136FDBBA545}"/>
    <cellStyle name="60% - Énfasis1 5" xfId="536" xr:uid="{7607CDD0-E32C-4031-9568-414ECF83313E}"/>
    <cellStyle name="60% - Énfasis1 6" xfId="537" xr:uid="{B2E26C43-7BCE-43C9-A29A-F367976B0143}"/>
    <cellStyle name="60% - Énfasis1 7" xfId="538" xr:uid="{C63052C2-32DD-46CA-A72D-7118D2BA8428}"/>
    <cellStyle name="60% - Énfasis2" xfId="25" builtinId="36" customBuiltin="1"/>
    <cellStyle name="60% - Énfasis2 2" xfId="539" xr:uid="{5AF88399-D17B-44D2-B904-30E92C5B4182}"/>
    <cellStyle name="60% - Énfasis2 2 2" xfId="1182" xr:uid="{E1A705B5-45E5-4ADC-B4C0-8CC0C575D444}"/>
    <cellStyle name="60% - Énfasis2 2 2 2" xfId="1183" xr:uid="{A2802F0B-ADBD-4A99-9275-51561B6A0631}"/>
    <cellStyle name="60% - Énfasis2 2 2 2 2" xfId="1184" xr:uid="{8485FEF1-7428-4DBD-8B0E-AD54C87B7F77}"/>
    <cellStyle name="60% - Énfasis2 2 2 3" xfId="1185" xr:uid="{940A0346-E965-48DF-A54F-598E901DCDAC}"/>
    <cellStyle name="60% - Énfasis2 2 3" xfId="1186" xr:uid="{68D69C38-ED30-4BF6-B23D-DD2CC7F41F86}"/>
    <cellStyle name="60% - Énfasis2 2 3 2" xfId="12600" xr:uid="{4DCB5C99-877B-40AC-8D49-52F58D9AC525}"/>
    <cellStyle name="60% - Énfasis2 2 4" xfId="1187" xr:uid="{4E1FE056-9910-467D-B431-B316573F3E06}"/>
    <cellStyle name="60% - Énfasis2 2 5" xfId="12599" xr:uid="{C695BF85-3B43-4410-9423-B4EC4B44E2D7}"/>
    <cellStyle name="60% - Énfasis2 2 6" xfId="15433" xr:uid="{CD368590-DED1-48FA-BECA-27DC5A35BE5A}"/>
    <cellStyle name="60% - Énfasis2 2 7" xfId="1181" xr:uid="{609A8353-922E-4EE0-8B40-1F16F4EC53AC}"/>
    <cellStyle name="60% - Énfasis2 3" xfId="540" xr:uid="{47F24E40-69DB-4104-B4B3-F5C07B734610}"/>
    <cellStyle name="60% - Énfasis2 3 2" xfId="1189" xr:uid="{A1DCDED8-3830-4F18-84E2-247D763C567F}"/>
    <cellStyle name="60% - Énfasis2 3 3" xfId="1188" xr:uid="{A9C91D6F-7894-48C5-883D-6DD641CF3F05}"/>
    <cellStyle name="60% - Énfasis2 4" xfId="541" xr:uid="{91DAD1D7-0429-4DCC-BD43-A74EA85FA526}"/>
    <cellStyle name="60% - Énfasis2 4 2" xfId="1190" xr:uid="{CABAEA81-9D05-4E9F-BAA6-E00FBE2CB7B2}"/>
    <cellStyle name="60% - Énfasis2 5" xfId="542" xr:uid="{F515F7DC-7AE8-4805-A776-EDFE5993A366}"/>
    <cellStyle name="60% - Énfasis2 6" xfId="543" xr:uid="{B372E1D0-2648-42D2-8889-FA8D1351CEC6}"/>
    <cellStyle name="60% - Énfasis2 7" xfId="544" xr:uid="{8E44DEB2-C101-468D-8A47-B812864708C6}"/>
    <cellStyle name="60% - Énfasis3" xfId="29" builtinId="40" customBuiltin="1"/>
    <cellStyle name="60% - Énfasis3 2" xfId="545" xr:uid="{47682AF0-F6E0-4653-AF78-CB40C6592C1E}"/>
    <cellStyle name="60% - Énfasis3 2 2" xfId="1192" xr:uid="{B806E44C-DB28-4A86-8979-94601F59C7DA}"/>
    <cellStyle name="60% - Énfasis3 2 2 2" xfId="1193" xr:uid="{0EC574AE-0C4D-41C7-87ED-91B12CFFF19D}"/>
    <cellStyle name="60% - Énfasis3 2 2 2 2" xfId="1194" xr:uid="{AA208B7D-1E04-42E6-8083-F5FCB83C82B1}"/>
    <cellStyle name="60% - Énfasis3 2 2 3" xfId="1195" xr:uid="{98867B06-D475-4285-B067-3634ECB39992}"/>
    <cellStyle name="60% - Énfasis3 2 3" xfId="1196" xr:uid="{2AE7C7BD-A77A-435B-BE94-452AEADA28F2}"/>
    <cellStyle name="60% - Énfasis3 2 3 2" xfId="12602" xr:uid="{04927B41-1CFE-45EF-8336-5964FD13310C}"/>
    <cellStyle name="60% - Énfasis3 2 4" xfId="1197" xr:uid="{F24FFB92-1EB5-4506-BA53-4006566E2DDF}"/>
    <cellStyle name="60% - Énfasis3 2 5" xfId="12601" xr:uid="{3A740DE4-E61D-45D6-BC5B-8BBB841AD9FB}"/>
    <cellStyle name="60% - Énfasis3 2 6" xfId="15434" xr:uid="{2700667C-A1D3-41B2-9B83-4E0EC9B07326}"/>
    <cellStyle name="60% - Énfasis3 2 7" xfId="1191" xr:uid="{71D0E196-8B52-4CE0-9B1B-D33FD93D8BA8}"/>
    <cellStyle name="60% - Énfasis3 3" xfId="546" xr:uid="{F11F7636-DD48-4FD4-8D40-3389348DF687}"/>
    <cellStyle name="60% - Énfasis3 3 2" xfId="1199" xr:uid="{94B55F7D-2367-4134-85C4-8B321A31B47E}"/>
    <cellStyle name="60% - Énfasis3 3 3" xfId="1198" xr:uid="{69DD595E-11CE-40B8-807E-95B1AA84E67C}"/>
    <cellStyle name="60% - Énfasis3 4" xfId="547" xr:uid="{E3ED69AB-943E-4183-9FEF-74C3D6E9DCD3}"/>
    <cellStyle name="60% - Énfasis3 4 2" xfId="1200" xr:uid="{AD950285-A06D-4D86-A0D1-2A9227EF4624}"/>
    <cellStyle name="60% - Énfasis3 5" xfId="548" xr:uid="{4C959C1D-52F2-4A16-9B35-DB4D7406EDA3}"/>
    <cellStyle name="60% - Énfasis3 6" xfId="549" xr:uid="{8EA9B1B3-C3DB-4C1F-856D-019801B57ACA}"/>
    <cellStyle name="60% - Énfasis3 7" xfId="550" xr:uid="{71FC2016-AE3D-4DE7-992C-B729EB73C178}"/>
    <cellStyle name="60% - Énfasis4" xfId="33" builtinId="44" customBuiltin="1"/>
    <cellStyle name="60% - Énfasis4 2" xfId="551" xr:uid="{7D3FB694-E86B-44ED-A9A9-BDF233172ED2}"/>
    <cellStyle name="60% - Énfasis4 2 2" xfId="1202" xr:uid="{F022E755-F247-40F9-85E1-9E3FD9F2D86C}"/>
    <cellStyle name="60% - Énfasis4 2 2 2" xfId="1203" xr:uid="{5E6FC6F8-28A8-4B53-B99D-AC16EB6F8DAC}"/>
    <cellStyle name="60% - Énfasis4 2 2 2 2" xfId="1204" xr:uid="{169761E2-A64C-4C9A-9A3E-94BECF31BFE5}"/>
    <cellStyle name="60% - Énfasis4 2 2 3" xfId="1205" xr:uid="{7DA1F889-EC5D-4343-8121-54C186E94A4D}"/>
    <cellStyle name="60% - Énfasis4 2 3" xfId="1206" xr:uid="{3A67B4B6-C90B-4CF4-924D-8C99637F1510}"/>
    <cellStyle name="60% - Énfasis4 2 3 2" xfId="12604" xr:uid="{1F0BECE1-9F1E-421D-A9EF-3D1AF542F8FA}"/>
    <cellStyle name="60% - Énfasis4 2 4" xfId="1207" xr:uid="{5E891103-F792-42AC-A5A8-E5696E8843A1}"/>
    <cellStyle name="60% - Énfasis4 2 5" xfId="12603" xr:uid="{C3DF687E-3B9A-4BE9-8721-95C93AFACA72}"/>
    <cellStyle name="60% - Énfasis4 2 6" xfId="15435" xr:uid="{5051F01E-F438-46F2-9C42-E40CCAECAB32}"/>
    <cellStyle name="60% - Énfasis4 2 7" xfId="1201" xr:uid="{68E1D5BD-D756-457C-A665-802050D26E5C}"/>
    <cellStyle name="60% - Énfasis4 3" xfId="552" xr:uid="{B0CEA7F7-B5CC-499C-B624-97E8B41159F0}"/>
    <cellStyle name="60% - Énfasis4 3 2" xfId="1209" xr:uid="{6BC65850-651F-4B82-A178-B8C9679A8056}"/>
    <cellStyle name="60% - Énfasis4 3 3" xfId="1208" xr:uid="{F951272A-29EA-400F-B0F6-4E0959C4FCD5}"/>
    <cellStyle name="60% - Énfasis4 4" xfId="553" xr:uid="{7E4EFDB0-DEEA-406B-A4DE-49C56BCA88CF}"/>
    <cellStyle name="60% - Énfasis4 4 2" xfId="1210" xr:uid="{6B0AAD00-259D-4F40-8DC5-02448A359A5B}"/>
    <cellStyle name="60% - Énfasis4 5" xfId="554" xr:uid="{6DF55A4E-EE70-4D1C-AD10-4B9F5CB18F7B}"/>
    <cellStyle name="60% - Énfasis4 6" xfId="555" xr:uid="{F0DBE7C1-7BA4-4068-9C11-7850678406C4}"/>
    <cellStyle name="60% - Énfasis4 7" xfId="556" xr:uid="{BDEA252F-A38D-43CD-B73B-28A7D9987C00}"/>
    <cellStyle name="60% - Énfasis5" xfId="37" builtinId="48" customBuiltin="1"/>
    <cellStyle name="60% - Énfasis5 2" xfId="557" xr:uid="{056F18F1-35CC-4321-BB3F-8FEAD4130D53}"/>
    <cellStyle name="60% - Énfasis5 2 2" xfId="1212" xr:uid="{045EBFEE-5652-4667-964F-382E4D195A7C}"/>
    <cellStyle name="60% - Énfasis5 2 2 2" xfId="1213" xr:uid="{012C5E4C-2ACF-40A7-BEDD-F040A4AEE621}"/>
    <cellStyle name="60% - Énfasis5 2 2 2 2" xfId="1214" xr:uid="{255DBA99-83EE-403E-8753-F78BFA17F854}"/>
    <cellStyle name="60% - Énfasis5 2 2 3" xfId="1215" xr:uid="{E2ADE382-BC7D-4D05-9495-E25B17C23FAA}"/>
    <cellStyle name="60% - Énfasis5 2 3" xfId="1216" xr:uid="{8BCF0B9F-9EBA-4B5D-8188-A306B3E35781}"/>
    <cellStyle name="60% - Énfasis5 2 3 2" xfId="12606" xr:uid="{9892D91E-E46A-467B-A3E3-0406F3390869}"/>
    <cellStyle name="60% - Énfasis5 2 4" xfId="1217" xr:uid="{125497E4-75A6-4027-9ADD-BFA83AAA5BE1}"/>
    <cellStyle name="60% - Énfasis5 2 5" xfId="12605" xr:uid="{4EFF657E-92D3-4AC4-9EF9-FF8D18E8C9E1}"/>
    <cellStyle name="60% - Énfasis5 2 6" xfId="15436" xr:uid="{8E1855A7-AEC9-4F5C-BE67-0E805286DD27}"/>
    <cellStyle name="60% - Énfasis5 2 7" xfId="1211" xr:uid="{A9FA17DF-7B55-4095-83CD-CDCE661273C8}"/>
    <cellStyle name="60% - Énfasis5 3" xfId="558" xr:uid="{E18D167A-E25C-44BE-9F81-FD77681B076D}"/>
    <cellStyle name="60% - Énfasis5 3 2" xfId="1219" xr:uid="{557FAB8B-EDA5-44E7-95FB-4C18C5EAF0CC}"/>
    <cellStyle name="60% - Énfasis5 3 3" xfId="1218" xr:uid="{921198B9-AFAE-481D-B65A-45A644AA2F0D}"/>
    <cellStyle name="60% - Énfasis5 4" xfId="559" xr:uid="{D32C7F2F-CABF-4A7C-8B61-F2B0ACDED00B}"/>
    <cellStyle name="60% - Énfasis5 4 2" xfId="1220" xr:uid="{F1F7F2E6-16C4-4845-B16F-22298231FFD1}"/>
    <cellStyle name="60% - Énfasis5 5" xfId="560" xr:uid="{B8B88BAC-CA0B-4ED4-BF8D-977AE2AF3B86}"/>
    <cellStyle name="60% - Énfasis5 6" xfId="561" xr:uid="{F80CD5DB-D17F-4CD8-AE6A-731BEE8DB80A}"/>
    <cellStyle name="60% - Énfasis5 7" xfId="562" xr:uid="{80F1EC03-0496-405D-A9A4-462B80078C9C}"/>
    <cellStyle name="60% - Énfasis6" xfId="41" builtinId="52" customBuiltin="1"/>
    <cellStyle name="60% - Énfasis6 2" xfId="563" xr:uid="{4DFC6254-4A5B-4447-8676-0C34A6E98894}"/>
    <cellStyle name="60% - Énfasis6 2 2" xfId="1222" xr:uid="{E4934B29-47B5-4F28-BB89-EC17173AFEB2}"/>
    <cellStyle name="60% - Énfasis6 2 2 2" xfId="1223" xr:uid="{5BF1ADE5-0985-43F4-B43F-DB45086E363F}"/>
    <cellStyle name="60% - Énfasis6 2 2 2 2" xfId="1224" xr:uid="{3B4A4F9A-796A-4C5F-A305-A0F33E588C84}"/>
    <cellStyle name="60% - Énfasis6 2 2 3" xfId="1225" xr:uid="{39A873D7-9403-4D98-9301-BBE95EBF291F}"/>
    <cellStyle name="60% - Énfasis6 2 3" xfId="1226" xr:uid="{3B48C781-8A15-4FED-8262-4AF6CD03D899}"/>
    <cellStyle name="60% - Énfasis6 2 3 2" xfId="12608" xr:uid="{31171D74-F98D-4B3B-A18E-B023E17CFE36}"/>
    <cellStyle name="60% - Énfasis6 2 4" xfId="1227" xr:uid="{E5AFDC03-9C1B-4268-B15A-458188AF8641}"/>
    <cellStyle name="60% - Énfasis6 2 5" xfId="12607" xr:uid="{92982E18-2C03-4E89-9A7D-AE4F3C25E1F8}"/>
    <cellStyle name="60% - Énfasis6 2 6" xfId="15437" xr:uid="{7C9DE7BF-5D50-497D-804C-8B11ED53A017}"/>
    <cellStyle name="60% - Énfasis6 2 7" xfId="1221" xr:uid="{4DD160A9-B591-46AA-BE6D-5B38ADBC6EED}"/>
    <cellStyle name="60% - Énfasis6 3" xfId="564" xr:uid="{4C932C12-6AFB-4012-95F6-D6C8CECBF861}"/>
    <cellStyle name="60% - Énfasis6 3 2" xfId="1229" xr:uid="{9DDEF784-1E20-4E67-ABD2-FAC7CF38D2BB}"/>
    <cellStyle name="60% - Énfasis6 3 3" xfId="1228" xr:uid="{D3330312-6817-48F6-B466-12C622B74C04}"/>
    <cellStyle name="60% - Énfasis6 4" xfId="565" xr:uid="{275AE0E9-C86A-42EE-ACCB-7FE445695063}"/>
    <cellStyle name="60% - Énfasis6 4 2" xfId="1230" xr:uid="{38FDA724-151E-4ABD-95EB-B470C15A3CE9}"/>
    <cellStyle name="60% - Énfasis6 5" xfId="566" xr:uid="{DD1986D3-B050-4842-B06E-E094ACE84B80}"/>
    <cellStyle name="60% - Énfasis6 6" xfId="567" xr:uid="{7A7854C8-BDE5-4768-B6B2-6CC98060AED9}"/>
    <cellStyle name="60% - Énfasis6 7" xfId="568" xr:uid="{663B1A93-43EC-45AF-AA73-2569277DF506}"/>
    <cellStyle name="Accent1" xfId="1231" xr:uid="{9F23D8CF-98DB-4D5A-B7A4-0BBF6943B604}"/>
    <cellStyle name="Accent1 2" xfId="1232" xr:uid="{63CE2A5A-A64F-4AA8-BE14-DD4C8B818AF2}"/>
    <cellStyle name="Accent1 2 2" xfId="1233" xr:uid="{CA425E06-7183-4033-BD6D-C1A5710D351A}"/>
    <cellStyle name="Accent1 2 2 2" xfId="1234" xr:uid="{2C787B91-04FD-4A47-B1AC-6F36CF921F56}"/>
    <cellStyle name="Accent1 2 3" xfId="1235" xr:uid="{45D8ACE8-C59F-457E-874A-345C1F087D63}"/>
    <cellStyle name="Accent1 3" xfId="1236" xr:uid="{C8081CE3-E209-48DD-B9E7-6945CC9CB44C}"/>
    <cellStyle name="Accent1 3 2" xfId="1237" xr:uid="{C9519ABB-A08C-4853-8704-AD2475EE66E8}"/>
    <cellStyle name="Accent1 3 2 2" xfId="1238" xr:uid="{B5F7A119-EE14-48FE-AD63-8AC5CDE8CC6F}"/>
    <cellStyle name="Accent1 3 3" xfId="1239" xr:uid="{5D29CDE9-D8B9-4189-94B7-BDAFFE3E93E9}"/>
    <cellStyle name="Accent1 3 3 2" xfId="1240" xr:uid="{C6476D79-FA3E-4925-A527-EAABBCC9B779}"/>
    <cellStyle name="Accent1 3 4" xfId="1241" xr:uid="{A10C8DB0-219D-43BB-B6EC-DD893527D87B}"/>
    <cellStyle name="Accent1 4" xfId="1242" xr:uid="{880AAF5D-B534-4D51-AF4F-0D1AAC4AFAC1}"/>
    <cellStyle name="Accent1 4 2" xfId="1243" xr:uid="{4F90E7B7-D1AC-4F24-BA27-3487414EF7E3}"/>
    <cellStyle name="Accent1 5" xfId="1244" xr:uid="{97C230BC-7984-41E2-BC7F-749F248A1352}"/>
    <cellStyle name="Accent1 5 2" xfId="1245" xr:uid="{2340A370-A757-4A43-9506-CE05ECC94D80}"/>
    <cellStyle name="Accent1 6" xfId="1246" xr:uid="{BDCB2225-6C9B-4A13-90CC-5C54A495BE74}"/>
    <cellStyle name="Accent2" xfId="1247" xr:uid="{0C2DDC2E-CD5B-4BEB-904E-07042744C277}"/>
    <cellStyle name="Accent2 2" xfId="1248" xr:uid="{342D840E-7502-4617-80A0-6D11F636F368}"/>
    <cellStyle name="Accent2 2 2" xfId="1249" xr:uid="{EC4F9556-1A2E-49BC-B4E9-97EAFAB0CE1B}"/>
    <cellStyle name="Accent2 2 2 2" xfId="1250" xr:uid="{CDEC0368-495F-4213-973E-5EE7042CBB07}"/>
    <cellStyle name="Accent2 2 3" xfId="1251" xr:uid="{FF0B75C3-A1C7-414A-A9F8-EE1C32138642}"/>
    <cellStyle name="Accent2 3" xfId="1252" xr:uid="{FD7DFA8A-0FE4-428D-8AD8-3C0A7B14DF9E}"/>
    <cellStyle name="Accent2 3 2" xfId="1253" xr:uid="{3B4E38AB-4F50-4E7F-A6FE-75FC335E3088}"/>
    <cellStyle name="Accent2 3 2 2" xfId="1254" xr:uid="{B59395A3-37D4-4720-9883-17DA34AC60AC}"/>
    <cellStyle name="Accent2 3 3" xfId="1255" xr:uid="{7B319662-8EE9-4EF9-B8AE-B307EDDC6FFE}"/>
    <cellStyle name="Accent2 3 3 2" xfId="1256" xr:uid="{3502DB02-02AC-4279-9FC8-65AF94A64A44}"/>
    <cellStyle name="Accent2 3 4" xfId="1257" xr:uid="{DB6476A5-59CA-44A2-A615-708AF67FD452}"/>
    <cellStyle name="Accent2 4" xfId="1258" xr:uid="{A5CDCF3D-CCD4-4F7A-9DDB-87939FCF5FE2}"/>
    <cellStyle name="Accent2 4 2" xfId="1259" xr:uid="{5C36EEFC-C30D-4605-ACA4-F770F42DF9EC}"/>
    <cellStyle name="Accent2 5" xfId="1260" xr:uid="{D7D8DE2E-8437-4788-BC0F-4603CC9885D0}"/>
    <cellStyle name="Accent2 5 2" xfId="1261" xr:uid="{6309C153-42FD-45CA-B199-7A230E3204CF}"/>
    <cellStyle name="Accent2 6" xfId="1262" xr:uid="{AA478EC2-3333-4FAF-894D-ACB0BF308922}"/>
    <cellStyle name="Accent3" xfId="1263" xr:uid="{811DED2B-839A-4DCA-8EF5-CE8941B28291}"/>
    <cellStyle name="Accent3 2" xfId="1264" xr:uid="{F52CB6E0-263D-4DD3-9E2D-C18C599BD136}"/>
    <cellStyle name="Accent3 2 2" xfId="1265" xr:uid="{AE2793A3-B83C-4038-891B-B5DEB444B0DD}"/>
    <cellStyle name="Accent3 2 2 2" xfId="1266" xr:uid="{B6291A0C-52C0-41B3-906D-0B9A4097D780}"/>
    <cellStyle name="Accent3 2 3" xfId="1267" xr:uid="{302F2526-4F1B-4AB1-8600-3494073253EB}"/>
    <cellStyle name="Accent3 3" xfId="1268" xr:uid="{195DC1A6-2D4F-4BB6-9BBA-78AF2B5FDC6C}"/>
    <cellStyle name="Accent3 3 2" xfId="1269" xr:uid="{DBBDBE26-A5B5-4607-BFC6-E83C806927C2}"/>
    <cellStyle name="Accent3 3 2 2" xfId="1270" xr:uid="{7C96ABAE-A3EE-4A7A-87E4-53111A94AEE2}"/>
    <cellStyle name="Accent3 3 3" xfId="1271" xr:uid="{61532EF7-B330-4AD4-B98E-34D99E05EF1D}"/>
    <cellStyle name="Accent3 3 3 2" xfId="1272" xr:uid="{1D18D585-1B96-4023-8791-3EC35B790F86}"/>
    <cellStyle name="Accent3 3 4" xfId="1273" xr:uid="{2D8A74B3-0AAB-4C4F-B192-CCF50D652AA9}"/>
    <cellStyle name="Accent3 4" xfId="1274" xr:uid="{CDB47204-7304-461B-A1AF-185715BCD57C}"/>
    <cellStyle name="Accent3 4 2" xfId="1275" xr:uid="{298BD241-CCFA-4C87-A94C-BE2AA748163C}"/>
    <cellStyle name="Accent3 5" xfId="1276" xr:uid="{40FEAAA0-7B7E-4419-BB89-4219B58FE095}"/>
    <cellStyle name="Accent3 5 2" xfId="1277" xr:uid="{6B64FAA7-4533-424E-AA5E-A8B3FC089D26}"/>
    <cellStyle name="Accent3 6" xfId="1278" xr:uid="{ED9EF07D-BAE1-4B9D-932B-1E6CF2AA52B0}"/>
    <cellStyle name="Accent4" xfId="1279" xr:uid="{3FF58A36-76AB-4014-9809-37668C5BDE3E}"/>
    <cellStyle name="Accent4 2" xfId="1280" xr:uid="{FE96C443-45D1-4A13-B32C-F6E7A8E17A3C}"/>
    <cellStyle name="Accent4 2 2" xfId="1281" xr:uid="{03D10C9A-CAF7-49D7-8CBE-46C76B0F78AC}"/>
    <cellStyle name="Accent4 2 2 2" xfId="1282" xr:uid="{86E5B921-E2D3-4EB2-8741-67E0BD79CE10}"/>
    <cellStyle name="Accent4 2 3" xfId="1283" xr:uid="{97B04681-D2A1-4EA2-BF24-6095D71617AD}"/>
    <cellStyle name="Accent4 3" xfId="1284" xr:uid="{0AE71937-71D7-4A5B-90C1-A73AE903668C}"/>
    <cellStyle name="Accent4 3 2" xfId="1285" xr:uid="{D5272A41-25F8-4442-9403-F432A218430B}"/>
    <cellStyle name="Accent4 3 2 2" xfId="1286" xr:uid="{0B5108E5-086F-4F47-813E-BF1C8E004777}"/>
    <cellStyle name="Accent4 3 3" xfId="1287" xr:uid="{8ABA445B-7F00-43AC-A9A9-2CEB6D231FBD}"/>
    <cellStyle name="Accent4 3 3 2" xfId="1288" xr:uid="{AFD69D21-3A90-44D1-BA22-6F36BB9D6EB0}"/>
    <cellStyle name="Accent4 3 4" xfId="1289" xr:uid="{F4636001-BE9F-42D5-8FF4-B5C8CAD2BE85}"/>
    <cellStyle name="Accent4 4" xfId="1290" xr:uid="{2985B5AF-43E1-4221-A35E-040244E5AA86}"/>
    <cellStyle name="Accent4 4 2" xfId="1291" xr:uid="{57899713-7477-47D6-BB66-69D7E26C4763}"/>
    <cellStyle name="Accent4 5" xfId="1292" xr:uid="{765786A8-C2BD-42B8-8D72-4F65F7BDFBD5}"/>
    <cellStyle name="Accent4 5 2" xfId="1293" xr:uid="{653150F0-201C-47A9-B854-29CE20294BA0}"/>
    <cellStyle name="Accent4 6" xfId="1294" xr:uid="{783CDF8D-E7B6-4534-84C9-7B38835FE534}"/>
    <cellStyle name="Accent5" xfId="1295" xr:uid="{68248BD1-36FD-4805-8A41-7961BA7C1C92}"/>
    <cellStyle name="Accent5 2" xfId="1296" xr:uid="{092B0028-24C6-48AD-B156-69DC5EC6105E}"/>
    <cellStyle name="Accent5 2 2" xfId="1297" xr:uid="{A2DC458E-A571-4DC6-95ED-1FB45FE2EAC1}"/>
    <cellStyle name="Accent5 3" xfId="1298" xr:uid="{B263A84E-5F45-4442-8361-D5F632FD0F9D}"/>
    <cellStyle name="Accent6" xfId="1299" xr:uid="{0B8A1AEE-219C-4777-9A3F-EF9971D317F3}"/>
    <cellStyle name="Accent6 2" xfId="1300" xr:uid="{F6B3C43F-316D-4256-BA6B-C9F2015EBC65}"/>
    <cellStyle name="Accent6 2 2" xfId="1301" xr:uid="{29D017DE-508A-4535-9339-DE127EBC265E}"/>
    <cellStyle name="Accent6 2 2 2" xfId="1302" xr:uid="{9F9CD794-1911-4B2A-90B8-2C9AA3B9374C}"/>
    <cellStyle name="Accent6 2 3" xfId="1303" xr:uid="{9D75F0B8-CE76-45C2-9294-B2AE46DF7985}"/>
    <cellStyle name="Accent6 3" xfId="1304" xr:uid="{F9F8ED62-CCD8-4D56-ABC0-6F79D33D8128}"/>
    <cellStyle name="Accent6 3 2" xfId="1305" xr:uid="{3680073C-14E8-42F8-8DB2-C94A88884FE1}"/>
    <cellStyle name="Accent6 3 2 2" xfId="1306" xr:uid="{BF2AD6D5-1B38-45AB-BF07-9F00B497CF34}"/>
    <cellStyle name="Accent6 3 3" xfId="1307" xr:uid="{D5FA3402-D922-43C4-AF84-EE6C2F9644EB}"/>
    <cellStyle name="Accent6 3 3 2" xfId="1308" xr:uid="{DE8AB089-D7BA-45B0-973C-6BA8E245E931}"/>
    <cellStyle name="Accent6 3 4" xfId="1309" xr:uid="{97D935A6-57B1-4846-90C3-6871AF4A3E31}"/>
    <cellStyle name="Accent6 4" xfId="1310" xr:uid="{66257DDE-1238-486A-AFBE-94877D9216E5}"/>
    <cellStyle name="Accent6 4 2" xfId="1311" xr:uid="{D3267E3A-375C-469A-A1EC-27D6B6F7D17A}"/>
    <cellStyle name="Accent6 5" xfId="1312" xr:uid="{884B90E2-36A0-4980-AE04-E9BF159F93BB}"/>
    <cellStyle name="Accent6 5 2" xfId="1313" xr:uid="{BA9C9D15-111F-4491-9F9B-E5F2EE9E4EC2}"/>
    <cellStyle name="Accent6 6" xfId="1314" xr:uid="{D8CA7486-71A0-43EF-9C36-5703E0D76114}"/>
    <cellStyle name="Bad" xfId="1315" xr:uid="{2F69A185-7B84-417E-BEF7-109F1EB0BB31}"/>
    <cellStyle name="Bad 2" xfId="1316" xr:uid="{5DABB009-F2CF-4BD3-B685-9FA94E1C92D4}"/>
    <cellStyle name="Bad 2 2" xfId="1317" xr:uid="{AC0082D4-93B3-46CC-8E94-64EE0140849E}"/>
    <cellStyle name="Bad 2 2 2" xfId="1318" xr:uid="{939D69EB-EA86-48B7-A178-ECED1EABA6A1}"/>
    <cellStyle name="Bad 2 3" xfId="1319" xr:uid="{552D77A1-8C76-46E1-869D-E5B2F5500A61}"/>
    <cellStyle name="Bad 3" xfId="1320" xr:uid="{E6305F23-5DC3-4693-9E5A-5B3F484B2939}"/>
    <cellStyle name="Bad 3 2" xfId="1321" xr:uid="{295C6714-05FC-482D-A92F-04E6FF45C461}"/>
    <cellStyle name="Bad 3 2 2" xfId="1322" xr:uid="{4BAD6F9C-F032-4432-8190-156D02FBD492}"/>
    <cellStyle name="Bad 3 3" xfId="1323" xr:uid="{A09784A5-AD3B-4B4D-85A1-E29423E53FE8}"/>
    <cellStyle name="Bad 3 3 2" xfId="1324" xr:uid="{7F8FDC05-C7A6-4D62-AFA8-74834A0640AC}"/>
    <cellStyle name="Bad 3 4" xfId="1325" xr:uid="{0E436B4C-C4F5-4C51-84A9-FC84C411C09A}"/>
    <cellStyle name="Bad 4" xfId="1326" xr:uid="{91E22AF8-FA7B-4C91-81E6-750CA43F1A0E}"/>
    <cellStyle name="Bad 4 2" xfId="1327" xr:uid="{D90A0EAC-5330-4C4D-9AD7-875791496E7C}"/>
    <cellStyle name="Bad 5" xfId="1328" xr:uid="{0120FEEB-899A-45F1-B765-B105018088EC}"/>
    <cellStyle name="Bad 5 2" xfId="1329" xr:uid="{A6536505-AD48-40AA-823B-59B190061D06}"/>
    <cellStyle name="Bad 6" xfId="1330" xr:uid="{CB212135-1A0E-44B4-8BFE-BF498004D3AB}"/>
    <cellStyle name="Buena 2" xfId="569" xr:uid="{D757923A-722F-4839-A850-A70DBCECA531}"/>
    <cellStyle name="Buena 2 2" xfId="1332" xr:uid="{E7F1A779-039A-4BD5-87C4-AFF576C0846F}"/>
    <cellStyle name="Buena 2 2 2" xfId="1333" xr:uid="{7396D258-6539-482F-8EB0-5DF7D61F987C}"/>
    <cellStyle name="Buena 2 2 2 2" xfId="1334" xr:uid="{FCFE2BD5-8581-4B8E-9333-772BC68347BF}"/>
    <cellStyle name="Buena 2 2 3" xfId="1335" xr:uid="{BF820219-B42C-4C49-824F-3A3514D417E7}"/>
    <cellStyle name="Buena 2 3" xfId="1336" xr:uid="{873F585C-3404-47A8-9A8B-4B0E98D44EDB}"/>
    <cellStyle name="Buena 2 3 2" xfId="12610" xr:uid="{E9C5E0A1-E370-49B7-8F05-DE4DB61F5712}"/>
    <cellStyle name="Buena 2 4" xfId="1337" xr:uid="{AC114A27-F311-4606-ACD9-C8111360DF5C}"/>
    <cellStyle name="Buena 2 5" xfId="12609" xr:uid="{85B78718-D9BA-47E3-9014-D0778A0F11E0}"/>
    <cellStyle name="Buena 2 6" xfId="15438" xr:uid="{57EFD02B-E3ED-4D59-B3EB-FA2CAB20F5AA}"/>
    <cellStyle name="Buena 2 7" xfId="1331" xr:uid="{95D4DC94-DC99-4897-8825-C96709603F7D}"/>
    <cellStyle name="Buena 3" xfId="570" xr:uid="{16B88F37-9F66-4A56-B4E4-306D9950465A}"/>
    <cellStyle name="Buena 3 2" xfId="1339" xr:uid="{1E3D9202-2632-411C-97FF-9F40E5EEE18A}"/>
    <cellStyle name="Buena 3 3" xfId="1338" xr:uid="{CB32001C-9838-4D2F-B16C-C5426E9ACF1F}"/>
    <cellStyle name="Buena 4" xfId="571" xr:uid="{0981ED5C-7127-4BDD-847A-C9B341E9950A}"/>
    <cellStyle name="Buena 4 2" xfId="1340" xr:uid="{B3A29469-A221-404E-A81E-C088A9BA494F}"/>
    <cellStyle name="Buena 5" xfId="572" xr:uid="{63568321-A19D-461E-95F3-5576A63D97E2}"/>
    <cellStyle name="Buena 6" xfId="573" xr:uid="{F7E957DE-7461-4CAD-860D-E232413F5336}"/>
    <cellStyle name="Buena 7" xfId="574" xr:uid="{BFC14A21-E9B4-437B-91CD-00944416DCAA}"/>
    <cellStyle name="Bueno" xfId="6" builtinId="26" customBuiltin="1"/>
    <cellStyle name="Calculation" xfId="1341" xr:uid="{36A33605-4152-4DB9-9F72-F391F9204195}"/>
    <cellStyle name="Calculation 2" xfId="1342" xr:uid="{F2D1BC20-B86F-4A9B-B994-2982CEA769A5}"/>
    <cellStyle name="Calculation 3" xfId="1343" xr:uid="{E4D5CB62-1350-489D-B63B-4F22678F6F57}"/>
    <cellStyle name="Calculation 3 2" xfId="1344" xr:uid="{386B1F60-E819-417D-A8A4-60B18A327F3A}"/>
    <cellStyle name="Calculation 4" xfId="1345" xr:uid="{8F479CDF-F9C1-4D7D-9658-EDB8B6E89B59}"/>
    <cellStyle name="Calculation 4 2" xfId="12611" xr:uid="{4EB402BC-5A60-42EF-8FB9-6C3CF2F55D17}"/>
    <cellStyle name="Cálculo" xfId="11" builtinId="22" customBuiltin="1"/>
    <cellStyle name="Cálculo 2" xfId="575" xr:uid="{7890B435-62DF-4817-A637-9C94BC8E024B}"/>
    <cellStyle name="Cálculo 2 2" xfId="1347" xr:uid="{BB25B6C3-1FCA-4AC0-A64B-6F41BAEC903D}"/>
    <cellStyle name="Cálculo 2 2 2" xfId="1348" xr:uid="{2165312A-07EB-4A10-AE9B-5597C8F7D29C}"/>
    <cellStyle name="Cálculo 2 3" xfId="1349" xr:uid="{4BF48782-5697-42A5-AD04-E3D5DFF2701B}"/>
    <cellStyle name="Cálculo 2 3 2" xfId="12613" xr:uid="{6590D164-D56B-421A-8340-D176E7EF7509}"/>
    <cellStyle name="Cálculo 2 4" xfId="1350" xr:uid="{67A7594F-BDE1-4F99-B6FE-35F4E5FF00BB}"/>
    <cellStyle name="Cálculo 2 5" xfId="12612" xr:uid="{FA281B5F-389E-493E-A641-5B724668FB9B}"/>
    <cellStyle name="Cálculo 2 6" xfId="15439" xr:uid="{D0F90D00-573C-48B2-AE41-01EBF0A3B8FF}"/>
    <cellStyle name="Cálculo 2 7" xfId="1346" xr:uid="{08586921-D34C-4882-8580-78797D54124E}"/>
    <cellStyle name="Cálculo 3" xfId="576" xr:uid="{4C7472A3-154B-43D9-9565-531E56F486EC}"/>
    <cellStyle name="Cálculo 3 2" xfId="1352" xr:uid="{502553DC-A812-44E0-B983-A08CBEA20ABF}"/>
    <cellStyle name="Cálculo 3 3" xfId="1351" xr:uid="{3ED49A1B-FA98-4991-B740-F16D75ECB02E}"/>
    <cellStyle name="Cálculo 4" xfId="577" xr:uid="{33CEAD8A-CD58-4048-9A4F-4E554C79237E}"/>
    <cellStyle name="Cálculo 4 2" xfId="12614" xr:uid="{F9352EE7-4E6A-45DF-AE19-0A58FE466843}"/>
    <cellStyle name="Cálculo 4 3" xfId="10201" xr:uid="{DF944237-119F-42C2-9400-95286865969A}"/>
    <cellStyle name="Cálculo 4 4" xfId="1353" xr:uid="{C71733BE-378A-4B12-B791-B16A183E20DF}"/>
    <cellStyle name="Cálculo 5" xfId="578" xr:uid="{FE72697E-7A80-4FE1-AF0B-A9D459556F61}"/>
    <cellStyle name="Cálculo 6" xfId="579" xr:uid="{3B2967FE-767C-408B-A538-BA7F0C531D60}"/>
    <cellStyle name="Cálculo 7" xfId="580" xr:uid="{FE17C288-E485-428E-AD11-6A0124A39A9A}"/>
    <cellStyle name="Celda de comprobación" xfId="13" builtinId="23" customBuiltin="1"/>
    <cellStyle name="Celda de comprobación 2" xfId="581" xr:uid="{49CA2B58-1BD7-4541-9CB1-B56690CA41D6}"/>
    <cellStyle name="Celda de comprobación 2 2" xfId="1355" xr:uid="{FD3E9185-C93C-4627-8F32-E5F28D2908F7}"/>
    <cellStyle name="Celda de comprobación 2 2 2" xfId="1356" xr:uid="{C9069015-512D-4A54-826C-8B4D57A9ED74}"/>
    <cellStyle name="Celda de comprobación 2 2 2 2" xfId="12616" xr:uid="{82D27DAC-7646-4DFC-9E96-7089721F3400}"/>
    <cellStyle name="Celda de comprobación 2 2 3" xfId="1357" xr:uid="{CAF4589B-E63A-4E10-AEC5-9B172C5B3364}"/>
    <cellStyle name="Celda de comprobación 2 3" xfId="1358" xr:uid="{37071FEB-4789-46F3-924B-10199AA387BF}"/>
    <cellStyle name="Celda de comprobación 2 3 2" xfId="12617" xr:uid="{3E30A01D-CD4F-4B43-B261-5073FC0DA6D5}"/>
    <cellStyle name="Celda de comprobación 2 4" xfId="1359" xr:uid="{9EB6E10F-A864-48E3-9EC3-B56F48621B59}"/>
    <cellStyle name="Celda de comprobación 2 5" xfId="12615" xr:uid="{C05464A2-36AD-4FC8-A46D-975F1FF3B10E}"/>
    <cellStyle name="Celda de comprobación 2 6" xfId="15440" xr:uid="{0D77B71B-0870-47A0-87C0-C3473397F428}"/>
    <cellStyle name="Celda de comprobación 2 7" xfId="1354" xr:uid="{88550C49-9DD0-4B94-8C1F-F946BBEFD01E}"/>
    <cellStyle name="Celda de comprobación 3" xfId="582" xr:uid="{2C2DAA75-5D83-42EA-94A9-E4885B980C65}"/>
    <cellStyle name="Celda de comprobación 3 2" xfId="1361" xr:uid="{96322979-7A0D-45A3-969D-C66E2E8F151C}"/>
    <cellStyle name="Celda de comprobación 3 3" xfId="1360" xr:uid="{C89B1448-3BC0-4B84-AB66-B3AAA176E1EA}"/>
    <cellStyle name="Celda de comprobación 4" xfId="583" xr:uid="{95D5FDE9-F193-49EA-B2EF-7296682DE254}"/>
    <cellStyle name="Celda de comprobación 5" xfId="584" xr:uid="{F0FC69F9-D783-45D8-A3C0-171FDEBB18C6}"/>
    <cellStyle name="Celda de comprobación 6" xfId="585" xr:uid="{458D8BF0-F94B-4BD8-B16F-D073847A9B03}"/>
    <cellStyle name="Celda de comprobación 7" xfId="586" xr:uid="{88F756A1-D59A-4FA0-BAA2-67058318BE88}"/>
    <cellStyle name="Celda vinculada" xfId="12" builtinId="24" customBuiltin="1"/>
    <cellStyle name="Celda vinculada 2" xfId="587" xr:uid="{B4AFA806-1E6D-4A7D-A6F5-4E8E42CE3EEE}"/>
    <cellStyle name="Celda vinculada 2 2" xfId="1363" xr:uid="{ED22B135-0B69-4985-9418-58A34F2917F0}"/>
    <cellStyle name="Celda vinculada 2 3" xfId="1364" xr:uid="{7BC65B01-EA0F-4093-8AC6-88B36FE8A74E}"/>
    <cellStyle name="Celda vinculada 2 3 2" xfId="12619" xr:uid="{C0697C17-054D-4A22-832B-E774A3F43B35}"/>
    <cellStyle name="Celda vinculada 2 4" xfId="1365" xr:uid="{00FDF6AA-1217-48D1-8379-E46F0C892247}"/>
    <cellStyle name="Celda vinculada 2 5" xfId="12618" xr:uid="{AF618101-15ED-4323-B0C0-24860C8ED3DA}"/>
    <cellStyle name="Celda vinculada 2 6" xfId="15441" xr:uid="{C1EA6709-E52B-4B29-ACBC-36DA34AE5741}"/>
    <cellStyle name="Celda vinculada 2 7" xfId="1362" xr:uid="{E17907CD-028F-4DBB-856F-D2B2E4BA2BB2}"/>
    <cellStyle name="Celda vinculada 3" xfId="588" xr:uid="{3D3137B7-590D-43AA-A5F5-28311AEF98B1}"/>
    <cellStyle name="Celda vinculada 3 2" xfId="1367" xr:uid="{683F90D0-BFB9-435B-BDC8-967468D81129}"/>
    <cellStyle name="Celda vinculada 3 3" xfId="1366" xr:uid="{FFB75DF0-D4A8-422D-AAC4-E725757E9155}"/>
    <cellStyle name="Celda vinculada 4" xfId="589" xr:uid="{75B984B8-5C36-453D-9D5F-AC4661D2DB32}"/>
    <cellStyle name="Celda vinculada 4 2" xfId="7308" xr:uid="{AC9A0C11-1AD2-4F54-B51E-EAA0EB09E67E}"/>
    <cellStyle name="Celda vinculada 4 3" xfId="22917" xr:uid="{8707CFCF-1F32-4406-8E3C-D389DE8454E6}"/>
    <cellStyle name="Celda vinculada 4 4" xfId="1368" xr:uid="{4D898259-4D71-4C56-8CBA-965713A350D8}"/>
    <cellStyle name="Celda vinculada 5" xfId="590" xr:uid="{1B56700F-209A-4EEE-A9B6-363D717520B9}"/>
    <cellStyle name="Celda vinculada 6" xfId="591" xr:uid="{09FBE820-2897-4542-B058-D4741C86C153}"/>
    <cellStyle name="Celda vinculada 7" xfId="592" xr:uid="{E18EF971-E4C2-40C7-8625-1045949475EF}"/>
    <cellStyle name="Check Cell" xfId="1369" xr:uid="{E84D6B80-28C7-4C53-9AEE-DE55E6B5DA6A}"/>
    <cellStyle name="Check Cell 2" xfId="1370" xr:uid="{4055D1D8-BC77-4AD2-AE4D-BBF3AC35D798}"/>
    <cellStyle name="Check Cell 2 2" xfId="1371" xr:uid="{6DFB17BD-69A0-4A18-84B7-D0037260B123}"/>
    <cellStyle name="Check Cell 3" xfId="1372" xr:uid="{94A97A67-E0AD-4C06-86BB-8390DC51DCD7}"/>
    <cellStyle name="Column_Title" xfId="1373" xr:uid="{2B63D3F3-B648-4E4E-8E31-7FF6A484344A}"/>
    <cellStyle name="Comma [0] 2" xfId="88" xr:uid="{533D9C63-CC85-496B-AFAD-B85A169A64E8}"/>
    <cellStyle name="Comma [0] 2 2" xfId="90" xr:uid="{859D04B0-C10B-4782-8401-18ABB30426A8}"/>
    <cellStyle name="Comma [0] 2 2 2" xfId="120" xr:uid="{932CB9B7-10C0-4546-981A-C31CC1E4A8C3}"/>
    <cellStyle name="Comma [0] 2 2 2 2" xfId="212" xr:uid="{D79CB1F3-BFE6-4348-BE8D-22A69B37797A}"/>
    <cellStyle name="Comma [0] 2 2 2 2 2" xfId="313" xr:uid="{74851533-677F-4705-9059-7D714F464CB9}"/>
    <cellStyle name="Comma [0] 2 2 2 3" xfId="165" xr:uid="{B88712DC-D6E8-4FE9-B9FC-6F0028F02414}"/>
    <cellStyle name="Comma [0] 2 2 2 3 2" xfId="271" xr:uid="{06A0137F-3C24-4F9F-99CF-A6E7434A08CC}"/>
    <cellStyle name="Comma [0] 2 2 2 4" xfId="244" xr:uid="{93559A0E-BA71-44F8-8114-FCAFE4BC0889}"/>
    <cellStyle name="Comma [0] 2 2 3" xfId="199" xr:uid="{443EBB0E-A527-46BC-80D4-26F7E8E27726}"/>
    <cellStyle name="Comma [0] 2 2 3 2" xfId="303" xr:uid="{9AB0A88F-3A9E-4DB6-B32F-0A6DDAB1F5ED}"/>
    <cellStyle name="Comma [0] 2 2 4" xfId="187" xr:uid="{350014B7-D6C0-41CB-B337-C39F746C7BAC}"/>
    <cellStyle name="Comma [0] 2 2 4 2" xfId="292" xr:uid="{9E09F778-3DAA-4C85-B6C2-1A21EAC71F42}"/>
    <cellStyle name="Comma [0] 2 2 5" xfId="155" xr:uid="{438968F3-6370-47CA-AD90-CD6838C44FA3}"/>
    <cellStyle name="Comma [0] 2 2 5 2" xfId="261" xr:uid="{F01B334B-86EA-4247-BB85-36389B6817A0}"/>
    <cellStyle name="Comma [0] 2 2 6" xfId="232" xr:uid="{ECFDF9E4-C7C0-45C0-814D-8D75FB3426F0}"/>
    <cellStyle name="Comma [0] 2 3" xfId="119" xr:uid="{0647E963-6C18-4A9F-812B-5188942D76E1}"/>
    <cellStyle name="Comma [0] 2 3 2" xfId="211" xr:uid="{669C66FF-576C-4C38-B6F8-35CBD149A61E}"/>
    <cellStyle name="Comma [0] 2 3 2 2" xfId="312" xr:uid="{8421320D-8FA8-4BA9-B3BE-3D97E46D21B1}"/>
    <cellStyle name="Comma [0] 2 3 3" xfId="164" xr:uid="{05CE55FB-430A-4AC0-94F9-3C25F418DC44}"/>
    <cellStyle name="Comma [0] 2 3 3 2" xfId="270" xr:uid="{96AC3883-6D3F-4FF7-9CA5-FFAC7C65F867}"/>
    <cellStyle name="Comma [0] 2 3 4" xfId="243" xr:uid="{85748FEC-E6BC-48AC-ABD0-F5627FE006C7}"/>
    <cellStyle name="Comma [0] 2 4" xfId="152" xr:uid="{A424FB4D-467F-4CCD-9A9A-94AD92612C3F}"/>
    <cellStyle name="Comma [0] 2 5" xfId="186" xr:uid="{2736551A-60DB-49E4-B15A-C977446AA617}"/>
    <cellStyle name="Comma [0] 2 5 2" xfId="291" xr:uid="{57885BAF-3AD3-475F-848F-670BB0E9225B}"/>
    <cellStyle name="Comma [0] 2 6" xfId="231" xr:uid="{0CF4FA4E-DB08-47CF-9F41-310B7BF617CF}"/>
    <cellStyle name="Comma 2" xfId="50" xr:uid="{00000000-0005-0000-0000-00001D000000}"/>
    <cellStyle name="Comma 2 2" xfId="55" xr:uid="{00000000-0005-0000-0000-00001E000000}"/>
    <cellStyle name="Comma 2 2 2" xfId="62" xr:uid="{C3F003F2-4C68-4379-8ABA-FD1DFC6371A6}"/>
    <cellStyle name="Comma 2 2 2 2" xfId="124" xr:uid="{F5F1BA12-134B-43CA-A0B8-D0D3EB9858F0}"/>
    <cellStyle name="Comma 2 2 2 2 2" xfId="217" xr:uid="{CAD38B00-1B77-4345-9DD5-B656DB4DD1E1}"/>
    <cellStyle name="Comma 2 2 2 2 2 2" xfId="318" xr:uid="{3EB557ED-2A50-401E-9EC5-4C8B948346D7}"/>
    <cellStyle name="Comma 2 2 2 2 3" xfId="170" xr:uid="{B49CC662-7CFE-4E90-B311-811AE92A6D2B}"/>
    <cellStyle name="Comma 2 2 2 2 3 2" xfId="276" xr:uid="{AFB8DF67-EE2B-4DDB-8F59-24B04ACB3B47}"/>
    <cellStyle name="Comma 2 2 2 2 4" xfId="249" xr:uid="{31E5079B-9614-4376-87DE-E2E46D7AABC2}"/>
    <cellStyle name="Comma 2 2 2 3" xfId="203" xr:uid="{565FB476-9355-49D4-A9FA-820AC54D9080}"/>
    <cellStyle name="Comma 2 2 2 3 2" xfId="307" xr:uid="{F7EDE358-8057-4BCF-8313-A874BC12B8D7}"/>
    <cellStyle name="Comma 2 2 2 4" xfId="192" xr:uid="{32339C3C-5EF5-4F17-8624-02C398ED5889}"/>
    <cellStyle name="Comma 2 2 2 4 2" xfId="297" xr:uid="{C2D8F7AC-35D0-4A60-BCE8-03A8D699353A}"/>
    <cellStyle name="Comma 2 2 2 5" xfId="159" xr:uid="{F53A67C2-C478-4A52-9D9F-B87A683573BE}"/>
    <cellStyle name="Comma 2 2 2 5 2" xfId="265" xr:uid="{3A643E30-CD04-4C90-AE99-5F69A5E271E7}"/>
    <cellStyle name="Comma 2 2 2 6" xfId="238" xr:uid="{35351C93-45C3-4AF8-8892-67D1B3B98489}"/>
    <cellStyle name="Comma 2 2 2 7" xfId="1376" xr:uid="{F04A1A08-583D-4367-A59D-1196923721BB}"/>
    <cellStyle name="Comma 2 2 2 8" xfId="40320" xr:uid="{49E0A6EF-BF84-4BCC-82DF-8B45E1B98FBB}"/>
    <cellStyle name="Comma 2 2 2 9" xfId="107" xr:uid="{BE9C7E3B-9A1A-4C4A-AAB8-0C152BCF7408}"/>
    <cellStyle name="Comma 2 2 3" xfId="123" xr:uid="{7D609226-0D2E-4FBA-A90F-C4F8CC2485E4}"/>
    <cellStyle name="Comma 2 2 3 2" xfId="215" xr:uid="{DCD9BF3E-96B4-453C-9BAE-A2516B84C2B4}"/>
    <cellStyle name="Comma 2 2 3 2 2" xfId="316" xr:uid="{8C51E53A-6868-47CD-A063-A13F56E03338}"/>
    <cellStyle name="Comma 2 2 3 3" xfId="168" xr:uid="{23591A5E-777A-4EAF-8348-41B669BF75A9}"/>
    <cellStyle name="Comma 2 2 3 3 2" xfId="274" xr:uid="{C07829EF-B5A2-4A85-92B4-31BB3A30A00D}"/>
    <cellStyle name="Comma 2 2 3 4" xfId="247" xr:uid="{6EEE0002-78D2-49E5-9AC6-54CBC8EB93A7}"/>
    <cellStyle name="Comma 2 2 3 5" xfId="1377" xr:uid="{757390A0-1292-45DB-90D3-E6F9E88D0CCD}"/>
    <cellStyle name="Comma 2 2 4" xfId="148" xr:uid="{B6E70892-2874-4220-A3F4-C9010C41A3A1}"/>
    <cellStyle name="Comma 2 2 5" xfId="190" xr:uid="{DA546EE6-B697-4697-AD9C-7FFB0CE1935C}"/>
    <cellStyle name="Comma 2 2 5 2" xfId="295" xr:uid="{1C4B131D-AD5C-4490-A5E5-02FED56E6455}"/>
    <cellStyle name="Comma 2 2 6" xfId="104" xr:uid="{211D2B82-E674-4020-81B3-91BA7A848C94}"/>
    <cellStyle name="Comma 2 2 7" xfId="235" xr:uid="{1314E87F-B199-4E26-8A8D-16D384CFEEDB}"/>
    <cellStyle name="Comma 2 2 8" xfId="1375" xr:uid="{E68A03A8-CE1F-471C-8452-AA6FAEFE814D}"/>
    <cellStyle name="Comma 2 2 9" xfId="40316" xr:uid="{8FF96917-D518-4DFD-9A53-B1DC9B773D81}"/>
    <cellStyle name="Comma 2 3" xfId="66" xr:uid="{98A9762C-733E-4119-ABB2-B57DBA165E00}"/>
    <cellStyle name="Comma 2 3 2" xfId="72" xr:uid="{258DB6D0-6A18-41C4-BC59-312C49814343}"/>
    <cellStyle name="Comma 2 3 2 2" xfId="314" xr:uid="{26397D2D-FF51-48AB-976F-0519A2CC3DB0}"/>
    <cellStyle name="Comma 2 3 2 3" xfId="213" xr:uid="{0A21C438-D811-4058-91F6-41488C8BE447}"/>
    <cellStyle name="Comma 2 3 3" xfId="166" xr:uid="{0CBFCD7D-3CC2-49D8-A43C-20F110B26A12}"/>
    <cellStyle name="Comma 2 3 3 2" xfId="272" xr:uid="{33EEBCBE-7EB7-45F6-9CCE-1DC086E5EB4D}"/>
    <cellStyle name="Comma 2 3 4" xfId="245" xr:uid="{83719E4D-1675-4108-AEC1-EEAC3A7824A5}"/>
    <cellStyle name="Comma 2 3 5" xfId="1378" xr:uid="{10DB0140-15C0-4F05-A68E-945687E33EE5}"/>
    <cellStyle name="Comma 2 3 6" xfId="40324" xr:uid="{0741DAD4-AF47-4071-B397-0DDC8BDE3896}"/>
    <cellStyle name="Comma 2 3 7" xfId="121" xr:uid="{571E0609-E4DF-450A-B904-652C15C00F3E}"/>
    <cellStyle name="Comma 2 4" xfId="200" xr:uid="{25A84B76-1046-4EEE-A673-71A7C94A85CD}"/>
    <cellStyle name="Comma 2 4 2" xfId="304" xr:uid="{0AA84A7E-CD66-402B-BD0F-105CEFABAE84}"/>
    <cellStyle name="Comma 2 4 2 2" xfId="1380" xr:uid="{9F5F5CF1-10A5-4DDB-84B6-1821A3C05C09}"/>
    <cellStyle name="Comma 2 4 3" xfId="1381" xr:uid="{9D2F03B1-7319-4A5B-9964-4DB983738CD3}"/>
    <cellStyle name="Comma 2 4 4" xfId="1382" xr:uid="{7007B288-102A-4949-A945-345F2CA6AFA6}"/>
    <cellStyle name="Comma 2 4 5" xfId="1379" xr:uid="{5FFB3B49-6E96-46C1-9561-395E33EB22F7}"/>
    <cellStyle name="Comma 2 5" xfId="188" xr:uid="{83C213E0-7376-41C6-A320-0306AB7BC839}"/>
    <cellStyle name="Comma 2 5 2" xfId="293" xr:uid="{8A4AC325-DDDB-464B-9125-BACC86C0CDCA}"/>
    <cellStyle name="Comma 2 5 3" xfId="1383" xr:uid="{3E6D3829-CEC7-4A03-A1C4-8ADE566E9948}"/>
    <cellStyle name="Comma 2 6" xfId="156" xr:uid="{9290435D-1484-4B45-B9A9-F084D8E0D964}"/>
    <cellStyle name="Comma 2 6 2" xfId="262" xr:uid="{17E13DF4-1327-4E03-9513-395295BF20B1}"/>
    <cellStyle name="Comma 2 7" xfId="91" xr:uid="{3E723EE3-E7D7-4766-8732-C5F37DFBC0AA}"/>
    <cellStyle name="Comma 2 7 2" xfId="233" xr:uid="{CA734466-F21D-4279-9DE3-E7B0942D0069}"/>
    <cellStyle name="Comma 2 8" xfId="1374" xr:uid="{D072F9FC-F0DB-46B9-8F28-EA6F0555A4B9}"/>
    <cellStyle name="Comma 3" xfId="100" xr:uid="{CFA49662-2A9E-4587-A695-7DAFD6CEBBF1}"/>
    <cellStyle name="Comma 3 2" xfId="137" xr:uid="{CCB33211-5192-4A38-B0FA-59D84EE4046D}"/>
    <cellStyle name="Comma 3 2 2" xfId="1385" xr:uid="{BE657DE7-D16A-4908-844B-B8219792A5D9}"/>
    <cellStyle name="Comma 3 3" xfId="1386" xr:uid="{803CDDEF-AC6A-46B2-BA69-A31533513CA6}"/>
    <cellStyle name="Comma 3 4" xfId="1384" xr:uid="{ED827E4F-9EE3-4DAE-855F-F2A2EF1549AC}"/>
    <cellStyle name="Comma 4" xfId="101" xr:uid="{3A2BC7B0-463F-47F0-B28C-9F377333254F}"/>
    <cellStyle name="Comma 4 2" xfId="138" xr:uid="{62741A6E-2A4C-43E1-80F2-8E813D84B2CB}"/>
    <cellStyle name="Comma 4 2 2" xfId="408" xr:uid="{47880767-2A28-4C04-9157-AB02B822A202}"/>
    <cellStyle name="Comma 4 3" xfId="1387" xr:uid="{95D90742-F14F-4CE8-97DA-9C5092DFC6F7}"/>
    <cellStyle name="Comma 5" xfId="89" xr:uid="{9E079F3E-580A-4952-B1DC-CAA2BBE76281}"/>
    <cellStyle name="Comma 5 2" xfId="135" xr:uid="{A4FF31BB-9437-40C2-8AA2-89203F2F0296}"/>
    <cellStyle name="Comma 5 2 2" xfId="1389" xr:uid="{6976915E-2623-4355-8FA7-97BBE350EF46}"/>
    <cellStyle name="Comma 5 3" xfId="1388" xr:uid="{81E1981A-294C-4131-8D58-AA7475003CF8}"/>
    <cellStyle name="Comma 6" xfId="97" xr:uid="{D51C36F3-7F24-4425-9055-B0E82DF7D72E}"/>
    <cellStyle name="Comma 6 2" xfId="136" xr:uid="{3A9D5B90-9497-4C58-96DA-95BA6AE79942}"/>
    <cellStyle name="Comma 7" xfId="102" xr:uid="{F67109F6-ECCF-47C3-9F8A-70EFCB4E33B6}"/>
    <cellStyle name="Comma 7 2" xfId="139" xr:uid="{AF7CC137-1306-4A2B-97A0-AE3E35F818B4}"/>
    <cellStyle name="Comma 8" xfId="103" xr:uid="{4CB14E21-AB95-47E4-AA6B-F9447EC8E8CF}"/>
    <cellStyle name="Comma 8 2" xfId="140" xr:uid="{B6E5C5E5-7C1D-40B1-9B17-6D7E689F7DAC}"/>
    <cellStyle name="Comma_Worksheet in   AIPSA Estados al 31.12" xfId="1390" xr:uid="{76743F7E-FC32-4F4E-868A-9738BE10BE83}"/>
    <cellStyle name="Encabezado 1" xfId="2" builtinId="16" customBuiltin="1"/>
    <cellStyle name="Encabezado 4" xfId="5" builtinId="19" customBuiltin="1"/>
    <cellStyle name="Encabezado 4 2" xfId="593" xr:uid="{2EA91F1E-CFFC-4504-B1B6-29ECA55CA6C0}"/>
    <cellStyle name="Encabezado 4 2 2" xfId="1392" xr:uid="{D3C3938D-D83B-4436-90C4-FE85216F9AF0}"/>
    <cellStyle name="Encabezado 4 2 3" xfId="1393" xr:uid="{FD5269C4-DC44-4CAE-B5C6-CCE690E3DC44}"/>
    <cellStyle name="Encabezado 4 2 3 2" xfId="12621" xr:uid="{2EFDF36B-9178-4D27-875B-9B400C29BEFA}"/>
    <cellStyle name="Encabezado 4 2 4" xfId="1394" xr:uid="{F7CA34A2-1DF0-485B-BC4F-0D1AF46366BF}"/>
    <cellStyle name="Encabezado 4 2 5" xfId="12620" xr:uid="{2B18F1F5-07AC-46A3-A2A1-975B3DBC1176}"/>
    <cellStyle name="Encabezado 4 2 6" xfId="15442" xr:uid="{FDF0BFA4-1088-416C-9DD8-17253E76BA77}"/>
    <cellStyle name="Encabezado 4 2 7" xfId="1391" xr:uid="{3D361F57-EE0D-4A4F-A1B8-49CC949DE172}"/>
    <cellStyle name="Encabezado 4 3" xfId="594" xr:uid="{2ADF9B3C-07B7-48DB-9F4D-7B74FD9D10FA}"/>
    <cellStyle name="Encabezado 4 3 2" xfId="1396" xr:uid="{B2B1BCFB-9189-46EB-987D-3DA1E7851DE9}"/>
    <cellStyle name="Encabezado 4 3 3" xfId="1395" xr:uid="{5186953A-6F73-43E6-B1E8-2F89AD95CF5E}"/>
    <cellStyle name="Encabezado 4 4" xfId="595" xr:uid="{F5E9CA21-4011-4214-8978-0896755CD4A1}"/>
    <cellStyle name="Encabezado 4 4 2" xfId="1397" xr:uid="{ED90E4FA-8B94-4D08-BAE9-3E20848C5BCD}"/>
    <cellStyle name="Encabezado 4 5" xfId="596" xr:uid="{007B9C4A-9D0D-4442-9743-8E722A96624E}"/>
    <cellStyle name="Encabezado 4 6" xfId="597" xr:uid="{3F445E33-4584-48FC-8AAC-2FBFF3792814}"/>
    <cellStyle name="Encabezado 4 7" xfId="598" xr:uid="{0A0F96AB-29E5-4D1B-9D32-B0FA8C9A648C}"/>
    <cellStyle name="Énfasis1" xfId="18" builtinId="29" customBuiltin="1"/>
    <cellStyle name="Énfasis1 2" xfId="599" xr:uid="{E7688045-F71C-43AB-8C12-23A1AE0E2E28}"/>
    <cellStyle name="Énfasis1 2 2" xfId="1399" xr:uid="{263E1FD2-5196-4F0F-8E87-F3C3D5DC4409}"/>
    <cellStyle name="Énfasis1 2 2 2" xfId="1400" xr:uid="{0CD13074-429F-4B5F-803C-248645D28ACA}"/>
    <cellStyle name="Énfasis1 2 2 2 2" xfId="1401" xr:uid="{90104917-3CAA-4A6E-B827-6AF899C30388}"/>
    <cellStyle name="Énfasis1 2 2 3" xfId="1402" xr:uid="{0534765F-1BAE-4A82-8252-3734858DD76D}"/>
    <cellStyle name="Énfasis1 2 3" xfId="1403" xr:uid="{B0A0D04D-A5D3-41F5-B713-EF62F1CA1C76}"/>
    <cellStyle name="Énfasis1 2 3 2" xfId="12623" xr:uid="{0D2BD3A2-DE9D-4D28-8685-79697790E673}"/>
    <cellStyle name="Énfasis1 2 4" xfId="1404" xr:uid="{965474D4-10B6-4C65-B6A1-372740B2561B}"/>
    <cellStyle name="Énfasis1 2 5" xfId="12622" xr:uid="{F486F7C8-E66C-4050-B843-BF501A4198E1}"/>
    <cellStyle name="Énfasis1 2 6" xfId="15443" xr:uid="{873BBCA3-D92A-47B3-9882-35ABA6457401}"/>
    <cellStyle name="Énfasis1 2 7" xfId="1398" xr:uid="{5A8C8D7F-2736-4753-A536-45F0EBB7E673}"/>
    <cellStyle name="Énfasis1 3" xfId="600" xr:uid="{AADA238E-32F1-425D-9FB1-B8666BC3B868}"/>
    <cellStyle name="Énfasis1 3 2" xfId="1406" xr:uid="{D569BBC1-520F-4BCF-B84A-FC5E38FFCA0E}"/>
    <cellStyle name="Énfasis1 3 3" xfId="1405" xr:uid="{F98FC163-0D14-4C41-9225-171329485067}"/>
    <cellStyle name="Énfasis1 4" xfId="601" xr:uid="{30E09660-5CA0-4B49-8900-3E242A974F31}"/>
    <cellStyle name="Énfasis1 4 2" xfId="1407" xr:uid="{1B484737-C055-4962-917C-97A88560CE82}"/>
    <cellStyle name="Énfasis1 5" xfId="602" xr:uid="{E6D909E3-0ED9-42C2-A3DE-D9224092CD1D}"/>
    <cellStyle name="Énfasis1 6" xfId="603" xr:uid="{0BB492FE-9FE2-465A-B0AE-3ECD62647CE7}"/>
    <cellStyle name="Énfasis1 7" xfId="604" xr:uid="{046A630C-C366-41AC-B23A-4C04899D0E1B}"/>
    <cellStyle name="Énfasis2" xfId="22" builtinId="33" customBuiltin="1"/>
    <cellStyle name="Énfasis2 2" xfId="605" xr:uid="{7F0ECC81-E230-4894-AC7F-F089BB7C1063}"/>
    <cellStyle name="Énfasis2 2 2" xfId="1409" xr:uid="{1C942C17-01ED-4054-9AE2-E5FD19C6E370}"/>
    <cellStyle name="Énfasis2 2 2 2" xfId="1410" xr:uid="{BBE937FA-CF8C-4E78-98FE-B14DD4530AE8}"/>
    <cellStyle name="Énfasis2 2 2 2 2" xfId="1411" xr:uid="{629834D8-42CD-4CB1-9766-B0038A0C4B0F}"/>
    <cellStyle name="Énfasis2 2 2 3" xfId="1412" xr:uid="{EC65B238-6FE2-4BCD-B32C-3C720AA741B3}"/>
    <cellStyle name="Énfasis2 2 3" xfId="1413" xr:uid="{2CDEBCB9-EB51-45D1-8A8C-73212ED9AE1F}"/>
    <cellStyle name="Énfasis2 2 3 2" xfId="12625" xr:uid="{40DC046B-3297-42C3-8A21-C44B7F104E63}"/>
    <cellStyle name="Énfasis2 2 4" xfId="1414" xr:uid="{D5F5FD4C-CD12-493F-B9EA-9EEC2F50B47E}"/>
    <cellStyle name="Énfasis2 2 5" xfId="12624" xr:uid="{FA31F811-3B49-4905-9D1D-B4C8C3541AB6}"/>
    <cellStyle name="Énfasis2 2 6" xfId="15444" xr:uid="{2975BE65-7090-4CD1-9ACC-7185BF2ABD4D}"/>
    <cellStyle name="Énfasis2 2 7" xfId="1408" xr:uid="{6CF35AB2-A7E8-42ED-BABF-6B7029258C9C}"/>
    <cellStyle name="Énfasis2 3" xfId="606" xr:uid="{F6B24D18-7B80-436F-9779-24073F40481B}"/>
    <cellStyle name="Énfasis2 3 2" xfId="1416" xr:uid="{AF70F2A7-65C9-412D-8130-8A26CE829EE0}"/>
    <cellStyle name="Énfasis2 3 3" xfId="1415" xr:uid="{0E99A826-80E4-4A29-B1A6-ABA5B5C131DA}"/>
    <cellStyle name="Énfasis2 4" xfId="607" xr:uid="{A0620747-583A-4589-A5D7-37EE71D0043B}"/>
    <cellStyle name="Énfasis2 4 2" xfId="1417" xr:uid="{FA75A7AF-867E-4F6A-ADE7-C513A1117484}"/>
    <cellStyle name="Énfasis2 5" xfId="608" xr:uid="{1ECC6DC0-30CF-48E4-9DD8-7062834FD35C}"/>
    <cellStyle name="Énfasis2 6" xfId="609" xr:uid="{A5B54C26-CDC2-42EC-93B2-C7678D2A2623}"/>
    <cellStyle name="Énfasis2 7" xfId="610" xr:uid="{ED388BE0-6D70-463A-B0AD-9DDE98090160}"/>
    <cellStyle name="Énfasis3" xfId="26" builtinId="37" customBuiltin="1"/>
    <cellStyle name="Énfasis3 2" xfId="611" xr:uid="{2B8737AB-49BF-4B64-A933-F1E7657F9A11}"/>
    <cellStyle name="Énfasis3 2 2" xfId="1419" xr:uid="{3BB55D0E-7B70-4EEC-AFDD-FFAE6AADDB53}"/>
    <cellStyle name="Énfasis3 2 2 2" xfId="1420" xr:uid="{06183B9D-D835-4144-BE7C-1DEDF02884B8}"/>
    <cellStyle name="Énfasis3 2 2 2 2" xfId="1421" xr:uid="{8AF9FF58-912B-45C6-A677-9AEECB1B41B7}"/>
    <cellStyle name="Énfasis3 2 2 3" xfId="1422" xr:uid="{7DF20388-E276-4D08-A5A0-51D8FA01EE2B}"/>
    <cellStyle name="Énfasis3 2 3" xfId="1423" xr:uid="{8C0A5212-F90C-4CBD-AAFA-58C8C3400E8B}"/>
    <cellStyle name="Énfasis3 2 3 2" xfId="12627" xr:uid="{738E7F2F-D572-48C7-94DB-725606F0AED8}"/>
    <cellStyle name="Énfasis3 2 4" xfId="1424" xr:uid="{7DC7EAE0-76E1-4CBE-A949-049D7AB987A3}"/>
    <cellStyle name="Énfasis3 2 5" xfId="12626" xr:uid="{1E774D97-BA4D-410D-A9F2-C293B54293FC}"/>
    <cellStyle name="Énfasis3 2 6" xfId="15445" xr:uid="{015CFEA8-D7B0-422C-8221-7BD554B77EA7}"/>
    <cellStyle name="Énfasis3 2 7" xfId="1418" xr:uid="{0B072483-B7B1-42FB-A108-BB387CF9CAEA}"/>
    <cellStyle name="Énfasis3 3" xfId="612" xr:uid="{55BB6948-7790-4BD8-842D-A714C2E662FB}"/>
    <cellStyle name="Énfasis3 3 2" xfId="1426" xr:uid="{CBE7B24A-90AA-4A8F-8EFF-87F17A14106B}"/>
    <cellStyle name="Énfasis3 3 3" xfId="1425" xr:uid="{64F39ADF-CF9A-48DC-BB59-CE8AF7F15A52}"/>
    <cellStyle name="Énfasis3 4" xfId="613" xr:uid="{E882B418-19EA-4002-B700-7F1788DE8FD1}"/>
    <cellStyle name="Énfasis3 4 2" xfId="1427" xr:uid="{40992793-2987-4BD3-B7C6-83676FF579A5}"/>
    <cellStyle name="Énfasis3 5" xfId="614" xr:uid="{AB2E203A-AC7D-421C-911C-AEF3529762E9}"/>
    <cellStyle name="Énfasis3 6" xfId="615" xr:uid="{D296CE56-020B-451A-A59A-ABF6F904C10B}"/>
    <cellStyle name="Énfasis3 7" xfId="616" xr:uid="{FDD14540-432E-45CA-A508-986D4C82D099}"/>
    <cellStyle name="Énfasis4" xfId="30" builtinId="41" customBuiltin="1"/>
    <cellStyle name="Énfasis4 2" xfId="617" xr:uid="{3C47D564-9FC3-4FB4-9692-B4061ED7E1D3}"/>
    <cellStyle name="Énfasis4 2 2" xfId="1429" xr:uid="{70AE6A5C-52D9-45D5-A3DE-7D54E608D10A}"/>
    <cellStyle name="Énfasis4 2 2 2" xfId="1430" xr:uid="{A5267E72-7DF9-4C74-A2F8-3CECA6022D06}"/>
    <cellStyle name="Énfasis4 2 2 2 2" xfId="1431" xr:uid="{278C7A29-6B85-4BAA-9FF3-D91B77680720}"/>
    <cellStyle name="Énfasis4 2 2 3" xfId="1432" xr:uid="{E5DC105A-C6BD-4DE7-9D82-D32509A814B9}"/>
    <cellStyle name="Énfasis4 2 3" xfId="1433" xr:uid="{198C84BA-7373-489A-811C-DBEDF24F4AEF}"/>
    <cellStyle name="Énfasis4 2 3 2" xfId="12629" xr:uid="{9111CD61-F8E9-43BD-AE2F-DEC858582A34}"/>
    <cellStyle name="Énfasis4 2 4" xfId="1434" xr:uid="{0B4E3698-E200-43EA-B924-A647A2C36CC2}"/>
    <cellStyle name="Énfasis4 2 5" xfId="12628" xr:uid="{6F6346B5-B939-4679-B004-1B2598C92751}"/>
    <cellStyle name="Énfasis4 2 6" xfId="15446" xr:uid="{8E2106C7-4EB1-468D-A071-A02E103047F7}"/>
    <cellStyle name="Énfasis4 2 7" xfId="1428" xr:uid="{638BAF3C-FF65-4F01-A035-0A6272FEE3F5}"/>
    <cellStyle name="Énfasis4 3" xfId="618" xr:uid="{7DA3B619-1AD8-4A1A-9BC5-828FBE439AB7}"/>
    <cellStyle name="Énfasis4 3 2" xfId="1436" xr:uid="{A88E5851-6191-431B-8799-3CDC9A5DCDD1}"/>
    <cellStyle name="Énfasis4 3 3" xfId="1435" xr:uid="{B5736DB7-B3FC-48E6-B5D4-23B7363A7F12}"/>
    <cellStyle name="Énfasis4 4" xfId="619" xr:uid="{631BB898-A9FE-40E4-B9A1-049B00C942E9}"/>
    <cellStyle name="Énfasis4 4 2" xfId="1437" xr:uid="{F2E30E40-D7EF-483E-810B-B645E50B10CF}"/>
    <cellStyle name="Énfasis4 5" xfId="620" xr:uid="{50C7F74E-045B-471E-AEF0-DEB2CC24E1B0}"/>
    <cellStyle name="Énfasis4 6" xfId="621" xr:uid="{C30F14FE-9936-49F1-8E01-48E01D401B6F}"/>
    <cellStyle name="Énfasis4 7" xfId="622" xr:uid="{70B059C5-22D5-4939-B4E6-349F0116DB73}"/>
    <cellStyle name="Énfasis5" xfId="34" builtinId="45" customBuiltin="1"/>
    <cellStyle name="Énfasis5 2" xfId="623" xr:uid="{B2DEA994-2E9F-4F59-A957-FD9DE1B2E1DD}"/>
    <cellStyle name="Énfasis5 2 2" xfId="1439" xr:uid="{23E64BE2-3045-4BAF-B482-12341022181B}"/>
    <cellStyle name="Énfasis5 2 2 2" xfId="1440" xr:uid="{317E3578-5A6E-468D-ACEC-41006990CEBB}"/>
    <cellStyle name="Énfasis5 2 2 2 2" xfId="12631" xr:uid="{42618919-F9AF-47C3-8D9C-FA64F135AEF5}"/>
    <cellStyle name="Énfasis5 2 2 3" xfId="1441" xr:uid="{B27EEB3A-D7E6-43A9-9559-B1579D2E7F96}"/>
    <cellStyle name="Énfasis5 2 3" xfId="1442" xr:uid="{EB02B1D8-5248-412F-A817-6C3A54326891}"/>
    <cellStyle name="Énfasis5 2 3 2" xfId="12632" xr:uid="{1FAB9A1F-7E0F-4BC1-8C3C-D121968AB3A8}"/>
    <cellStyle name="Énfasis5 2 4" xfId="1443" xr:uid="{E5792051-EB5D-4427-8242-A3E92B5548E1}"/>
    <cellStyle name="Énfasis5 2 5" xfId="12630" xr:uid="{97FB58ED-413B-4907-BED9-37C570530D15}"/>
    <cellStyle name="Énfasis5 2 6" xfId="15447" xr:uid="{BB8FCC7D-0F95-4859-8314-FF807BBEC981}"/>
    <cellStyle name="Énfasis5 2 7" xfId="1438" xr:uid="{8676AD89-F226-4858-8A2A-7E3137FC6E2A}"/>
    <cellStyle name="Énfasis5 3" xfId="624" xr:uid="{9B94262E-CC7B-4AC7-A4B5-EB2B7C6802AC}"/>
    <cellStyle name="Énfasis5 3 2" xfId="1445" xr:uid="{8DE1CAAC-F5DC-4B4B-9950-A958A65B434A}"/>
    <cellStyle name="Énfasis5 3 3" xfId="1444" xr:uid="{355D1A03-037D-4B07-8A55-2F49EB1798EA}"/>
    <cellStyle name="Énfasis5 4" xfId="625" xr:uid="{BA812319-8C64-48CE-B7DC-05AAF20CD23B}"/>
    <cellStyle name="Énfasis5 5" xfId="626" xr:uid="{06E5A8F4-7B04-4C7C-A5EC-6A2629032AB9}"/>
    <cellStyle name="Énfasis5 6" xfId="627" xr:uid="{40C08A4D-E16E-451D-8069-8D1367CAF441}"/>
    <cellStyle name="Énfasis5 7" xfId="628" xr:uid="{A62C8134-4F0C-4A33-9076-601A45B430B0}"/>
    <cellStyle name="Énfasis6" xfId="38" builtinId="49" customBuiltin="1"/>
    <cellStyle name="Énfasis6 2" xfId="629" xr:uid="{E8E68CCF-252C-46CB-830E-F0D413F62028}"/>
    <cellStyle name="Énfasis6 2 2" xfId="1447" xr:uid="{F87BC384-6E1E-41BA-A386-33212652A18D}"/>
    <cellStyle name="Énfasis6 2 2 2" xfId="1448" xr:uid="{89890EE5-F5C2-4FA7-B47D-A271CA589C49}"/>
    <cellStyle name="Énfasis6 2 2 2 2" xfId="1449" xr:uid="{D44A9C8B-9C51-4607-A13A-1E0AEC2C9DC6}"/>
    <cellStyle name="Énfasis6 2 2 3" xfId="1450" xr:uid="{3D510531-CC01-4A19-A31D-C5E89E981186}"/>
    <cellStyle name="Énfasis6 2 3" xfId="1451" xr:uid="{9417CA66-184A-4335-9E3B-94186C30632D}"/>
    <cellStyle name="Énfasis6 2 3 2" xfId="12634" xr:uid="{C7693DDD-6FA4-45D6-B3C8-2185C5585AFE}"/>
    <cellStyle name="Énfasis6 2 4" xfId="1452" xr:uid="{9BD649DA-7BD5-4CFC-A563-B4D85D988F2A}"/>
    <cellStyle name="Énfasis6 2 5" xfId="12633" xr:uid="{A110A738-C1B5-48BF-B27D-538B4DACED72}"/>
    <cellStyle name="Énfasis6 2 6" xfId="15448" xr:uid="{A58700D8-AC02-4A79-8566-23DC660EBEFD}"/>
    <cellStyle name="Énfasis6 2 7" xfId="1446" xr:uid="{97D68253-0371-449D-9BD3-A4BA9D8A0680}"/>
    <cellStyle name="Énfasis6 3" xfId="630" xr:uid="{CF247A17-6B13-41F5-9687-9CB71507CAD0}"/>
    <cellStyle name="Énfasis6 3 2" xfId="1454" xr:uid="{5159D231-62F3-4FE9-8EE9-F44663A1B1A5}"/>
    <cellStyle name="Énfasis6 3 3" xfId="1453" xr:uid="{E5C2D145-3408-46A1-8C54-C780F354FBF5}"/>
    <cellStyle name="Énfasis6 4" xfId="631" xr:uid="{22F26290-63BF-4FBD-BC48-6F3B824B2F57}"/>
    <cellStyle name="Énfasis6 4 2" xfId="1455" xr:uid="{6C110D46-226F-411B-BA7A-E007228E06FA}"/>
    <cellStyle name="Énfasis6 5" xfId="632" xr:uid="{F658D259-25DF-4FB7-AEE9-F9CCEE028D73}"/>
    <cellStyle name="Énfasis6 6" xfId="633" xr:uid="{198765AF-491C-4B6D-97C5-F3CBD7CB32AD}"/>
    <cellStyle name="Énfasis6 7" xfId="634" xr:uid="{576A527B-765C-4C3C-9484-3B11D2818F76}"/>
    <cellStyle name="Entrada" xfId="9" builtinId="20" customBuiltin="1"/>
    <cellStyle name="Entrada 2" xfId="635" xr:uid="{3A3437E3-777A-4091-A9DE-6BC17EDF4486}"/>
    <cellStyle name="Entrada 2 2" xfId="1457" xr:uid="{034F88D8-858A-46ED-A15A-E97821AFE020}"/>
    <cellStyle name="Entrada 2 2 2" xfId="1458" xr:uid="{83D13A14-D217-4EB9-96BE-1BE11BCFD144}"/>
    <cellStyle name="Entrada 2 2 2 2" xfId="1459" xr:uid="{ACCC486A-24D9-4724-AB0E-7C147CF38EB0}"/>
    <cellStyle name="Entrada 2 2 3" xfId="1460" xr:uid="{903DDDBC-9396-4D92-9802-998937C52A3A}"/>
    <cellStyle name="Entrada 2 3" xfId="1461" xr:uid="{71FFB67D-169A-4CD8-8A8B-31F2E8C9FCA8}"/>
    <cellStyle name="Entrada 2 3 2" xfId="12636" xr:uid="{EA65698C-4AAB-4365-9CD0-DED9FF80D920}"/>
    <cellStyle name="Entrada 2 4" xfId="1462" xr:uid="{F3BB2DFD-AF91-4E66-83B4-29FE5AE80CA2}"/>
    <cellStyle name="Entrada 2 5" xfId="12635" xr:uid="{BD304437-4246-43D0-A908-7D7883B97A4C}"/>
    <cellStyle name="Entrada 2 6" xfId="15449" xr:uid="{13CD3E5C-28AE-4370-A027-164CCEEDAF52}"/>
    <cellStyle name="Entrada 2 7" xfId="1456" xr:uid="{5C000240-6E1A-49A3-96E8-ABA0447B726C}"/>
    <cellStyle name="Entrada 3" xfId="636" xr:uid="{455FD81C-C3EF-426D-B3B1-CC968041312F}"/>
    <cellStyle name="Entrada 3 2" xfId="1464" xr:uid="{5D40A3AD-87AD-4755-AEB4-5271CC34F86F}"/>
    <cellStyle name="Entrada 3 3" xfId="1463" xr:uid="{1CE853F8-8527-44C5-BF9F-4060479A5A04}"/>
    <cellStyle name="Entrada 4" xfId="637" xr:uid="{BD2C9C2B-AA87-48F3-91F5-F70C27765B15}"/>
    <cellStyle name="Entrada 4 2" xfId="1465" xr:uid="{4242C44D-54FA-4952-8965-D18294124519}"/>
    <cellStyle name="Entrada 5" xfId="638" xr:uid="{27C7D404-82EB-4C7D-8661-5569B58DE394}"/>
    <cellStyle name="Entrada 6" xfId="639" xr:uid="{CE81993B-051F-444A-B358-49FF903B5DF5}"/>
    <cellStyle name="Entrada 7" xfId="640" xr:uid="{5E1A7B61-2C47-4079-99FE-C198EE4EE75D}"/>
    <cellStyle name="Euro" xfId="1466" xr:uid="{E6D23944-C2F5-414B-A5BE-BDB0AE4686F4}"/>
    <cellStyle name="Euro 2" xfId="1467" xr:uid="{687C4115-42C1-47D7-883C-AF01039335C1}"/>
    <cellStyle name="Euro 2 2" xfId="1468" xr:uid="{8DB20789-BA52-40FB-9F62-30365FCA9E4B}"/>
    <cellStyle name="Euro 2 3" xfId="1469" xr:uid="{812CA940-FD6F-4053-8509-4D2CB7BBD149}"/>
    <cellStyle name="Euro 2 4" xfId="1470" xr:uid="{695E030A-E4A3-4848-A7A8-C1785EE1AE4E}"/>
    <cellStyle name="Euro 2 4 2" xfId="1471" xr:uid="{B2A207C0-5685-4DDC-B240-0B9535AE0746}"/>
    <cellStyle name="Euro 2 4 3" xfId="1472" xr:uid="{0ECB0887-14AD-452C-B860-DFAE45C0A46E}"/>
    <cellStyle name="Euro 2 4 3 2" xfId="12637" xr:uid="{075ED22B-9AB9-4454-AF7E-E88C7AFA9552}"/>
    <cellStyle name="Euro 2 4 3 3" xfId="15450" xr:uid="{59DA0307-265E-4058-9DF8-D6A18F5122F3}"/>
    <cellStyle name="Euro 2 5" xfId="1473" xr:uid="{0B99D39B-EB26-4094-995B-14E9F3FC17C1}"/>
    <cellStyle name="Euro 2 5 2" xfId="1474" xr:uid="{6DEE9E26-8B86-426E-A6F7-B6DC1821D4C5}"/>
    <cellStyle name="Euro 2 5 3" xfId="15451" xr:uid="{6CB0255C-804D-4C17-9C88-CE31D7DA60A7}"/>
    <cellStyle name="Euro 2 6" xfId="1475" xr:uid="{3F69329A-7952-4A24-932B-A02F1345E109}"/>
    <cellStyle name="Euro 2 6 2" xfId="12638" xr:uid="{E957EF42-7621-45AC-820D-62EF02F4737E}"/>
    <cellStyle name="Euro 2 6 3" xfId="15452" xr:uid="{42302156-85BC-4A03-94BD-EB4FC6320C9D}"/>
    <cellStyle name="Euro 3" xfId="1476" xr:uid="{353EA1C3-4926-4D8B-AD5F-46225333A49A}"/>
    <cellStyle name="Euro 4" xfId="1477" xr:uid="{D6CA09D1-D38C-4FB3-9EE3-EAC01A624589}"/>
    <cellStyle name="Euro 4 2" xfId="1478" xr:uid="{CF5B1192-CA9B-48C6-A14B-33471C68EA59}"/>
    <cellStyle name="Euro 4 3" xfId="1479" xr:uid="{80CB36ED-0384-47B8-A49E-1BE33112A412}"/>
    <cellStyle name="Euro 5" xfId="1480" xr:uid="{32C3C5AE-A7F9-4F40-BD08-FCE221AB46E4}"/>
    <cellStyle name="Euro 5 2" xfId="1481" xr:uid="{60FDAE9C-1833-462F-83CC-3467795C127D}"/>
    <cellStyle name="Euro 5 3" xfId="1482" xr:uid="{BDA766C8-EC03-4F0C-BB17-73F0A78780BC}"/>
    <cellStyle name="Euro 5 3 2" xfId="1483" xr:uid="{6786CFCC-20A6-4A48-9388-BC47634D77B2}"/>
    <cellStyle name="Euro 5 3 3" xfId="12639" xr:uid="{C7F22B3E-D554-4326-BBE6-15F3676587C5}"/>
    <cellStyle name="Euro 5 3 4" xfId="15453" xr:uid="{3586BEFA-818A-4924-9569-3EF956EE29A8}"/>
    <cellStyle name="Excel Built-in Normal" xfId="455" xr:uid="{BC78E5CE-79D1-4A7F-9FA4-194981831BA0}"/>
    <cellStyle name="Explanatory Text" xfId="1484" xr:uid="{F2E223A8-A947-48E5-9D94-17223FF472BE}"/>
    <cellStyle name="Explanatory Text 2" xfId="1485" xr:uid="{6D594D36-A5EE-4841-9FF0-674DD8F96565}"/>
    <cellStyle name="Explanatory Text 2 2" xfId="1486" xr:uid="{EB40728B-FE4E-494A-AED3-F107AD217FC6}"/>
    <cellStyle name="Explanatory Text 3" xfId="1487" xr:uid="{7979393E-9396-4D05-BCD7-7EB1B3E751BD}"/>
    <cellStyle name="Good" xfId="1488" xr:uid="{51F474DA-497D-48B6-BEF0-C38AB850A42E}"/>
    <cellStyle name="Good 2" xfId="1489" xr:uid="{7704CFF5-1AB5-4DF7-9343-7AF99DD86F58}"/>
    <cellStyle name="Good 2 2" xfId="1490" xr:uid="{FEE1ECBB-7936-4084-B25A-9B5B84302C30}"/>
    <cellStyle name="Good 2 2 2" xfId="1491" xr:uid="{6BDE996F-D9C5-49FF-9836-1EF63854CBA4}"/>
    <cellStyle name="Good 2 3" xfId="1492" xr:uid="{B8FA72CE-D7C8-405B-9BDF-689A77C28C3A}"/>
    <cellStyle name="Good 3" xfId="1493" xr:uid="{CA452C57-15BC-45FE-824A-A6F7B9C1ED86}"/>
    <cellStyle name="Good 3 2" xfId="1494" xr:uid="{83CCAA44-7153-412D-B1B0-29E02B69B2F3}"/>
    <cellStyle name="Good 3 2 2" xfId="1495" xr:uid="{163B8D1B-7A85-4DE4-9781-64655F37420F}"/>
    <cellStyle name="Good 3 3" xfId="1496" xr:uid="{3189FFFA-5132-4828-B842-2C60C9DFD3B3}"/>
    <cellStyle name="Good 3 3 2" xfId="1497" xr:uid="{A80E476C-2CB5-4B39-91C6-EC6C23D53229}"/>
    <cellStyle name="Good 3 4" xfId="1498" xr:uid="{BFA54E45-BE06-4A7B-8914-555D06E0F5C0}"/>
    <cellStyle name="Good 4" xfId="1499" xr:uid="{0C30C91F-6424-43B3-A6C9-B1AAE1035169}"/>
    <cellStyle name="Good 4 2" xfId="1500" xr:uid="{734ECB59-DC89-4B1F-8B8C-26412574440A}"/>
    <cellStyle name="Good 5" xfId="1501" xr:uid="{D1F5ED8F-EFCB-42B5-823A-58F3B9BA3322}"/>
    <cellStyle name="Good 5 2" xfId="1502" xr:uid="{2D247B74-29B6-4340-AF56-D1120A6BC58E}"/>
    <cellStyle name="Good 6" xfId="1503" xr:uid="{032325C7-A51F-4958-B4D1-0EACE6FD9B8A}"/>
    <cellStyle name="Heading" xfId="1504" xr:uid="{5E25CC95-A8BC-4E5E-B221-5D4772698EA3}"/>
    <cellStyle name="Heading 1" xfId="1505" xr:uid="{0E238425-CC6B-4288-9076-D6ACE5E0B116}"/>
    <cellStyle name="Heading 1 2" xfId="1506" xr:uid="{0514D8C7-3931-44D7-97EC-445F36C5B159}"/>
    <cellStyle name="Heading 1 3" xfId="1507" xr:uid="{9760C4E5-364E-4004-9887-000B8BF88639}"/>
    <cellStyle name="Heading 1 3 2" xfId="1508" xr:uid="{5C563C5B-E8E9-4343-8845-8F6D6D02261C}"/>
    <cellStyle name="Heading 1 4" xfId="1509" xr:uid="{6E6066A3-5B6C-454A-90F5-F24C6BB9ECA3}"/>
    <cellStyle name="Heading 1 4 2" xfId="12640" xr:uid="{AFC7A407-C1BA-438B-A740-D3DD30F72963}"/>
    <cellStyle name="Heading 2" xfId="1510" xr:uid="{7B48B792-AF6E-47EF-ADD6-0A93B7C9BE04}"/>
    <cellStyle name="Heading 2 2" xfId="1511" xr:uid="{E076BB8D-9D01-49BD-9113-8C10BAE6591A}"/>
    <cellStyle name="Heading 2 3" xfId="1512" xr:uid="{3EF44884-6D08-44D0-A912-8CE07E7548C0}"/>
    <cellStyle name="Heading 2 4" xfId="1513" xr:uid="{E0D873F4-0108-476F-BC88-BFCEC3DAC767}"/>
    <cellStyle name="Heading 2 5" xfId="1514" xr:uid="{E434C075-9309-49D6-8130-746430C80B0C}"/>
    <cellStyle name="Heading 2 5 2" xfId="1515" xr:uid="{6D839ACB-53CC-48D1-8BF1-417679431801}"/>
    <cellStyle name="Heading 2 6" xfId="1516" xr:uid="{33E7925A-5DBC-4C42-9553-AB6DE2140631}"/>
    <cellStyle name="Heading 2 6 2" xfId="12641" xr:uid="{02C4763E-2B90-4D74-BD7B-B1A2B7449EAF}"/>
    <cellStyle name="Heading 2_Anexo I" xfId="1517" xr:uid="{FB622790-3E04-4E2E-B577-8D7A45123907}"/>
    <cellStyle name="Heading 3" xfId="1518" xr:uid="{7A9C6C3F-BCC6-4437-99CA-DDEDACB6DEB1}"/>
    <cellStyle name="Heading 3 2" xfId="1519" xr:uid="{89E37976-91FF-49B9-A5B8-ED202AB24982}"/>
    <cellStyle name="Heading 3 3" xfId="1520" xr:uid="{E02C53A1-2FA6-4B55-9C4E-9ED2AC51588C}"/>
    <cellStyle name="Heading 3 3 2" xfId="1521" xr:uid="{5B35EEBB-9E54-4D9D-A83D-9A6B1F7933C7}"/>
    <cellStyle name="Heading 3 4" xfId="1522" xr:uid="{3DE9A8EA-7479-4037-813B-A572EB938700}"/>
    <cellStyle name="Heading 3 4 2" xfId="12642" xr:uid="{C67C0B10-0338-4868-899A-E8DB1AF63049}"/>
    <cellStyle name="Heading 4" xfId="1523" xr:uid="{B2192142-D931-457B-8632-09DE338384D5}"/>
    <cellStyle name="Heading 4 2" xfId="1524" xr:uid="{EABA8331-B0E5-44DA-B095-2FE533C9B449}"/>
    <cellStyle name="Heading 4 3" xfId="1525" xr:uid="{690BEB70-9DCE-491A-BBBF-8B6514B394B9}"/>
    <cellStyle name="Heading 4 3 2" xfId="1526" xr:uid="{00C176E6-43A2-4381-B243-A34135928593}"/>
    <cellStyle name="Heading 4 4" xfId="1527" xr:uid="{4FA32693-7307-4284-BBC1-D63FAAE329EB}"/>
    <cellStyle name="Heading 4 4 2" xfId="12643" xr:uid="{14CD39B0-4A69-4E6F-BC99-B27F4B362EB7}"/>
    <cellStyle name="Heading 5" xfId="1528" xr:uid="{E9C6A3F8-7F74-4900-A346-DE4F48AFBA65}"/>
    <cellStyle name="Hipervínculo" xfId="58" builtinId="8"/>
    <cellStyle name="Hipervínculo 2" xfId="454" xr:uid="{F2A622D2-DE4A-4643-B006-406F7CB459B5}"/>
    <cellStyle name="Incorrecto" xfId="7" builtinId="27" customBuiltin="1"/>
    <cellStyle name="Incorrecto 2" xfId="641" xr:uid="{3AAB548B-1633-498A-A3F4-E545F9F5E609}"/>
    <cellStyle name="Incorrecto 2 2" xfId="1530" xr:uid="{B8FCE57F-EB52-48E6-A147-679370145360}"/>
    <cellStyle name="Incorrecto 2 2 2" xfId="1531" xr:uid="{2DB66909-1012-40F0-973F-F298E0B56F83}"/>
    <cellStyle name="Incorrecto 2 2 2 2" xfId="1532" xr:uid="{2B005070-D5BF-4ACD-9F37-0737430DB46E}"/>
    <cellStyle name="Incorrecto 2 2 3" xfId="1533" xr:uid="{2E7FCE33-43FB-4766-8AC7-C6E5CF714E27}"/>
    <cellStyle name="Incorrecto 2 3" xfId="1534" xr:uid="{6A8EB6C7-7DAD-4008-BE2D-D68EE7DEB187}"/>
    <cellStyle name="Incorrecto 2 3 2" xfId="12645" xr:uid="{B41BFAA7-19D6-443D-87EE-34822DA4A7B8}"/>
    <cellStyle name="Incorrecto 2 4" xfId="1535" xr:uid="{3591194A-F9E8-4B8E-ADE5-71648B78FD7A}"/>
    <cellStyle name="Incorrecto 2 5" xfId="12644" xr:uid="{E1E4B59F-7674-493E-B273-733215089DE1}"/>
    <cellStyle name="Incorrecto 2 6" xfId="15454" xr:uid="{3F85CB51-5014-4182-94E9-9D9B2DB72A4A}"/>
    <cellStyle name="Incorrecto 2 7" xfId="1529" xr:uid="{0E84E7AF-94E7-40C4-BFC6-84915E51E916}"/>
    <cellStyle name="Incorrecto 3" xfId="642" xr:uid="{E8BFEA80-6A1E-4278-980D-41F64411EFA9}"/>
    <cellStyle name="Incorrecto 3 2" xfId="1537" xr:uid="{A2976519-861B-4561-BC6C-0A08EC6B06FF}"/>
    <cellStyle name="Incorrecto 3 3" xfId="1536" xr:uid="{59DE83DE-3CD7-424B-B4B0-26A3ADC45BED}"/>
    <cellStyle name="Incorrecto 4" xfId="643" xr:uid="{12FB2407-1C72-42A6-8B5E-13F727DEE687}"/>
    <cellStyle name="Incorrecto 4 2" xfId="1538" xr:uid="{5D24D386-58BB-4154-8181-8C1EEC01ABE2}"/>
    <cellStyle name="Incorrecto 5" xfId="644" xr:uid="{44DA0A70-774D-49D5-AB02-DCEAE793D70A}"/>
    <cellStyle name="Incorrecto 6" xfId="645" xr:uid="{A322C259-EB36-485F-AA0B-BF4BC2ADF026}"/>
    <cellStyle name="Incorrecto 7" xfId="646" xr:uid="{00A3DA28-5A9C-4FF0-BA33-D0693D51DCBD}"/>
    <cellStyle name="Input" xfId="1539" xr:uid="{E8AFF800-114A-445C-B176-4EF735B11ECF}"/>
    <cellStyle name="Input 2" xfId="1540" xr:uid="{2B791A5A-FB6D-4375-B5AF-7E3D2F9ADD39}"/>
    <cellStyle name="Input 2 2" xfId="1541" xr:uid="{58A84C1C-2D19-4494-89AF-CE9FA89C1080}"/>
    <cellStyle name="Input 2 2 2" xfId="1542" xr:uid="{FFB7FF85-EA35-43B6-9BF4-70358C7775E5}"/>
    <cellStyle name="Input 2 3" xfId="1543" xr:uid="{C8FC47C9-6262-445A-A940-852E04D75C55}"/>
    <cellStyle name="Input 3" xfId="1544" xr:uid="{A5542226-15BC-4837-9C2C-EFC78C26F3F6}"/>
    <cellStyle name="Input 3 2" xfId="1545" xr:uid="{DE374EBC-8DD6-43CA-BFE7-C1DE91B085C9}"/>
    <cellStyle name="Input 3 2 2" xfId="1546" xr:uid="{A750823F-ACF0-42BF-8968-668E7517CFC5}"/>
    <cellStyle name="Input 3 3" xfId="1547" xr:uid="{C8DDFD6E-9408-4C67-866D-7CD33D29FC1E}"/>
    <cellStyle name="Input 3 3 2" xfId="1548" xr:uid="{FB734843-2E50-4D7C-A79B-1A7C293C94FF}"/>
    <cellStyle name="Input 3 4" xfId="1549" xr:uid="{05D0B3FC-4911-4BBD-9347-9365F9624C31}"/>
    <cellStyle name="Input 4" xfId="1550" xr:uid="{86B4E3DE-C50C-4009-A58C-339177FAC069}"/>
    <cellStyle name="Input 4 2" xfId="1551" xr:uid="{9D698516-6A78-4D93-9B47-08B97B08764B}"/>
    <cellStyle name="Input 5" xfId="1552" xr:uid="{25B24893-4630-47F9-9535-8A0B0AB8A7D3}"/>
    <cellStyle name="Input 5 2" xfId="1553" xr:uid="{601FD6E3-5735-4150-A5B6-A7FEF9E633CF}"/>
    <cellStyle name="Input 6" xfId="1554" xr:uid="{4F65859D-C12F-403A-ADE0-86F6036E7287}"/>
    <cellStyle name="Linked Cell" xfId="1555" xr:uid="{3CA0C963-7D2C-429E-8C17-30F68B6CDC49}"/>
    <cellStyle name="Linked Cell 2" xfId="1556" xr:uid="{B0042F79-3394-47DF-A82B-A5ABD7090161}"/>
    <cellStyle name="Linked Cell 2 2" xfId="1557" xr:uid="{78FD5BA1-E0DA-4521-9E28-5F2B1B147B03}"/>
    <cellStyle name="Linked Cell 2 2 2" xfId="1558" xr:uid="{A44457EB-C652-4471-8466-C078C6E6786E}"/>
    <cellStyle name="Linked Cell 2 3" xfId="1559" xr:uid="{BD0F26C4-B4ED-4497-86DD-273E60CB84A4}"/>
    <cellStyle name="Linked Cell 3" xfId="1560" xr:uid="{0594C126-6F66-4412-80C1-A4AF7E027A44}"/>
    <cellStyle name="Linked Cell 3 2" xfId="1561" xr:uid="{12E39AB9-8AED-416B-BA82-B8CDDCE57340}"/>
    <cellStyle name="Linked Cell 3 2 2" xfId="1562" xr:uid="{711789FF-2FE6-4F38-99AE-091D73A14AD7}"/>
    <cellStyle name="Linked Cell 3 3" xfId="1563" xr:uid="{499E129E-5CEE-475D-9040-AE8A99D5ACAE}"/>
    <cellStyle name="Linked Cell 3 3 2" xfId="1564" xr:uid="{D65089D1-6BC3-45E7-9927-81EFA14F5F69}"/>
    <cellStyle name="Linked Cell 3 4" xfId="1565" xr:uid="{89C73F5D-C679-4D6E-9648-423F56C11CC3}"/>
    <cellStyle name="Linked Cell 4" xfId="1566" xr:uid="{BDD246EB-E9FB-4942-8D9A-8A3AE94C083A}"/>
    <cellStyle name="Linked Cell 4 2" xfId="1567" xr:uid="{88AD4E4B-9C3F-4D5A-B9A5-1B9EB31A2E81}"/>
    <cellStyle name="Linked Cell 5" xfId="1568" xr:uid="{58B2B4C8-DCE4-4FA8-9396-C4718D0BDDB0}"/>
    <cellStyle name="Millares" xfId="1" builtinId="3"/>
    <cellStyle name="Millares [0]" xfId="51" builtinId="6"/>
    <cellStyle name="Millares [0] 10" xfId="105" xr:uid="{8FDEB3B0-70F5-4760-9A2C-18E9FBC9679C}"/>
    <cellStyle name="Millares [0] 10 2" xfId="236" xr:uid="{C59E0ADD-9B86-4870-B691-F310F09CA697}"/>
    <cellStyle name="Millares [0] 10 2 2" xfId="40306" xr:uid="{0977B1B7-1B0E-42B4-BD88-DC0D79D2B924}"/>
    <cellStyle name="Millares [0] 10 3" xfId="429" xr:uid="{4F0D4741-FCFB-4F6B-8C6C-65A4243228A3}"/>
    <cellStyle name="Millares [0] 10 4" xfId="40272" xr:uid="{E90A2A18-BCA1-4B71-AAA9-8386304062C6}"/>
    <cellStyle name="Millares [0] 11" xfId="77" xr:uid="{622ECFE7-4BA5-4590-82BD-855EB959DF2E}"/>
    <cellStyle name="Millares [0] 11 2" xfId="453" xr:uid="{8CD5D74B-7A09-48F5-928E-CC81CE7A2430}"/>
    <cellStyle name="Millares [0] 11 2 2" xfId="40295" xr:uid="{91798310-A14B-4E70-BA91-4E63908BA9F4}"/>
    <cellStyle name="Millares [0] 11 3" xfId="40279" xr:uid="{55AAC1FD-98E4-4593-826D-05A48852E354}"/>
    <cellStyle name="Millares [0] 12" xfId="229" xr:uid="{0CFB3614-DF7F-4852-883B-D22A1CA82360}"/>
    <cellStyle name="Millares [0] 12 2" xfId="40275" xr:uid="{6D9D793F-7D22-48E4-A203-F19238E881C9}"/>
    <cellStyle name="Millares [0] 13" xfId="746" xr:uid="{E141C410-B113-4E9B-9BDA-281C51E2A835}"/>
    <cellStyle name="Millares [0] 13 2" xfId="40277" xr:uid="{8417A50B-B8CE-448F-B371-8C0482813973}"/>
    <cellStyle name="Millares [0] 14" xfId="748" xr:uid="{2EC009D6-6B48-4FD5-96D7-AF305D2BAEF7}"/>
    <cellStyle name="Millares [0] 14 2" xfId="40299" xr:uid="{F2445E1D-D8B1-4625-9565-74F4369963D0}"/>
    <cellStyle name="Millares [0] 15" xfId="40314" xr:uid="{3F1A0D5F-8576-4A09-AB92-DEFF9F4F455A}"/>
    <cellStyle name="Millares [0] 2" xfId="45" xr:uid="{00000000-0005-0000-0000-000028000000}"/>
    <cellStyle name="Millares [0] 2 2" xfId="54" xr:uid="{00000000-0005-0000-0000-000029000000}"/>
    <cellStyle name="Millares [0] 2 2 2" xfId="61" xr:uid="{01A3EA54-97F3-44B5-8FE8-D9DB95B74A1F}"/>
    <cellStyle name="Millares [0] 2 2 2 2" xfId="220" xr:uid="{3CAD0E9B-DB88-4351-8B4B-9E3E4A688296}"/>
    <cellStyle name="Millares [0] 2 2 2 2 2" xfId="321" xr:uid="{2052694E-4E13-49F9-9AAB-21AFCB601FB8}"/>
    <cellStyle name="Millares [0] 2 2 2 3" xfId="173" xr:uid="{25369EB1-90C7-40CC-B77E-D644ED78F2A1}"/>
    <cellStyle name="Millares [0] 2 2 2 3 2" xfId="279" xr:uid="{BEE98A12-3F26-4017-8A66-389E13F0C329}"/>
    <cellStyle name="Millares [0] 2 2 2 4" xfId="252" xr:uid="{8046EA8F-F4ED-4521-A04D-9808491C3E79}"/>
    <cellStyle name="Millares [0] 2 2 2 5" xfId="40319" xr:uid="{7A9BEE59-6D34-4EB4-BEB9-48393DB57322}"/>
    <cellStyle name="Millares [0] 2 2 3" xfId="208" xr:uid="{594CCF28-9959-4559-8E22-6CCD27736477}"/>
    <cellStyle name="Millares [0] 2 2 3 2" xfId="310" xr:uid="{971911BC-23C2-4DBB-8718-6AD0756F1F22}"/>
    <cellStyle name="Millares [0] 2 2 4" xfId="162" xr:uid="{53A2F1B2-5927-4D0A-B331-0300DB03907C}"/>
    <cellStyle name="Millares [0] 2 2 4 2" xfId="268" xr:uid="{2A14066C-7E4E-4EC1-B32C-1B587A03EF52}"/>
    <cellStyle name="Millares [0] 2 2 5" xfId="117" xr:uid="{3DD88904-207C-4837-A80F-C441AB899C41}"/>
    <cellStyle name="Millares [0] 2 2 6" xfId="241" xr:uid="{7B2FE330-C1AC-4548-BA71-0DFEC9275B75}"/>
    <cellStyle name="Millares [0] 2 2 6 2" xfId="444" xr:uid="{E75FC85E-43D6-4A3E-9C94-FBE4F15A0098}"/>
    <cellStyle name="Millares [0] 2 2 6 3" xfId="430" xr:uid="{53F15DF2-F34D-4DC7-AD70-E3F2A42D71B0}"/>
    <cellStyle name="Millares [0] 2 2 7" xfId="431" xr:uid="{9F14C0C7-B857-4DF1-908B-B080BA8FD1E6}"/>
    <cellStyle name="Millares [0] 2 2 8" xfId="40301" xr:uid="{70F147CA-CEA0-4957-B7F4-5043E3D44A13}"/>
    <cellStyle name="Millares [0] 2 2 9" xfId="40315" xr:uid="{59E9C300-B6F7-410E-9C62-F81DAA736346}"/>
    <cellStyle name="Millares [0] 2 3" xfId="65" xr:uid="{8F07C455-BD21-4223-9B99-9D94E199EB95}"/>
    <cellStyle name="Millares [0] 2 3 2" xfId="71" xr:uid="{AA46F5B5-F46E-4897-A2A4-FE8FCBAAC36B}"/>
    <cellStyle name="Millares [0] 2 3 2 2" xfId="442" xr:uid="{0A4263D0-FCF2-437C-BE87-BDA435890D4A}"/>
    <cellStyle name="Millares [0] 2 3 3" xfId="40323" xr:uid="{C2DF015E-0FAB-4F14-8871-C6495446C318}"/>
    <cellStyle name="Millares [0] 2 3 4" xfId="149" xr:uid="{D019B74F-773B-4F86-BEF8-F5582512347D}"/>
    <cellStyle name="Millares [0] 2 4" xfId="182" xr:uid="{C3281145-FAF7-495E-B6A7-42A4D39960EB}"/>
    <cellStyle name="Millares [0] 2 4 2" xfId="288" xr:uid="{2807F65D-8B63-4F8D-AC85-D55067C2DBE5}"/>
    <cellStyle name="Millares [0] 2 5" xfId="106" xr:uid="{4C2E8AF2-0937-4CE9-B3F3-4E6E096A6283}"/>
    <cellStyle name="Millares [0] 2 5 2" xfId="237" xr:uid="{DC0C3964-3E60-43D1-8F97-1CC6BD290F6F}"/>
    <cellStyle name="Millares [0] 2 6" xfId="747" xr:uid="{59B7832D-13D4-4CD0-B7C6-C5766E96E975}"/>
    <cellStyle name="Millares [0] 2 7" xfId="336" xr:uid="{F562FC6E-D2AE-4595-A8D6-8F8D55AC4E4C}"/>
    <cellStyle name="Millares [0] 2 8" xfId="1570" xr:uid="{85255636-A3B6-4C56-BA8A-538FFAF5877C}"/>
    <cellStyle name="Millares [0] 3" xfId="56" xr:uid="{00000000-0005-0000-0000-00002A000000}"/>
    <cellStyle name="Millares [0] 3 10" xfId="40317" xr:uid="{50B261F4-38C2-4B73-8A7D-2754E58E975C}"/>
    <cellStyle name="Millares [0] 3 2" xfId="63" xr:uid="{C96D6BAC-3391-449B-9FA8-57CAE0B415B0}"/>
    <cellStyle name="Millares [0] 3 2 2" xfId="219" xr:uid="{C7DCEB0B-7907-4BF1-A4C5-6498431ACF6C}"/>
    <cellStyle name="Millares [0] 3 2 2 2" xfId="320" xr:uid="{D12717F9-A958-4B56-8815-05B960C807E2}"/>
    <cellStyle name="Millares [0] 3 2 3" xfId="172" xr:uid="{610C86CE-6D01-4DD4-87A5-837296667F56}"/>
    <cellStyle name="Millares [0] 3 2 3 2" xfId="278" xr:uid="{D31C47BD-1798-4464-9419-8357B604B3B2}"/>
    <cellStyle name="Millares [0] 3 2 4" xfId="251" xr:uid="{97C03FE1-34B6-4084-BAB2-EF98ED89F76D}"/>
    <cellStyle name="Millares [0] 3 2 5" xfId="432" xr:uid="{CD3ED598-F026-4E4A-A0A1-FA79C3D586C6}"/>
    <cellStyle name="Millares [0] 3 2 6" xfId="40304" xr:uid="{A9562387-3462-4283-BD33-237A7F9910D1}"/>
    <cellStyle name="Millares [0] 3 2 7" xfId="40321" xr:uid="{A0B6608E-14AA-4E35-B790-28EB31E57A1C}"/>
    <cellStyle name="Millares [0] 3 3" xfId="207" xr:uid="{8F29CAF4-224C-48F4-BA60-FE0CC01F5B27}"/>
    <cellStyle name="Millares [0] 3 3 2" xfId="309" xr:uid="{16DEEEA4-EE0E-40A0-9791-3A2F437105C3}"/>
    <cellStyle name="Millares [0] 3 4" xfId="191" xr:uid="{70AC0DDA-6137-4C2F-B68D-09C417CC9BBE}"/>
    <cellStyle name="Millares [0] 3 4 2" xfId="296" xr:uid="{65CE414C-674D-4461-90BC-5D018C03FD33}"/>
    <cellStyle name="Millares [0] 3 5" xfId="161" xr:uid="{AEF0A326-8669-4B5E-B1C8-A57F5D629E65}"/>
    <cellStyle name="Millares [0] 3 5 2" xfId="267" xr:uid="{BED6D285-439F-49BF-ABE1-9D84119A8E01}"/>
    <cellStyle name="Millares [0] 3 6" xfId="115" xr:uid="{4A482BB8-6499-4937-B5AC-081A35F29D79}"/>
    <cellStyle name="Millares [0] 3 6 2" xfId="240" xr:uid="{98B99387-72AD-492F-83DA-8E9BD6BEEA6B}"/>
    <cellStyle name="Millares [0] 3 7" xfId="80" xr:uid="{349A4CB6-AE01-4B29-BFE6-8010D95678BC}"/>
    <cellStyle name="Millares [0] 3 8" xfId="415" xr:uid="{D48425D1-EEA9-4637-9FA7-752411F01D9A}"/>
    <cellStyle name="Millares [0] 3 9" xfId="39397" xr:uid="{F4AF5B88-AD5B-448F-B3DC-2C2F867343D9}"/>
    <cellStyle name="Millares [0] 4" xfId="60" xr:uid="{5C7D92EF-7453-410E-BFAF-ED234169E0EC}"/>
    <cellStyle name="Millares [0] 4 2" xfId="216" xr:uid="{B7FD1A88-10F3-4116-BDE6-5E726B1692C0}"/>
    <cellStyle name="Millares [0] 4 2 2" xfId="317" xr:uid="{827FB540-8BA3-4516-81FF-C365B0A04A35}"/>
    <cellStyle name="Millares [0] 4 2 3" xfId="40305" xr:uid="{620C4059-462E-4E10-9B1B-16FB2B2F0A69}"/>
    <cellStyle name="Millares [0] 4 3" xfId="195" xr:uid="{405516CE-D136-450C-8DF8-C1F2F3F1F9D1}"/>
    <cellStyle name="Millares [0] 4 3 2" xfId="300" xr:uid="{1FEDE0E3-1240-4FE9-A574-3CE744C4AC03}"/>
    <cellStyle name="Millares [0] 4 4" xfId="169" xr:uid="{3519F17F-02CB-465C-86FA-B01BCDB9250A}"/>
    <cellStyle name="Millares [0] 4 4 2" xfId="275" xr:uid="{F98B1E49-B15F-4C2B-B225-157F60C07129}"/>
    <cellStyle name="Millares [0] 4 5" xfId="248" xr:uid="{A1B776D4-A961-4403-B2FF-4FAB06189322}"/>
    <cellStyle name="Millares [0] 4 6" xfId="40006" xr:uid="{00E3A41F-9D11-446E-A2B3-740D621BEC2C}"/>
    <cellStyle name="Millares [0] 4 7" xfId="40318" xr:uid="{40B55C6F-01E6-4E1D-8A85-1A57A8E210B8}"/>
    <cellStyle name="Millares [0] 5" xfId="131" xr:uid="{75811EC0-82DF-40AD-B57E-83980C51EAA5}"/>
    <cellStyle name="Millares [0] 5 2" xfId="221" xr:uid="{9110F16D-9F3B-4922-9C62-9CCD8D1E9683}"/>
    <cellStyle name="Millares [0] 5 2 2" xfId="322" xr:uid="{9313369E-7422-465B-B0AA-C78C9C5C1013}"/>
    <cellStyle name="Millares [0] 5 2 3" xfId="40310" xr:uid="{C1E18CE7-6C61-4EFC-B463-CC53DCC38B68}"/>
    <cellStyle name="Millares [0] 5 3" xfId="183" xr:uid="{FB542579-613F-44A7-A665-C34A86992CD0}"/>
    <cellStyle name="Millares [0] 5 3 2" xfId="289" xr:uid="{3DC0E536-BE78-49A6-B30D-FCFE66C9AF87}"/>
    <cellStyle name="Millares [0] 5 4" xfId="175" xr:uid="{63E9A044-1DDD-4039-A170-FC0E4688443A}"/>
    <cellStyle name="Millares [0] 5 4 2" xfId="281" xr:uid="{6DFD5292-4195-4FB5-8E15-6FBAF10C5320}"/>
    <cellStyle name="Millares [0] 5 5" xfId="253" xr:uid="{B28B5A11-4385-4B0D-9C20-06D05E514DC6}"/>
    <cellStyle name="Millares [0] 5 6" xfId="40052" xr:uid="{11BBD1C7-8346-4D3C-990B-45E54723AB43}"/>
    <cellStyle name="Millares [0] 6" xfId="144" xr:uid="{1920D9BC-26D8-4762-88CB-D0A044981F62}"/>
    <cellStyle name="Millares [0] 6 2" xfId="226" xr:uid="{876073BD-B603-43AE-AF98-B36F6AA8640A}"/>
    <cellStyle name="Millares [0] 6 2 2" xfId="327" xr:uid="{9CE4E4C6-6CB7-4306-BA58-7E42FB7FAAF0}"/>
    <cellStyle name="Millares [0] 6 3" xfId="196" xr:uid="{B5DF3199-6BE7-4EB4-8CF8-C8A7656C42F8}"/>
    <cellStyle name="Millares [0] 6 3 2" xfId="301" xr:uid="{C2522A80-4D6C-4BB3-9709-4BD5262D385D}"/>
    <cellStyle name="Millares [0] 6 4" xfId="180" xr:uid="{CD303311-A2B2-4256-9321-FD4F66100004}"/>
    <cellStyle name="Millares [0] 6 4 2" xfId="286" xr:uid="{C3577680-B132-43F1-AAEE-1865977C5C65}"/>
    <cellStyle name="Millares [0] 6 5" xfId="258" xr:uid="{B34E94B9-E2DD-4269-B49A-BE2180E7E59D}"/>
    <cellStyle name="Millares [0] 7" xfId="130" xr:uid="{817F196E-4D42-498F-A626-CF35AE16020F}"/>
    <cellStyle name="Millares [0] 7 2" xfId="744" xr:uid="{2760181A-8E9E-443A-A2D8-E64483B232AB}"/>
    <cellStyle name="Millares [0] 7 3" xfId="743" xr:uid="{7C68497B-B514-4D26-870C-E92DFA670338}"/>
    <cellStyle name="Millares [0] 7 4" xfId="449" xr:uid="{B31087EF-8653-4B62-A2EE-7A63BBCE0184}"/>
    <cellStyle name="Millares [0] 8" xfId="202" xr:uid="{B6448F41-023A-4126-9181-C61D3661CA0B}"/>
    <cellStyle name="Millares [0] 8 2" xfId="306" xr:uid="{DAAECF49-7ADA-409B-9F12-328BC120B610}"/>
    <cellStyle name="Millares [0] 8 2 2" xfId="40288" xr:uid="{183A045E-CED9-4BC4-9EBE-56D3B0585F77}"/>
    <cellStyle name="Millares [0] 8 3" xfId="40201" xr:uid="{AE9C0AC6-2D5D-495B-B0F1-D3FDCCD21413}"/>
    <cellStyle name="Millares [0] 9" xfId="158" xr:uid="{175CCEE4-BEE3-4B45-AC22-2E74630E942E}"/>
    <cellStyle name="Millares [0] 9 2" xfId="264" xr:uid="{2EB92B14-F98F-41E8-AB04-5E69F9630622}"/>
    <cellStyle name="Millares [0] 9 3" xfId="425" xr:uid="{557F97E9-D8AF-4F1D-AE45-5EA9B24E2820}"/>
    <cellStyle name="Millares [0] 9 4" xfId="40207" xr:uid="{C54EC9C4-8BC7-4289-A890-3C2C725BD89B}"/>
    <cellStyle name="Millares 10" xfId="127" xr:uid="{A519D9EF-C0D5-4975-B995-75B06F857F1E}"/>
    <cellStyle name="Millares 10 10" xfId="1572" xr:uid="{C0F1E13F-C48D-4EF3-989C-B5FD2960718D}"/>
    <cellStyle name="Millares 10 10 2" xfId="1573" xr:uid="{21A45267-B777-4753-BE2F-355165C712D6}"/>
    <cellStyle name="Millares 10 10 2 2" xfId="1574" xr:uid="{08DBBB9B-A828-4EAF-88DC-260BF32CD47D}"/>
    <cellStyle name="Millares 10 10 3" xfId="1575" xr:uid="{3083383F-F1B4-4AFF-A935-26D9ACBE17B0}"/>
    <cellStyle name="Millares 10 10 3 2" xfId="1576" xr:uid="{062B3F4F-5973-4CDD-AB44-F1970DFB6E95}"/>
    <cellStyle name="Millares 10 10 4" xfId="1577" xr:uid="{104F3799-FDA9-44A0-927C-21AB0DDF66D9}"/>
    <cellStyle name="Millares 10 10 4 2" xfId="1578" xr:uid="{C1845566-83EC-4D3A-89AD-BFCD1A62FEE4}"/>
    <cellStyle name="Millares 10 10 5" xfId="1579" xr:uid="{B8D14C6D-489D-4D10-ABA0-64978981D4A8}"/>
    <cellStyle name="Millares 10 11" xfId="1580" xr:uid="{A4AB7044-7FEF-4610-B48D-2B94628CB7EA}"/>
    <cellStyle name="Millares 10 11 2" xfId="1581" xr:uid="{5193C5F0-4B76-4A83-9D5A-95B7706A04A2}"/>
    <cellStyle name="Millares 10 11 2 2" xfId="1582" xr:uid="{8E04841F-A5DF-471F-B13F-83475A7780F1}"/>
    <cellStyle name="Millares 10 11 3" xfId="1583" xr:uid="{5997EA33-3C63-4551-A55B-1F5603566924}"/>
    <cellStyle name="Millares 10 11 3 2" xfId="1584" xr:uid="{3DFDB2A3-7FC5-4DAA-B815-BACB8A1C2703}"/>
    <cellStyle name="Millares 10 11 4" xfId="1585" xr:uid="{554A900D-9C28-48CD-9ECD-6829F85223E4}"/>
    <cellStyle name="Millares 10 11 4 2" xfId="1586" xr:uid="{5DD95676-DF0A-4CA7-9C09-25B0AE4604E3}"/>
    <cellStyle name="Millares 10 11 5" xfId="1587" xr:uid="{7EC60B4F-5D59-4F3D-9017-1791935C7F69}"/>
    <cellStyle name="Millares 10 12" xfId="1588" xr:uid="{4ABC97C1-E42C-400E-A3CC-204A6C553C78}"/>
    <cellStyle name="Millares 10 12 2" xfId="1589" xr:uid="{C0F7BF12-8B07-4A59-95F5-A34AFAC83A3A}"/>
    <cellStyle name="Millares 10 12 2 2" xfId="1590" xr:uid="{23A106E1-8D4D-46FD-ACAF-19500E386921}"/>
    <cellStyle name="Millares 10 12 3" xfId="1591" xr:uid="{B0964ED3-B4D7-4E30-A5B7-8945E7E76979}"/>
    <cellStyle name="Millares 10 12 3 2" xfId="1592" xr:uid="{F74534A6-1529-42B4-930F-543F6A6718CD}"/>
    <cellStyle name="Millares 10 12 4" xfId="1593" xr:uid="{42C07600-C179-4DA6-9959-14E7982DBAA9}"/>
    <cellStyle name="Millares 10 12 4 2" xfId="1594" xr:uid="{B7DA4117-260C-4D33-8021-FBC1A8AB5F47}"/>
    <cellStyle name="Millares 10 12 5" xfId="1595" xr:uid="{4754D9BF-FC16-4173-B018-2A1417C5C8C6}"/>
    <cellStyle name="Millares 10 13" xfId="1596" xr:uid="{DF4A5209-E7F1-4EF8-B544-8D3F5A2CA224}"/>
    <cellStyle name="Millares 10 13 2" xfId="1597" xr:uid="{E7CD07FF-76EE-47DA-96B6-2C9140CFAD61}"/>
    <cellStyle name="Millares 10 13 2 2" xfId="1598" xr:uid="{A6F0FEED-7882-48EB-9C68-1AD327EFF487}"/>
    <cellStyle name="Millares 10 13 3" xfId="1599" xr:uid="{01030583-2F9D-465F-8DC5-5F04C090B5F6}"/>
    <cellStyle name="Millares 10 13 3 2" xfId="1600" xr:uid="{E2221B9B-7010-4C53-9677-7B4BF1420CE9}"/>
    <cellStyle name="Millares 10 13 4" xfId="1601" xr:uid="{5FFA7DB2-1478-40EF-92D6-C9CC5B4F2E8D}"/>
    <cellStyle name="Millares 10 13 4 2" xfId="1602" xr:uid="{8160970A-9082-4137-9E36-B8626B10843E}"/>
    <cellStyle name="Millares 10 13 5" xfId="1603" xr:uid="{7E63A21D-1C60-4D12-B760-22753B255B54}"/>
    <cellStyle name="Millares 10 14" xfId="1604" xr:uid="{48EF75B6-11C4-4CD7-A77F-F7C45CA50D43}"/>
    <cellStyle name="Millares 10 14 2" xfId="1605" xr:uid="{D447353F-B9E4-4948-9CBB-FBB70A59EA5A}"/>
    <cellStyle name="Millares 10 14 2 2" xfId="1606" xr:uid="{6D3C3481-797C-43AC-B8A3-A3B8ACD44923}"/>
    <cellStyle name="Millares 10 14 3" xfId="1607" xr:uid="{16415493-41D6-4D25-99AE-9BBABF33CD07}"/>
    <cellStyle name="Millares 10 14 3 2" xfId="1608" xr:uid="{E53307EB-6F11-43D5-B387-674CFDCF57D5}"/>
    <cellStyle name="Millares 10 14 4" xfId="1609" xr:uid="{793889E6-FEE0-4708-B157-1E242AF19E7F}"/>
    <cellStyle name="Millares 10 14 4 2" xfId="1610" xr:uid="{F5D0712E-C088-4A35-A5C7-07C473447410}"/>
    <cellStyle name="Millares 10 14 5" xfId="1611" xr:uid="{721F107F-4504-472F-B6A6-42CF9947F8D5}"/>
    <cellStyle name="Millares 10 15" xfId="1612" xr:uid="{DC348ACA-9C23-4E74-8890-A54C95811A83}"/>
    <cellStyle name="Millares 10 15 2" xfId="1613" xr:uid="{DCA4C114-9926-46CB-B206-71CE435CC858}"/>
    <cellStyle name="Millares 10 15 2 2" xfId="1614" xr:uid="{10C64193-29F9-4AE8-8CE1-34E9FCB34C68}"/>
    <cellStyle name="Millares 10 15 3" xfId="1615" xr:uid="{B0F0B13B-8016-47CC-A655-189B46B1181A}"/>
    <cellStyle name="Millares 10 15 3 2" xfId="1616" xr:uid="{5102E06B-0212-44B6-B34F-1F54C7A0149F}"/>
    <cellStyle name="Millares 10 15 4" xfId="1617" xr:uid="{72C13E75-BF72-422B-BFD5-0085F15759C3}"/>
    <cellStyle name="Millares 10 15 4 2" xfId="1618" xr:uid="{F777865F-D761-422F-A912-069D4A974310}"/>
    <cellStyle name="Millares 10 15 5" xfId="1619" xr:uid="{1A5D279B-A41B-4C72-8A63-0E4FD9E96434}"/>
    <cellStyle name="Millares 10 16" xfId="1620" xr:uid="{51A9BADB-FBE5-4CFD-B1F5-42A951FDF659}"/>
    <cellStyle name="Millares 10 16 2" xfId="1621" xr:uid="{061F5543-3D36-4119-A8A3-778855430175}"/>
    <cellStyle name="Millares 10 16 2 2" xfId="1622" xr:uid="{172B7EC5-4D8A-4386-A863-EBC5A82420E7}"/>
    <cellStyle name="Millares 10 16 3" xfId="1623" xr:uid="{D119727F-8BA9-4BBC-8DF2-D6F3FB824A0C}"/>
    <cellStyle name="Millares 10 16 3 2" xfId="1624" xr:uid="{6115AE58-0D92-409F-AB90-8EA722F413CF}"/>
    <cellStyle name="Millares 10 16 4" xfId="1625" xr:uid="{680583C4-6D63-47CB-8F11-AFB59086AE41}"/>
    <cellStyle name="Millares 10 16 4 2" xfId="1626" xr:uid="{1A412C07-1306-4418-B798-5C12575B16A1}"/>
    <cellStyle name="Millares 10 16 5" xfId="1627" xr:uid="{C7FE35AD-C947-441E-8E29-D2FB5A530182}"/>
    <cellStyle name="Millares 10 17" xfId="1628" xr:uid="{7984CF90-18A7-4951-BE28-1C5D7B1824A4}"/>
    <cellStyle name="Millares 10 17 2" xfId="1629" xr:uid="{10046746-9515-4974-ABED-814BB6B8E145}"/>
    <cellStyle name="Millares 10 17 2 2" xfId="1630" xr:uid="{CD58B8C5-0F86-48FB-91BB-A353B79C1956}"/>
    <cellStyle name="Millares 10 17 3" xfId="1631" xr:uid="{C2CE8D77-E696-4C26-A25D-30979E2781E7}"/>
    <cellStyle name="Millares 10 17 3 2" xfId="1632" xr:uid="{163487D7-CCCB-4617-B261-FD5A74CA440A}"/>
    <cellStyle name="Millares 10 17 4" xfId="1633" xr:uid="{279DD10F-53BB-4C14-92D0-38C78A2152C4}"/>
    <cellStyle name="Millares 10 17 4 2" xfId="1634" xr:uid="{E2025FF2-1F7D-4FCD-8EBE-21F6EF045A40}"/>
    <cellStyle name="Millares 10 17 5" xfId="1635" xr:uid="{05B12316-F25F-4568-8AA6-583762D1C7AA}"/>
    <cellStyle name="Millares 10 18" xfId="1636" xr:uid="{3D00D1FB-6143-4FC4-9E71-8FDFC6794997}"/>
    <cellStyle name="Millares 10 18 2" xfId="1637" xr:uid="{B9C65F17-41F3-4BF1-9FB9-A4B051B8CEB1}"/>
    <cellStyle name="Millares 10 18 2 2" xfId="1638" xr:uid="{7049F489-1EE4-47A5-9363-A96E6C50C575}"/>
    <cellStyle name="Millares 10 18 3" xfId="1639" xr:uid="{41F97269-1DF0-4ADB-8787-3284EEA31953}"/>
    <cellStyle name="Millares 10 18 3 2" xfId="1640" xr:uid="{12206DD1-CC62-4BE3-94AD-C738016E96BC}"/>
    <cellStyle name="Millares 10 18 4" xfId="1641" xr:uid="{9593BF5A-9885-450C-8831-07BC567B1606}"/>
    <cellStyle name="Millares 10 18 4 2" xfId="1642" xr:uid="{1CB49AFD-7301-4CE8-9BB2-6526259F44B0}"/>
    <cellStyle name="Millares 10 18 5" xfId="1643" xr:uid="{BC63812A-CFE0-418B-B24D-CD4AF85EDED4}"/>
    <cellStyle name="Millares 10 19" xfId="1644" xr:uid="{E1F42BEE-C15D-4A3A-B180-75F4D7A3055D}"/>
    <cellStyle name="Millares 10 19 2" xfId="1645" xr:uid="{991AF821-BD0E-479A-A578-D343D7DBDD98}"/>
    <cellStyle name="Millares 10 19 2 2" xfId="1646" xr:uid="{6F0C19B1-D169-43DB-AA5A-6AED063A1D0D}"/>
    <cellStyle name="Millares 10 19 3" xfId="1647" xr:uid="{8171D435-A787-4942-A30A-83742EA0A9EB}"/>
    <cellStyle name="Millares 10 19 3 2" xfId="1648" xr:uid="{51AD5420-2BB7-4BB1-955F-30971A32B9C9}"/>
    <cellStyle name="Millares 10 19 4" xfId="1649" xr:uid="{063F6ED8-01F8-421A-B4CC-7A600E2C15AF}"/>
    <cellStyle name="Millares 10 19 4 2" xfId="1650" xr:uid="{C6583EB5-614C-43E2-9774-BFD4B7322260}"/>
    <cellStyle name="Millares 10 19 5" xfId="1651" xr:uid="{BABC3158-AACF-40DB-B240-4706882E82F9}"/>
    <cellStyle name="Millares 10 2" xfId="147" xr:uid="{6A99F6F5-6192-4ACF-9DC5-42BD91C1E6DC}"/>
    <cellStyle name="Millares 10 2 2" xfId="433" xr:uid="{D5977E83-887E-4E4B-BA86-4608FDACF885}"/>
    <cellStyle name="Millares 10 2 2 2" xfId="1654" xr:uid="{3D51D4F6-69C3-4592-961E-665E89172E2F}"/>
    <cellStyle name="Millares 10 2 2 2 2" xfId="1655" xr:uid="{D03C8F9F-5625-4617-BD61-759CE9E39543}"/>
    <cellStyle name="Millares 10 2 2 3" xfId="1656" xr:uid="{6B6F2E1E-C95C-45A0-9D59-255B8E1B90DE}"/>
    <cellStyle name="Millares 10 2 2 3 2" xfId="1657" xr:uid="{530CAF97-1811-4900-B7FD-B135DB2091D6}"/>
    <cellStyle name="Millares 10 2 2 4" xfId="1658" xr:uid="{9E7FFCA0-4443-4097-8DD1-CDD1D4F8CF99}"/>
    <cellStyle name="Millares 10 2 2 4 2" xfId="1659" xr:uid="{CE13A9A5-DF2B-4850-8612-50338CF9A0F0}"/>
    <cellStyle name="Millares 10 2 2 5" xfId="1660" xr:uid="{7FB8AA32-C325-4FE9-B635-5DDF00386346}"/>
    <cellStyle name="Millares 10 2 2 6" xfId="1653" xr:uid="{E332E7B2-08F6-4452-A4D4-96278E095964}"/>
    <cellStyle name="Millares 10 2 3" xfId="648" xr:uid="{10936915-ADA8-4E53-8BCE-1C3C5B0B991B}"/>
    <cellStyle name="Millares 10 2 3 2" xfId="1661" xr:uid="{E62755B5-14A0-42C6-82A9-3AA1886BC569}"/>
    <cellStyle name="Millares 10 2 4" xfId="1662" xr:uid="{39C10D2F-25AD-4D80-A639-8D484518EA70}"/>
    <cellStyle name="Millares 10 2 4 2" xfId="1663" xr:uid="{A142E9F0-EE14-4D72-A971-65A6138222D8}"/>
    <cellStyle name="Millares 10 2 5" xfId="1664" xr:uid="{064A6248-2642-4418-9330-AD98518B3118}"/>
    <cellStyle name="Millares 10 2 6" xfId="1665" xr:uid="{B5CD43B7-57DA-4F7A-BE48-8DEEEC3A853D}"/>
    <cellStyle name="Millares 10 2 7" xfId="1652" xr:uid="{E5B6D0FA-E930-4CBF-8518-3A49A522DCFD}"/>
    <cellStyle name="Millares 10 20" xfId="1666" xr:uid="{A9493A7E-73CA-4A0A-B4D3-37C99559A0E9}"/>
    <cellStyle name="Millares 10 20 2" xfId="1667" xr:uid="{034B34E3-ABB4-43AE-BE4D-01C49DFAD341}"/>
    <cellStyle name="Millares 10 20 2 2" xfId="1668" xr:uid="{64DA4468-AB32-4BCC-901E-3DEC0A6E756B}"/>
    <cellStyle name="Millares 10 20 3" xfId="1669" xr:uid="{0D9F5D05-4BA3-49FB-AB76-56E4B5D990DC}"/>
    <cellStyle name="Millares 10 20 3 2" xfId="1670" xr:uid="{9032ADFE-DC64-40E2-B6FE-2E702A2BB085}"/>
    <cellStyle name="Millares 10 20 4" xfId="1671" xr:uid="{C71BEB3A-AA5D-479D-951A-63AD90444AB0}"/>
    <cellStyle name="Millares 10 20 4 2" xfId="1672" xr:uid="{3A2199B2-3E6A-4280-B4D3-F78DB6CBCE53}"/>
    <cellStyle name="Millares 10 20 5" xfId="1673" xr:uid="{9FBF55AD-4B51-45F6-BD7B-2739EA7B96ED}"/>
    <cellStyle name="Millares 10 21" xfId="1674" xr:uid="{5BC89E8D-841A-41E1-ACF6-52B564EF2EF9}"/>
    <cellStyle name="Millares 10 21 2" xfId="1675" xr:uid="{9D1480E3-25B3-42DB-BE66-E89A9C3EA572}"/>
    <cellStyle name="Millares 10 21 2 2" xfId="1676" xr:uid="{323F065A-08B3-48F4-A7E7-0CFAD4EEB5FE}"/>
    <cellStyle name="Millares 10 21 3" xfId="1677" xr:uid="{BCE92B5B-70AF-41CB-B6CB-DCD9A8645C6C}"/>
    <cellStyle name="Millares 10 21 3 2" xfId="1678" xr:uid="{A1DB4B10-BA25-44D2-9891-5E0D116227CE}"/>
    <cellStyle name="Millares 10 21 4" xfId="1679" xr:uid="{4C14A36D-F2EF-4A1F-9492-FF6A6E12F0F8}"/>
    <cellStyle name="Millares 10 21 4 2" xfId="1680" xr:uid="{A692453D-4916-4A37-8265-5506E0DE91E1}"/>
    <cellStyle name="Millares 10 21 5" xfId="1681" xr:uid="{75057087-7CBF-48C2-B3B0-4F53B4EC82F9}"/>
    <cellStyle name="Millares 10 22" xfId="1682" xr:uid="{952DAC04-D2FF-4C12-8F6A-B83AFFEFDA45}"/>
    <cellStyle name="Millares 10 22 2" xfId="1683" xr:uid="{B21CD70A-0446-4905-8F77-32EEF2635172}"/>
    <cellStyle name="Millares 10 22 2 2" xfId="1684" xr:uid="{CA20CB8A-E35F-4923-8AEB-8D2DF6415746}"/>
    <cellStyle name="Millares 10 22 3" xfId="1685" xr:uid="{847AE25A-D1BB-45B4-AB85-296CBACBC5F8}"/>
    <cellStyle name="Millares 10 22 3 2" xfId="1686" xr:uid="{EC52B6C3-818F-4489-93B3-23758B5BA468}"/>
    <cellStyle name="Millares 10 22 4" xfId="1687" xr:uid="{038066C1-162B-42F5-8B5B-ED0E06158ECF}"/>
    <cellStyle name="Millares 10 22 4 2" xfId="1688" xr:uid="{77DD9979-3B9C-45EE-A9AD-05E995DF4A3D}"/>
    <cellStyle name="Millares 10 22 5" xfId="1689" xr:uid="{8140EC08-D548-40C6-9753-EC697ECDC34E}"/>
    <cellStyle name="Millares 10 23" xfId="1690" xr:uid="{A20CB452-1EB7-4502-BB1F-5CBD6408A20D}"/>
    <cellStyle name="Millares 10 23 2" xfId="1691" xr:uid="{FCD7EF77-13AA-4EB0-B9AB-E1B475ADF7C0}"/>
    <cellStyle name="Millares 10 23 2 2" xfId="1692" xr:uid="{441643E5-396B-47C2-86AE-CE64364C9EF7}"/>
    <cellStyle name="Millares 10 23 3" xfId="1693" xr:uid="{1B860A37-C910-4A33-8588-7ECDB0AA2B2D}"/>
    <cellStyle name="Millares 10 23 3 2" xfId="1694" xr:uid="{BA787AE0-45AF-4274-AF08-83C66FA945A7}"/>
    <cellStyle name="Millares 10 23 4" xfId="1695" xr:uid="{F100204D-4117-4BC4-9359-EF0C1389FA84}"/>
    <cellStyle name="Millares 10 23 4 2" xfId="1696" xr:uid="{1DF9779A-6C99-4031-B0DE-3D142AB13CB5}"/>
    <cellStyle name="Millares 10 23 5" xfId="1697" xr:uid="{FE531A6D-7FB1-4384-BC25-3704F6CA5D49}"/>
    <cellStyle name="Millares 10 24" xfId="1698" xr:uid="{1D08090D-B527-4BD8-94C9-7D29439D6E4C}"/>
    <cellStyle name="Millares 10 24 2" xfId="1699" xr:uid="{F4492071-BAF3-4D2A-974B-C75079536292}"/>
    <cellStyle name="Millares 10 24 2 2" xfId="1700" xr:uid="{EFAED209-CC54-44F2-A832-48CEFA799F9B}"/>
    <cellStyle name="Millares 10 24 3" xfId="1701" xr:uid="{54A4902B-C0BC-4C16-9FD9-E01246A4A475}"/>
    <cellStyle name="Millares 10 24 3 2" xfId="1702" xr:uid="{DC2114A7-C9F3-441B-94BF-CF3726C6A2F2}"/>
    <cellStyle name="Millares 10 24 4" xfId="1703" xr:uid="{2EE02124-D6D0-4AF2-A77A-E5C402CEA800}"/>
    <cellStyle name="Millares 10 24 4 2" xfId="1704" xr:uid="{588B2A8C-6CE9-495E-84EF-3B6C8EF3F97D}"/>
    <cellStyle name="Millares 10 24 5" xfId="1705" xr:uid="{2D9A8A5D-D296-4484-BF90-C157987F5BA0}"/>
    <cellStyle name="Millares 10 25" xfId="1706" xr:uid="{02AE338B-3D21-4626-9BD3-4CB32BCE7169}"/>
    <cellStyle name="Millares 10 25 2" xfId="1707" xr:uid="{8FD1B37C-D143-4942-B180-C4EFA4A6BF08}"/>
    <cellStyle name="Millares 10 25 2 2" xfId="1708" xr:uid="{DF1F74EF-C6DA-4D1C-835E-F64477D4137C}"/>
    <cellStyle name="Millares 10 25 3" xfId="1709" xr:uid="{4FC6FFD3-58F7-408F-BDFB-CF6A895302B3}"/>
    <cellStyle name="Millares 10 25 3 2" xfId="1710" xr:uid="{60ABF579-5F77-4B12-92ED-9DDC6989A5DF}"/>
    <cellStyle name="Millares 10 25 4" xfId="1711" xr:uid="{C2698718-92C1-48F5-94BE-3C98F1A066CF}"/>
    <cellStyle name="Millares 10 25 4 2" xfId="1712" xr:uid="{99A8D6CE-D7C2-47AA-B1D8-F9A68AAB4A2E}"/>
    <cellStyle name="Millares 10 25 5" xfId="1713" xr:uid="{93296ECC-198E-4CC5-ACBD-3C9CBC130C21}"/>
    <cellStyle name="Millares 10 26" xfId="1714" xr:uid="{A6C769EA-DC1C-4E02-A02A-D7606FA0B6AF}"/>
    <cellStyle name="Millares 10 26 2" xfId="1715" xr:uid="{7B71013A-2708-4C6E-829C-708CECC87195}"/>
    <cellStyle name="Millares 10 26 2 2" xfId="1716" xr:uid="{24D183CB-DD62-4F9B-A820-F8F8345873C4}"/>
    <cellStyle name="Millares 10 26 3" xfId="1717" xr:uid="{C48BA225-E79E-46A6-A8D8-74DA1F01A4C8}"/>
    <cellStyle name="Millares 10 26 3 2" xfId="1718" xr:uid="{9C7664A4-0D15-400D-839A-91CBA100C666}"/>
    <cellStyle name="Millares 10 26 4" xfId="1719" xr:uid="{3B4B09B3-5C91-460A-B66B-F4E963CB68D4}"/>
    <cellStyle name="Millares 10 26 4 2" xfId="1720" xr:uid="{FCF20401-F59B-4B71-A366-732233EB960D}"/>
    <cellStyle name="Millares 10 26 5" xfId="1721" xr:uid="{F2FC6BF6-4C95-4D0A-9A0C-97B1E5042349}"/>
    <cellStyle name="Millares 10 27" xfId="1722" xr:uid="{00B442C1-A94A-4C6C-A2C3-C7C71FB84684}"/>
    <cellStyle name="Millares 10 27 2" xfId="1723" xr:uid="{A4054622-AAD8-43D9-AA56-892591EAAAB4}"/>
    <cellStyle name="Millares 10 27 2 2" xfId="1724" xr:uid="{6462EC93-9677-4800-BC9C-695CD8785EFB}"/>
    <cellStyle name="Millares 10 27 3" xfId="1725" xr:uid="{D91EABAC-A6C8-4129-BB30-0E17816755E0}"/>
    <cellStyle name="Millares 10 27 3 2" xfId="1726" xr:uid="{8EA2661F-3708-4172-9C93-48B389DF5DDC}"/>
    <cellStyle name="Millares 10 27 4" xfId="1727" xr:uid="{A93812DB-9B2D-454C-B400-9AB615AA7D74}"/>
    <cellStyle name="Millares 10 27 4 2" xfId="1728" xr:uid="{79737764-D5F0-4D5C-A12D-59D9A1CFF0C2}"/>
    <cellStyle name="Millares 10 27 5" xfId="1729" xr:uid="{125821BB-003E-404F-A09F-5090EC798EB7}"/>
    <cellStyle name="Millares 10 28" xfId="1730" xr:uid="{02AD5E0A-74C5-4A6B-B8BC-D96B35A93081}"/>
    <cellStyle name="Millares 10 28 2" xfId="1731" xr:uid="{4ACB63F2-9302-4653-B773-6DD86EFD41D3}"/>
    <cellStyle name="Millares 10 28 2 2" xfId="1732" xr:uid="{50AF26FE-D85A-455E-83AC-12D9318689DC}"/>
    <cellStyle name="Millares 10 28 3" xfId="1733" xr:uid="{4CBD969A-A5EC-4021-B604-E462AB0669A2}"/>
    <cellStyle name="Millares 10 28 3 2" xfId="1734" xr:uid="{4D314A6C-21FA-440F-A937-3A7B3ABAFCD3}"/>
    <cellStyle name="Millares 10 28 4" xfId="1735" xr:uid="{E6D74CA6-90B3-4943-8AE3-57DD9FEF9EBB}"/>
    <cellStyle name="Millares 10 28 4 2" xfId="1736" xr:uid="{51475CB8-179E-4152-98B1-8335FE0B3BC1}"/>
    <cellStyle name="Millares 10 28 5" xfId="1737" xr:uid="{1425675B-1106-4246-ADFC-B250DD27AC5B}"/>
    <cellStyle name="Millares 10 29" xfId="1738" xr:uid="{9DC9A4CB-F552-4AAC-AAF3-518230088820}"/>
    <cellStyle name="Millares 10 29 2" xfId="1739" xr:uid="{044138CE-5678-425D-824B-22D85B86B486}"/>
    <cellStyle name="Millares 10 29 2 2" xfId="1740" xr:uid="{8ED4416F-4DCA-4D84-8E21-72D679300946}"/>
    <cellStyle name="Millares 10 29 3" xfId="1741" xr:uid="{AD462610-CA3D-4CE5-9B3C-552BAB2F64E7}"/>
    <cellStyle name="Millares 10 29 3 2" xfId="1742" xr:uid="{87258930-B7EC-45DB-B730-10ED610D39F3}"/>
    <cellStyle name="Millares 10 29 4" xfId="1743" xr:uid="{E0A4319F-7A96-4267-B7B0-EFF301386AB3}"/>
    <cellStyle name="Millares 10 29 4 2" xfId="1744" xr:uid="{85707610-94C3-40A1-80C4-B80696F92559}"/>
    <cellStyle name="Millares 10 29 5" xfId="1745" xr:uid="{95E5B7AE-9879-4B8A-81FC-AEFE4A750DD5}"/>
    <cellStyle name="Millares 10 3" xfId="647" xr:uid="{BCD420FE-6850-4A4F-9F84-FD6662C95895}"/>
    <cellStyle name="Millares 10 3 2" xfId="1747" xr:uid="{96D342D2-21F0-4107-8CA7-861E8B872548}"/>
    <cellStyle name="Millares 10 3 2 2" xfId="1748" xr:uid="{6EFEB0B7-5112-4F9B-903C-40DA33028678}"/>
    <cellStyle name="Millares 10 3 3" xfId="1749" xr:uid="{69DFCC3E-2F5C-4ECF-84CE-3BB3EA416617}"/>
    <cellStyle name="Millares 10 3 3 2" xfId="1750" xr:uid="{F0CEBD15-B031-42DD-88DC-CF8B0CF1EF41}"/>
    <cellStyle name="Millares 10 3 4" xfId="1751" xr:uid="{05D41B48-485E-439F-91C0-8A7A44D656FB}"/>
    <cellStyle name="Millares 10 3 4 2" xfId="1752" xr:uid="{D0D0EEAE-CECD-4B88-9719-6B59BD77488E}"/>
    <cellStyle name="Millares 10 3 5" xfId="1753" xr:uid="{04C40B44-1C7C-4B33-ADB7-B017E3392EDD}"/>
    <cellStyle name="Millares 10 3 6" xfId="1746" xr:uid="{38C01306-B2D2-427F-AFBA-D90E570C5482}"/>
    <cellStyle name="Millares 10 30" xfId="1754" xr:uid="{A839D073-0071-4AF3-B665-1D05EF697CC0}"/>
    <cellStyle name="Millares 10 30 2" xfId="1755" xr:uid="{C7E400CE-F010-4E00-BE26-29F5D67AB6CA}"/>
    <cellStyle name="Millares 10 30 2 2" xfId="1756" xr:uid="{01B4939D-888C-461D-ABBB-D342EC622178}"/>
    <cellStyle name="Millares 10 30 3" xfId="1757" xr:uid="{495CFC60-7290-4463-980F-9AFC640301A6}"/>
    <cellStyle name="Millares 10 30 3 2" xfId="1758" xr:uid="{D2F0133C-B465-418F-9EA3-F68386DA5409}"/>
    <cellStyle name="Millares 10 30 4" xfId="1759" xr:uid="{2A89C1ED-5AD8-4662-B73C-01E31EA7DF34}"/>
    <cellStyle name="Millares 10 30 4 2" xfId="1760" xr:uid="{FDBED333-842B-4B31-833E-21D7B71F12C3}"/>
    <cellStyle name="Millares 10 30 5" xfId="1761" xr:uid="{13B0B0E4-561F-4FD8-B1B1-8AFA27AC81E2}"/>
    <cellStyle name="Millares 10 31" xfId="1762" xr:uid="{F6238FB3-5D93-4892-A154-BF4B7ECCC965}"/>
    <cellStyle name="Millares 10 31 2" xfId="1763" xr:uid="{D4A9D664-35DC-4027-862E-5D3232107FE0}"/>
    <cellStyle name="Millares 10 31 2 2" xfId="1764" xr:uid="{6D031860-9AB5-4A77-8A8E-AE60132E5314}"/>
    <cellStyle name="Millares 10 31 3" xfId="1765" xr:uid="{8FDFB2A2-B2C3-49EB-934E-F3FE89E6E3D8}"/>
    <cellStyle name="Millares 10 31 3 2" xfId="1766" xr:uid="{B2C32149-484F-4F78-80A7-CC4817026953}"/>
    <cellStyle name="Millares 10 31 4" xfId="1767" xr:uid="{0F759736-C6ED-4694-ABFA-B0F7C5EA9C46}"/>
    <cellStyle name="Millares 10 31 4 2" xfId="1768" xr:uid="{59C6A194-236B-4509-A63D-645FDAB0FE9F}"/>
    <cellStyle name="Millares 10 31 5" xfId="1769" xr:uid="{94C9B89F-AA83-4F47-AB67-0CD18DB8C6F3}"/>
    <cellStyle name="Millares 10 32" xfId="1770" xr:uid="{A3790FCE-A3D0-403C-A80C-DCD4EEEBD84A}"/>
    <cellStyle name="Millares 10 32 2" xfId="1771" xr:uid="{75116281-7D01-4C41-A0DD-624E1796C855}"/>
    <cellStyle name="Millares 10 32 2 2" xfId="1772" xr:uid="{DE2182E7-BC38-4799-B7A4-9A1DC16B3BA4}"/>
    <cellStyle name="Millares 10 32 3" xfId="1773" xr:uid="{9B56B889-82CC-4020-B5FE-93A025B26B43}"/>
    <cellStyle name="Millares 10 32 3 2" xfId="1774" xr:uid="{198606A2-6FDB-449E-91FE-9BA013C66B48}"/>
    <cellStyle name="Millares 10 32 4" xfId="1775" xr:uid="{AC34B2E3-31AC-4DD5-BC56-8A1283174BD0}"/>
    <cellStyle name="Millares 10 32 4 2" xfId="1776" xr:uid="{4ACB4491-4712-46D4-92D3-5CDE808925D8}"/>
    <cellStyle name="Millares 10 32 5" xfId="1777" xr:uid="{AB3BDCE3-0D14-4CF6-803C-87B9C7E82280}"/>
    <cellStyle name="Millares 10 33" xfId="1778" xr:uid="{CE3C3345-C53C-4A60-8F37-97B329813FCC}"/>
    <cellStyle name="Millares 10 33 2" xfId="1779" xr:uid="{1C12753C-AE4A-47F5-AA6D-17BA0DC599E0}"/>
    <cellStyle name="Millares 10 33 2 2" xfId="1780" xr:uid="{9F251A71-5A94-4D24-86F9-054B4A7EC331}"/>
    <cellStyle name="Millares 10 33 3" xfId="1781" xr:uid="{CCDF28F4-A5B8-4424-96BC-9B2A1BBE8D1E}"/>
    <cellStyle name="Millares 10 33 3 2" xfId="1782" xr:uid="{935196AB-0D1B-4B05-9D99-ACBACD849152}"/>
    <cellStyle name="Millares 10 33 4" xfId="1783" xr:uid="{8192E667-C38A-42F8-A5C8-B11FE15B48AE}"/>
    <cellStyle name="Millares 10 33 4 2" xfId="1784" xr:uid="{CEB4EE11-A6C3-4E9F-8C14-1CED20A8BC3C}"/>
    <cellStyle name="Millares 10 33 5" xfId="1785" xr:uid="{14249FB1-63DA-4420-A688-D0EA81682170}"/>
    <cellStyle name="Millares 10 34" xfId="1786" xr:uid="{66C5D3BB-C4E4-4F30-A858-A93B01FECBBF}"/>
    <cellStyle name="Millares 10 34 2" xfId="1787" xr:uid="{CE94308E-2664-45E8-A3FF-14FD4B3F75E3}"/>
    <cellStyle name="Millares 10 34 2 2" xfId="1788" xr:uid="{B79259FA-131E-4C90-9D13-7D60D09E69E7}"/>
    <cellStyle name="Millares 10 34 3" xfId="1789" xr:uid="{AC88B776-AFC5-44D3-801A-14F6803577CF}"/>
    <cellStyle name="Millares 10 34 3 2" xfId="1790" xr:uid="{5DBEDE1D-5BFD-4868-A2E2-98144CEC5937}"/>
    <cellStyle name="Millares 10 34 4" xfId="1791" xr:uid="{5E6C8D0E-04B9-48F8-8210-003F1DAC2F36}"/>
    <cellStyle name="Millares 10 34 4 2" xfId="1792" xr:uid="{02321309-E5FC-421D-975B-37B2469BF43E}"/>
    <cellStyle name="Millares 10 34 5" xfId="1793" xr:uid="{569DB105-BB9C-4DC6-924B-EB182E84188C}"/>
    <cellStyle name="Millares 10 35" xfId="1794" xr:uid="{6FE84162-4865-4B87-AC45-14F64E6AC993}"/>
    <cellStyle name="Millares 10 35 2" xfId="1795" xr:uid="{3A96553E-EAFC-4A83-B31C-B5B46275CDFA}"/>
    <cellStyle name="Millares 10 35 2 2" xfId="1796" xr:uid="{17079B8B-FDEB-4FB3-AD4B-75E5ED07B5F6}"/>
    <cellStyle name="Millares 10 35 3" xfId="1797" xr:uid="{D9FA630F-9664-4A1C-9F4E-F9C3AAA9CC61}"/>
    <cellStyle name="Millares 10 35 3 2" xfId="1798" xr:uid="{53528729-4DE9-4E53-9CAE-165E470F5F09}"/>
    <cellStyle name="Millares 10 35 4" xfId="1799" xr:uid="{CE61B675-9877-400F-A7D7-1BC739338BD8}"/>
    <cellStyle name="Millares 10 35 4 2" xfId="1800" xr:uid="{C1A63DA6-4F93-4E64-8813-D5ACAAEBC831}"/>
    <cellStyle name="Millares 10 35 5" xfId="1801" xr:uid="{DB0EC823-0D3E-4D30-9E73-E4E6EAC6229D}"/>
    <cellStyle name="Millares 10 36" xfId="1802" xr:uid="{8FD7F3AB-EBF7-4FBC-9A63-52BE3C050075}"/>
    <cellStyle name="Millares 10 36 2" xfId="1803" xr:uid="{97DA509A-77C3-4361-8C18-7811E78376D6}"/>
    <cellStyle name="Millares 10 36 2 2" xfId="1804" xr:uid="{47A65048-A0DC-44D7-BFE2-8267AD70B86F}"/>
    <cellStyle name="Millares 10 36 3" xfId="1805" xr:uid="{561C1B12-48C8-4E37-A524-9C8AFF37E9D5}"/>
    <cellStyle name="Millares 10 36 3 2" xfId="1806" xr:uid="{05481B1E-9486-41DA-9F50-A8EFC2455FF6}"/>
    <cellStyle name="Millares 10 36 4" xfId="1807" xr:uid="{CB8A0540-D2BC-43F0-B483-8D0DEDE1C76A}"/>
    <cellStyle name="Millares 10 36 4 2" xfId="1808" xr:uid="{13AA8B9E-F903-4F92-B0FF-E82CBE37D5CF}"/>
    <cellStyle name="Millares 10 36 5" xfId="1809" xr:uid="{73EC1874-225C-479E-AE98-0F1664946B2E}"/>
    <cellStyle name="Millares 10 37" xfId="1810" xr:uid="{122820CD-C3AC-41D4-B3A3-8632BCAF112F}"/>
    <cellStyle name="Millares 10 37 2" xfId="1811" xr:uid="{19259503-3654-482F-B3DB-5A6640829227}"/>
    <cellStyle name="Millares 10 37 2 2" xfId="1812" xr:uid="{13708191-C9E5-4676-A7F1-784B0FB9995A}"/>
    <cellStyle name="Millares 10 37 3" xfId="1813" xr:uid="{F9737267-D541-4A35-8233-EE4BE1EDC95D}"/>
    <cellStyle name="Millares 10 37 3 2" xfId="1814" xr:uid="{F45850EE-80B0-44F6-8EC9-5BF00337EC58}"/>
    <cellStyle name="Millares 10 37 4" xfId="1815" xr:uid="{9717640C-56C2-4830-B4D8-B94202169820}"/>
    <cellStyle name="Millares 10 37 4 2" xfId="1816" xr:uid="{D1753A68-46E5-46A5-97EF-AD0EA809821B}"/>
    <cellStyle name="Millares 10 37 5" xfId="1817" xr:uid="{050F489C-1D02-4CA5-B9EA-983CDC4EC1C8}"/>
    <cellStyle name="Millares 10 38" xfId="1818" xr:uid="{881D9024-0B40-42C0-9583-EB3371D51F6D}"/>
    <cellStyle name="Millares 10 38 2" xfId="1819" xr:uid="{3E2F4047-CC74-45F4-A810-4F9A0A923800}"/>
    <cellStyle name="Millares 10 38 2 2" xfId="1820" xr:uid="{2ABBD21E-47A5-4CD6-8A90-C67C9363CE30}"/>
    <cellStyle name="Millares 10 38 3" xfId="1821" xr:uid="{1C34A6F3-E94C-47BE-8A55-17AE51F254A1}"/>
    <cellStyle name="Millares 10 38 3 2" xfId="1822" xr:uid="{6684D959-E38F-4F2A-8B15-A7A4661BF234}"/>
    <cellStyle name="Millares 10 38 4" xfId="1823" xr:uid="{9711CFCF-A4F7-4E80-96DD-10679A17CCF0}"/>
    <cellStyle name="Millares 10 38 4 2" xfId="1824" xr:uid="{C46CC139-627C-4000-BF48-AD57F14A30C1}"/>
    <cellStyle name="Millares 10 38 5" xfId="1825" xr:uid="{01A3A683-1A18-4669-863B-7EE241F69533}"/>
    <cellStyle name="Millares 10 39" xfId="1826" xr:uid="{2E0DF48D-27D4-44AE-B57A-FD836D819FD4}"/>
    <cellStyle name="Millares 10 39 2" xfId="1827" xr:uid="{1ED1537B-C043-4134-8CA0-4F735959EC61}"/>
    <cellStyle name="Millares 10 39 2 2" xfId="1828" xr:uid="{E8F0A8B5-B4BC-4366-B626-B10972ABBE8F}"/>
    <cellStyle name="Millares 10 39 3" xfId="1829" xr:uid="{FEF87E25-21AA-4ABF-BF6B-06344FF353BA}"/>
    <cellStyle name="Millares 10 4" xfId="1830" xr:uid="{3E0B5066-4F64-4B20-A4DB-433F176140D7}"/>
    <cellStyle name="Millares 10 4 2" xfId="1831" xr:uid="{48BDF3EA-9211-429D-9F31-66DD0AD8BAB9}"/>
    <cellStyle name="Millares 10 4 2 2" xfId="1832" xr:uid="{5189EB85-CDD4-4B0B-96BB-166BDE18E13E}"/>
    <cellStyle name="Millares 10 4 3" xfId="1833" xr:uid="{53E3E52E-4899-42B9-B96D-636F3CAF628F}"/>
    <cellStyle name="Millares 10 4 3 2" xfId="1834" xr:uid="{318C0778-1F19-436F-93BC-4E0FB2617D7A}"/>
    <cellStyle name="Millares 10 4 4" xfId="1835" xr:uid="{CD11476B-AB3E-412A-9903-1CFA3C545F06}"/>
    <cellStyle name="Millares 10 4 4 2" xfId="1836" xr:uid="{C1065ECF-4374-42EB-9F6C-3FA390F5C152}"/>
    <cellStyle name="Millares 10 4 5" xfId="1837" xr:uid="{003AFEA2-1396-4EBB-90DA-22AEC4865E43}"/>
    <cellStyle name="Millares 10 40" xfId="1838" xr:uid="{E82BAE2E-AF78-4146-B55B-E18B2CBB164A}"/>
    <cellStyle name="Millares 10 40 2" xfId="1839" xr:uid="{5D6B423C-6CAA-474A-9F3E-DAD73ED70547}"/>
    <cellStyle name="Millares 10 40 2 2" xfId="1840" xr:uid="{5A761656-4F66-479F-B4F3-468E1F6425FB}"/>
    <cellStyle name="Millares 10 40 3" xfId="1841" xr:uid="{44CE1DFF-99E4-45BC-831A-07E45FE97B89}"/>
    <cellStyle name="Millares 10 41" xfId="1842" xr:uid="{DCBBFEAE-2119-4BCC-8F9F-DE2D3A04CCF2}"/>
    <cellStyle name="Millares 10 41 2" xfId="1843" xr:uid="{2DDFA455-AF12-4C92-9BA4-684042E669EC}"/>
    <cellStyle name="Millares 10 42" xfId="1844" xr:uid="{F78FB352-5189-48EC-90CB-41F05C4D2881}"/>
    <cellStyle name="Millares 10 42 2" xfId="1845" xr:uid="{BAB28888-6929-40E1-AB31-D4B5E01E2103}"/>
    <cellStyle name="Millares 10 43" xfId="1571" xr:uid="{2E32FDDF-D91D-4EDB-B4D0-5F29798F6110}"/>
    <cellStyle name="Millares 10 5" xfId="1846" xr:uid="{2C88A80A-49C9-4EAE-BCCD-BB3AC8715244}"/>
    <cellStyle name="Millares 10 5 2" xfId="1847" xr:uid="{F20BAFE4-D0FF-4C16-A6FC-F31C88AC8777}"/>
    <cellStyle name="Millares 10 5 2 2" xfId="1848" xr:uid="{3D199B40-A22C-40A5-8120-38D9E77E130D}"/>
    <cellStyle name="Millares 10 5 3" xfId="1849" xr:uid="{1BB93552-6374-450D-A1B9-673BAA1B3FC6}"/>
    <cellStyle name="Millares 10 5 3 2" xfId="1850" xr:uid="{7F45CB26-64C9-48B6-8467-7289A7237EA4}"/>
    <cellStyle name="Millares 10 5 4" xfId="1851" xr:uid="{245C4E45-3238-41BD-B217-B7042C719EC6}"/>
    <cellStyle name="Millares 10 5 4 2" xfId="1852" xr:uid="{E2E463E5-BC43-42F8-AE11-2C1E01582AD3}"/>
    <cellStyle name="Millares 10 5 5" xfId="1853" xr:uid="{C2D84AF8-7E47-463F-9996-BBF1D493D5E9}"/>
    <cellStyle name="Millares 10 6" xfId="1854" xr:uid="{E54BA58F-295F-4A54-9254-3C47F126832A}"/>
    <cellStyle name="Millares 10 6 2" xfId="1855" xr:uid="{2BCB6EFA-6324-44AE-A122-DB2EB8301E60}"/>
    <cellStyle name="Millares 10 6 2 2" xfId="1856" xr:uid="{70645849-0E25-40EF-870D-99D2CA1680BE}"/>
    <cellStyle name="Millares 10 6 3" xfId="1857" xr:uid="{182DFAA2-B193-45D2-A7FB-5FB1E511DABB}"/>
    <cellStyle name="Millares 10 6 3 2" xfId="1858" xr:uid="{9CE3BF8C-23F2-4DEB-AB94-518EA1178590}"/>
    <cellStyle name="Millares 10 6 4" xfId="1859" xr:uid="{0F50B789-F1B7-48C8-A7CC-D3D058B72345}"/>
    <cellStyle name="Millares 10 6 4 2" xfId="1860" xr:uid="{E1B2BA99-1303-4F61-9CAC-B390F96CE4B3}"/>
    <cellStyle name="Millares 10 6 5" xfId="1861" xr:uid="{FFB4EB46-E96A-4F01-80E6-D19B44E252D7}"/>
    <cellStyle name="Millares 10 7" xfId="1862" xr:uid="{6DF162B1-CD09-4C27-B853-F9CDAB136013}"/>
    <cellStyle name="Millares 10 7 2" xfId="1863" xr:uid="{B9D47D99-707A-4D6A-8B92-F958E0DF2971}"/>
    <cellStyle name="Millares 10 7 2 2" xfId="1864" xr:uid="{23AF9C8C-A131-491B-B6D7-71F342A5F9D5}"/>
    <cellStyle name="Millares 10 7 3" xfId="1865" xr:uid="{18C553C3-433E-4C9A-BE74-722C5B3153DA}"/>
    <cellStyle name="Millares 10 7 3 2" xfId="1866" xr:uid="{086FAF85-F010-43B9-8614-BD62EB905120}"/>
    <cellStyle name="Millares 10 7 4" xfId="1867" xr:uid="{33E52646-2FB3-41F0-9D6F-E26DDE0302E5}"/>
    <cellStyle name="Millares 10 7 4 2" xfId="1868" xr:uid="{D155C5D9-72AB-4EF6-B6AB-E4F9F78E8940}"/>
    <cellStyle name="Millares 10 7 5" xfId="1869" xr:uid="{CF4E90CA-A0CE-472A-8C86-1C097720B865}"/>
    <cellStyle name="Millares 10 8" xfId="1870" xr:uid="{1D924E85-449A-4D4C-9E8B-863B095E5719}"/>
    <cellStyle name="Millares 10 8 2" xfId="1871" xr:uid="{6E5849EA-E7E7-4171-8BF0-054B472D4D67}"/>
    <cellStyle name="Millares 10 8 2 2" xfId="1872" xr:uid="{C8C6282D-D437-4B0E-9CE7-26D78AC16E07}"/>
    <cellStyle name="Millares 10 8 3" xfId="1873" xr:uid="{81AA6A3E-E1D1-4B01-BCE0-A21DAB151CA7}"/>
    <cellStyle name="Millares 10 8 3 2" xfId="1874" xr:uid="{FECE8463-9FCB-451B-92FA-82F124EDB971}"/>
    <cellStyle name="Millares 10 8 4" xfId="1875" xr:uid="{9D6F1627-D394-41A5-A48D-763704428BC4}"/>
    <cellStyle name="Millares 10 8 4 2" xfId="1876" xr:uid="{FA793935-3F1E-409B-AAB6-B51A75E3D91C}"/>
    <cellStyle name="Millares 10 8 5" xfId="1877" xr:uid="{CD87662C-2B45-4E71-928B-C84D1C35C818}"/>
    <cellStyle name="Millares 10 9" xfId="1878" xr:uid="{D2C343E1-DA77-4B37-9012-447C6782463C}"/>
    <cellStyle name="Millares 10 9 2" xfId="1879" xr:uid="{0975A93C-CA2B-4303-8DAE-1B5C2E1E03DF}"/>
    <cellStyle name="Millares 10 9 2 2" xfId="1880" xr:uid="{DB8325E0-9F02-4C13-ABA4-38004BCE32EC}"/>
    <cellStyle name="Millares 10 9 3" xfId="1881" xr:uid="{7A98E171-1F77-42DF-A823-A0A58D40944C}"/>
    <cellStyle name="Millares 10 9 3 2" xfId="1882" xr:uid="{E91EC6AC-74EE-4BE1-B51F-303B5ACBF928}"/>
    <cellStyle name="Millares 10 9 4" xfId="1883" xr:uid="{844B75DB-6CDD-4CA9-A5F7-AC46FA39DDE0}"/>
    <cellStyle name="Millares 10 9 4 2" xfId="1884" xr:uid="{2B634A56-34CE-457A-9185-96CE3CF0C2AA}"/>
    <cellStyle name="Millares 10 9 5" xfId="1885" xr:uid="{491A63B3-B87E-48B7-B6ED-0CCD65A5180A}"/>
    <cellStyle name="Millares 100" xfId="1886" xr:uid="{90157374-2875-4FD5-9757-3181C1BE3CFD}"/>
    <cellStyle name="Millares 100 10" xfId="1887" xr:uid="{97F07F17-0D67-44CB-82EA-0D2BF760F58F}"/>
    <cellStyle name="Millares 100 11" xfId="346" xr:uid="{6BF2512C-D760-492B-BF10-AC25565BBA02}"/>
    <cellStyle name="Millares 100 11 2" xfId="12647" xr:uid="{1A7919B2-1B8A-45A6-B0BC-AC2673F78A3E}"/>
    <cellStyle name="Millares 100 11 3" xfId="19992" xr:uid="{F98C2D1A-78FD-40D3-9AB5-8F97D0E32769}"/>
    <cellStyle name="Millares 100 11 3 2" xfId="22726" xr:uid="{363E26F8-A2DD-4B83-B58D-1156A0F3678D}"/>
    <cellStyle name="Millares 100 11 3 2 2" xfId="28282" xr:uid="{0192E690-0033-4DA5-80C9-A415EB0B03F6}"/>
    <cellStyle name="Millares 100 11 3 2 3" xfId="33776" xr:uid="{D8ACA580-B329-4BB4-B07D-C4C9DDF0612D}"/>
    <cellStyle name="Millares 100 11 3 2 4" xfId="39260" xr:uid="{B9F54D9F-1C4D-40D9-B06F-8609D641FD2A}"/>
    <cellStyle name="Millares 100 11 3 3" xfId="25553" xr:uid="{10D76D58-593E-4EA9-82BF-95EB115FE4AF}"/>
    <cellStyle name="Millares 100 11 3 4" xfId="31047" xr:uid="{3B2F9A86-1E94-4DDC-B81B-C3C7B41A0D24}"/>
    <cellStyle name="Millares 100 11 3 5" xfId="36531" xr:uid="{A61CDEF2-649A-4862-8CDB-D5BBDA64A474}"/>
    <cellStyle name="Millares 100 11 4" xfId="7416" xr:uid="{D692A347-DE30-4D06-813E-94C6799FBFF3}"/>
    <cellStyle name="Millares 100 11 5" xfId="20120" xr:uid="{837EF741-4C3D-4259-BC3F-76CF3359BF30}"/>
    <cellStyle name="Millares 100 11 5 2" xfId="25676" xr:uid="{4BD40CDF-63BC-445C-B14D-E5F9F82F023D}"/>
    <cellStyle name="Millares 100 11 5 3" xfId="31170" xr:uid="{EC46D7EA-582B-4079-AC16-135DB7958E29}"/>
    <cellStyle name="Millares 100 11 5 4" xfId="36654" xr:uid="{310ABB53-AA6A-4F59-BA04-B838D0C9847B}"/>
    <cellStyle name="Millares 100 11 6" xfId="22947" xr:uid="{F6CF6C47-6316-4090-AA48-43CA8E9E3EC5}"/>
    <cellStyle name="Millares 100 11 7" xfId="28439" xr:uid="{E921D65B-BCE7-4B1A-9E34-4216C0A6F3EA}"/>
    <cellStyle name="Millares 100 11 8" xfId="33923" xr:uid="{9912901F-2E8B-41FA-8C15-996F55F72EB2}"/>
    <cellStyle name="Millares 100 11 9" xfId="40210" xr:uid="{ADE8B8D0-9C10-4B2F-8AB2-89F780461A56}"/>
    <cellStyle name="Millares 100 12" xfId="7315" xr:uid="{866B8852-435A-4E7F-934B-D72F853BD058}"/>
    <cellStyle name="Millares 100 12 2" xfId="20009" xr:uid="{045CB74A-13C6-400C-9561-484B528A93F3}"/>
    <cellStyle name="Millares 100 12 2 2" xfId="22743" xr:uid="{21B8D8FD-DF07-49FD-A893-FCC20FCB00E6}"/>
    <cellStyle name="Millares 100 12 2 2 2" xfId="28299" xr:uid="{4F86BF9D-F475-4D11-8FD5-9E5E1BE910B5}"/>
    <cellStyle name="Millares 100 12 2 2 3" xfId="33793" xr:uid="{CD10660A-8202-497D-8F7C-5758BF5B7AEE}"/>
    <cellStyle name="Millares 100 12 2 2 4" xfId="39277" xr:uid="{2B73AC08-9756-4B81-B74D-316FCD4B3F14}"/>
    <cellStyle name="Millares 100 12 2 3" xfId="25570" xr:uid="{0385EC29-1EE0-4EC5-B4C4-C5C583A60E23}"/>
    <cellStyle name="Millares 100 12 2 4" xfId="31064" xr:uid="{B7994E00-C626-4BC5-AE53-6B9A70E227C4}"/>
    <cellStyle name="Millares 100 12 2 5" xfId="36548" xr:uid="{7EC3A812-1EA5-4427-B650-6286A236C9D7}"/>
    <cellStyle name="Millares 100 12 3" xfId="20199" xr:uid="{2CE09D51-6C93-4583-BD1F-DFDE1A151367}"/>
    <cellStyle name="Millares 100 12 3 2" xfId="25755" xr:uid="{D7859C15-AA9C-49BB-B160-A3750C788D96}"/>
    <cellStyle name="Millares 100 12 3 3" xfId="31249" xr:uid="{8D3C13F1-5F15-41F1-969A-0E3EE3ABDA6F}"/>
    <cellStyle name="Millares 100 12 3 4" xfId="36733" xr:uid="{04A5F86D-023E-4CA1-98E2-0C3178801F47}"/>
    <cellStyle name="Millares 100 12 4" xfId="23026" xr:uid="{355BB503-6364-4523-B7DE-46AA0AF3E8A4}"/>
    <cellStyle name="Millares 100 12 5" xfId="28518" xr:uid="{2DA40C88-0495-4A61-A506-A5C0CFA55937}"/>
    <cellStyle name="Millares 100 12 6" xfId="34002" xr:uid="{3C8B7D3F-BC57-4483-A5B6-5E0E66E73214}"/>
    <cellStyle name="Millares 100 13" xfId="7376" xr:uid="{A2C6F835-381A-49F9-B583-1E48B6A4C3CB}"/>
    <cellStyle name="Millares 100 13 2" xfId="20260" xr:uid="{C18CA132-468E-49EF-96D4-F9263DD1BDAA}"/>
    <cellStyle name="Millares 100 13 2 2" xfId="25816" xr:uid="{DDC37437-EDEE-4914-BC94-011B1203B7AF}"/>
    <cellStyle name="Millares 100 13 2 3" xfId="31310" xr:uid="{0354160A-35C9-40DA-8661-02789155773A}"/>
    <cellStyle name="Millares 100 13 2 4" xfId="36794" xr:uid="{17E23A42-2592-4E43-B653-6AF1107C02B5}"/>
    <cellStyle name="Millares 100 13 3" xfId="23087" xr:uid="{FD568F3C-0E6F-4581-887D-80FC8C246E01}"/>
    <cellStyle name="Millares 100 13 4" xfId="28581" xr:uid="{1D5309B9-5F70-462A-BE2B-600A3777E22C}"/>
    <cellStyle name="Millares 100 13 5" xfId="34065" xr:uid="{6C5C0AEB-64D9-475A-BA76-0C046E8D2B9B}"/>
    <cellStyle name="Millares 100 2" xfId="1888" xr:uid="{C83C611B-62F4-444C-866C-268F8B587090}"/>
    <cellStyle name="Millares 100 2 2" xfId="1889" xr:uid="{291791F0-BD52-4FE5-9FC6-5984A4B512F5}"/>
    <cellStyle name="Millares 100 2 2 2" xfId="1890" xr:uid="{584E33C5-2CC6-4BB7-A64B-5FC166193145}"/>
    <cellStyle name="Millares 100 2 3" xfId="1891" xr:uid="{72205D85-CA51-484E-A877-EF1E3E0D294C}"/>
    <cellStyle name="Millares 100 2 3 2" xfId="1892" xr:uid="{6B60A380-76C9-40EE-8F18-991BE70A2778}"/>
    <cellStyle name="Millares 100 2 4" xfId="1893" xr:uid="{99293E2D-C9EF-479E-8FCD-8E5F54DD679E}"/>
    <cellStyle name="Millares 100 2 4 2" xfId="1894" xr:uid="{C9200BBE-041B-4DF5-BD18-99144D3E9E07}"/>
    <cellStyle name="Millares 100 2 5" xfId="1895" xr:uid="{63123E4A-C10D-4BD1-92F9-3B20EABFF2AE}"/>
    <cellStyle name="Millares 100 3" xfId="1896" xr:uid="{946CC555-4682-4690-917E-DDA72736F381}"/>
    <cellStyle name="Millares 100 3 2" xfId="1897" xr:uid="{95F65542-E738-48A6-8FF9-96D90D0381AA}"/>
    <cellStyle name="Millares 100 4" xfId="1898" xr:uid="{6C47FDE7-B90F-4F54-B0E2-A23090333230}"/>
    <cellStyle name="Millares 100 4 2" xfId="1899" xr:uid="{80A0D2C7-1E4D-4B9F-BE6D-9A64DF162474}"/>
    <cellStyle name="Millares 100 4 3" xfId="1900" xr:uid="{A5023B62-F169-49E3-8EC9-794D74F418C0}"/>
    <cellStyle name="Millares 100 4 4" xfId="1901" xr:uid="{60A5435A-ED15-419A-A853-5953EDF7CB0F}"/>
    <cellStyle name="Millares 100 5" xfId="1902" xr:uid="{10AB7637-87EF-4461-8A92-5D5AED3BF521}"/>
    <cellStyle name="Millares 100 5 2" xfId="1903" xr:uid="{D3AE05DD-255B-49CC-A35B-3B65CE300243}"/>
    <cellStyle name="Millares 100 5 3" xfId="1904" xr:uid="{C682B890-482B-4B4D-B464-CD2723794EE5}"/>
    <cellStyle name="Millares 100 6" xfId="1905" xr:uid="{CA59E65B-5EC7-47DA-AEE1-B700EBB9E04B}"/>
    <cellStyle name="Millares 100 6 2" xfId="1906" xr:uid="{E6465929-66AF-438C-8A98-CDC06F0934CA}"/>
    <cellStyle name="Millares 100 7" xfId="1907" xr:uid="{52CEDAC1-8F63-47CD-8862-4D6E8A4A0C20}"/>
    <cellStyle name="Millares 100 8" xfId="1908" xr:uid="{D23BA803-6A52-4898-B3B3-103FE9A4382B}"/>
    <cellStyle name="Millares 100 9" xfId="1909" xr:uid="{7C84B417-6B36-42D6-B190-BA360070BAE6}"/>
    <cellStyle name="Millares 101" xfId="1910" xr:uid="{98D32E76-52A9-4E64-8FB6-0A9FDCE2D780}"/>
    <cellStyle name="Millares 101 10" xfId="1911" xr:uid="{C80DC88A-810B-4169-A2FA-BB22F2DDA044}"/>
    <cellStyle name="Millares 101 11" xfId="7232" xr:uid="{2FCD801D-DBB6-4C92-950F-24FC3927BBE1}"/>
    <cellStyle name="Millares 101 11 2" xfId="12648" xr:uid="{B9FEC384-300B-4D30-A8A0-D110D85EBB25}"/>
    <cellStyle name="Millares 101 11 3" xfId="19991" xr:uid="{07159D90-A85B-4567-8279-1C9CD0A27771}"/>
    <cellStyle name="Millares 101 11 4" xfId="7417" xr:uid="{8CA79DBB-9053-45F9-B071-621EF3503004}"/>
    <cellStyle name="Millares 101 2" xfId="1912" xr:uid="{5B729BB8-F90B-40E2-904A-2464198D78D2}"/>
    <cellStyle name="Millares 101 2 2" xfId="1913" xr:uid="{F8BFD644-3D73-48B6-955E-EF48B0D9BAED}"/>
    <cellStyle name="Millares 101 2 2 2" xfId="1914" xr:uid="{497DCF37-B2F6-463C-876A-4429F70290F6}"/>
    <cellStyle name="Millares 101 2 2 2 2" xfId="1915" xr:uid="{78827F4D-68AE-4A71-A4F4-7D66604E2132}"/>
    <cellStyle name="Millares 101 2 2 3" xfId="1916" xr:uid="{6B855533-1861-4B2B-96DD-DAA5A33FD55A}"/>
    <cellStyle name="Millares 101 2 2 4" xfId="1917" xr:uid="{996D4F75-81B1-4E5B-B86B-D17684B86F9F}"/>
    <cellStyle name="Millares 101 2 3" xfId="1918" xr:uid="{220B8C12-B919-42CF-BC96-C6C61941132D}"/>
    <cellStyle name="Millares 101 2 3 2" xfId="1919" xr:uid="{E8347AAB-7A98-4EAF-B2BC-2DF4BE0D9B82}"/>
    <cellStyle name="Millares 101 2 4" xfId="1920" xr:uid="{C995C230-370B-489B-9A79-03DD46B25070}"/>
    <cellStyle name="Millares 101 2 5" xfId="1921" xr:uid="{D0E404BE-33FE-4FD7-B686-0F91FD247DB3}"/>
    <cellStyle name="Millares 101 2 6" xfId="1922" xr:uid="{E0F5E267-8644-48CD-972E-70A337AB01B6}"/>
    <cellStyle name="Millares 101 2 6 2" xfId="1923" xr:uid="{262D1F22-2D5D-4943-ADBE-93DA36D0C969}"/>
    <cellStyle name="Millares 101 2 7" xfId="1924" xr:uid="{29E64DD8-66A8-4AA4-BB8B-09D73590E42E}"/>
    <cellStyle name="Millares 101 2 8" xfId="1925" xr:uid="{645074BE-4268-48E2-8563-8F1AE18DC38C}"/>
    <cellStyle name="Millares 101 3" xfId="1926" xr:uid="{099D8544-3E9F-4799-8181-8A8BEFA4025D}"/>
    <cellStyle name="Millares 101 4" xfId="1927" xr:uid="{7F5A37B5-302E-479C-A0FE-EE2799968684}"/>
    <cellStyle name="Millares 101 4 2" xfId="1928" xr:uid="{7C2053D8-4448-4508-B39A-542B1353DF7C}"/>
    <cellStyle name="Millares 101 4 3" xfId="1929" xr:uid="{D7A607A6-C684-46F9-95EF-7C5527E5E86F}"/>
    <cellStyle name="Millares 101 5" xfId="1930" xr:uid="{A5F39653-C7ED-4354-8D54-90B780E579A4}"/>
    <cellStyle name="Millares 101 5 2" xfId="1931" xr:uid="{F0FDBBFC-1EEA-4F02-B9A9-E4C2874A6E57}"/>
    <cellStyle name="Millares 101 6" xfId="1932" xr:uid="{6EE4ABA2-E5EA-4BA4-8B1E-AB3C99AF4A90}"/>
    <cellStyle name="Millares 101 6 2" xfId="1933" xr:uid="{D179EBB0-53E9-43B2-8FD2-2A754086FD35}"/>
    <cellStyle name="Millares 101 7" xfId="1934" xr:uid="{0B41A934-1D28-4157-B07D-70F4FC8B977C}"/>
    <cellStyle name="Millares 101 8" xfId="1935" xr:uid="{E4ED80E8-769C-45E1-A099-1214EB53C8E9}"/>
    <cellStyle name="Millares 101 9" xfId="1936" xr:uid="{C7436913-3981-4465-8AEF-D3C174351F58}"/>
    <cellStyle name="Millares 102" xfId="1937" xr:uid="{B6EFB279-61F7-4115-8135-6BE59F2C1BF6}"/>
    <cellStyle name="Millares 102 2" xfId="1938" xr:uid="{5227064C-FA1B-4F0F-ACEA-35560FC20835}"/>
    <cellStyle name="Millares 102 2 2" xfId="1939" xr:uid="{7EC2DFE3-86A3-40FE-B7BC-0C747E994E68}"/>
    <cellStyle name="Millares 102 2 2 2" xfId="1940" xr:uid="{EB8E0924-04CC-4685-8B35-E90E59C98371}"/>
    <cellStyle name="Millares 102 2 3" xfId="1941" xr:uid="{6B652483-FA7E-4625-8DA9-BD3760AA8D87}"/>
    <cellStyle name="Millares 102 2 3 2" xfId="1942" xr:uid="{6D9C195C-2781-41EA-804F-0A2A1339154A}"/>
    <cellStyle name="Millares 102 2 4" xfId="1943" xr:uid="{85B7D386-846C-4789-A718-837A36FE6BAE}"/>
    <cellStyle name="Millares 102 2 5" xfId="1944" xr:uid="{1837B870-7D82-436C-8134-59F25A867716}"/>
    <cellStyle name="Millares 102 3" xfId="1945" xr:uid="{3A19A497-78DE-4C20-9F9A-3AA97F5F247C}"/>
    <cellStyle name="Millares 102 3 2" xfId="1946" xr:uid="{50F3183B-1FF4-404D-8531-D7D659E87B9E}"/>
    <cellStyle name="Millares 102 3 2 2" xfId="1947" xr:uid="{DF21C116-E75B-4B87-B3EA-5D64B0D4F422}"/>
    <cellStyle name="Millares 102 4" xfId="1948" xr:uid="{9DCFE915-B222-4C9A-8BED-BF0A4C84489B}"/>
    <cellStyle name="Millares 102 4 2" xfId="1949" xr:uid="{C907147D-9E3E-4464-85C9-F9457826B455}"/>
    <cellStyle name="Millares 102 4 3" xfId="12649" xr:uid="{3A427A4B-B875-40D9-AF6B-987E937EAB2B}"/>
    <cellStyle name="Millares 103" xfId="1950" xr:uid="{89D05F08-F97B-4C84-A501-D6B0C33D580B}"/>
    <cellStyle name="Millares 103 2" xfId="1951" xr:uid="{3A3BDC71-A4BA-4A8A-AF27-75A7FC5F79C3}"/>
    <cellStyle name="Millares 103 2 2" xfId="1952" xr:uid="{D30DC1E1-3BB0-4935-B462-0AC74AD8E475}"/>
    <cellStyle name="Millares 103 2 3" xfId="1953" xr:uid="{BFFF0C42-AEF2-4EF6-964D-DEE07498A01F}"/>
    <cellStyle name="Millares 103 3" xfId="1954" xr:uid="{90392CB8-8A80-4D11-AB3C-A6D1D1DAC14C}"/>
    <cellStyle name="Millares 103 3 2" xfId="1955" xr:uid="{B4E7539B-FE0E-479E-9CA1-CBAB5EE50DC6}"/>
    <cellStyle name="Millares 103 3 2 2" xfId="1956" xr:uid="{200D6BF0-EBE1-46E3-B319-B9932F5DB55F}"/>
    <cellStyle name="Millares 103 3 2 2 2" xfId="12650" xr:uid="{D20E88EB-32B4-439F-B50B-78D0F01C80E3}"/>
    <cellStyle name="Millares 103 3 2 2 3" xfId="15456" xr:uid="{35C48A03-3FDE-4488-9D0C-9E9B59A66B7E}"/>
    <cellStyle name="Millares 103 3 3" xfId="1957" xr:uid="{74DBCECB-C695-4629-B500-39FB400193F1}"/>
    <cellStyle name="Millares 103 3 3 2" xfId="12651" xr:uid="{113C5C85-10D1-41FE-AA69-E00EB74549FB}"/>
    <cellStyle name="Millares 103 3 3 3" xfId="15457" xr:uid="{5C33FB74-33FC-4427-908B-4C39BFAB6878}"/>
    <cellStyle name="Millares 103 3 4" xfId="1958" xr:uid="{BDAEDD7B-D1D9-49EB-94BB-B68ABF6F4751}"/>
    <cellStyle name="Millares 103 3 5" xfId="7418" xr:uid="{4F1ABEB6-539F-4AC1-BAEA-06BDB0A210ED}"/>
    <cellStyle name="Millares 103 4" xfId="1959" xr:uid="{40F93A68-919D-4ACF-BF83-F6B0926BC372}"/>
    <cellStyle name="Millares 103 4 2" xfId="1960" xr:uid="{7A9DE6FA-56FF-4B32-BEBA-9F4764BF7B22}"/>
    <cellStyle name="Millares 103 4 2 2" xfId="1961" xr:uid="{39146D89-B50B-4E03-81F2-3D4CB2768563}"/>
    <cellStyle name="Millares 103 5" xfId="1962" xr:uid="{01378149-9D5F-4E25-86DF-CD17756A8DA0}"/>
    <cellStyle name="Millares 103 6" xfId="1963" xr:uid="{EE7B8C50-C24C-4FAD-B939-BB70233968F4}"/>
    <cellStyle name="Millares 103 6 2" xfId="12652" xr:uid="{98882F5C-98FF-4E89-A12B-CC5BC7FD10E1}"/>
    <cellStyle name="Millares 103 6 3" xfId="15458" xr:uid="{60117AEB-9A38-499A-B9C3-7EA043BCF798}"/>
    <cellStyle name="Millares 104" xfId="1964" xr:uid="{52218FAF-B6FB-44B4-8C8F-25FC459E965E}"/>
    <cellStyle name="Millares 104 2" xfId="1965" xr:uid="{EEF56A02-D4ED-49CB-B1FA-613750D53F77}"/>
    <cellStyle name="Millares 104 2 2" xfId="1966" xr:uid="{6068E3A8-8DFB-4F8F-965A-C0B9D971DC61}"/>
    <cellStyle name="Millares 104 2 3" xfId="1967" xr:uid="{796D6C73-7049-44A9-AE1C-451599F4895A}"/>
    <cellStyle name="Millares 104 3" xfId="1968" xr:uid="{0B18A773-5FD6-428C-80AB-E057FF59F215}"/>
    <cellStyle name="Millares 104 3 2" xfId="1969" xr:uid="{86EE795A-059C-4AD3-8EFB-C46908CBBDF1}"/>
    <cellStyle name="Millares 104 3 2 2" xfId="1970" xr:uid="{C17417C2-DE64-424F-9292-E8C22FF5AE55}"/>
    <cellStyle name="Millares 104 3 2 2 2" xfId="12653" xr:uid="{A5AA9691-CF52-477F-A684-CB15F3D2B58D}"/>
    <cellStyle name="Millares 104 3 2 2 3" xfId="15459" xr:uid="{12E94CA8-4206-4F75-A896-0A59147ECB90}"/>
    <cellStyle name="Millares 104 3 3" xfId="1971" xr:uid="{F51902B3-EB53-41E5-A028-94762D45807C}"/>
    <cellStyle name="Millares 104 3 4" xfId="7419" xr:uid="{4554A620-0650-4564-AF20-63912A7A915D}"/>
    <cellStyle name="Millares 104 4" xfId="1972" xr:uid="{177A76A2-8C71-44F9-AC24-49CC59E9130B}"/>
    <cellStyle name="Millares 104 4 2" xfId="1973" xr:uid="{74C86795-B642-4D17-90EF-C68DB9457D13}"/>
    <cellStyle name="Millares 104 5" xfId="1974" xr:uid="{B37F3673-F5A1-4D23-9C12-25EB4F3C51F8}"/>
    <cellStyle name="Millares 105" xfId="1975" xr:uid="{221190E1-3631-4ABB-BFB8-2567883CC338}"/>
    <cellStyle name="Millares 105 10" xfId="1976" xr:uid="{8117A783-BA99-4B40-991F-9FF415673CAA}"/>
    <cellStyle name="Millares 105 11" xfId="7231" xr:uid="{7B70EBA9-E516-4C1D-B196-EDB828FEE97B}"/>
    <cellStyle name="Millares 105 11 2" xfId="12654" xr:uid="{D6032F95-DE01-4C58-ACA6-B91741170E64}"/>
    <cellStyle name="Millares 105 11 3" xfId="19990" xr:uid="{31E8C51C-A5F7-45EE-B6D0-58A8C70BA932}"/>
    <cellStyle name="Millares 105 11 3 2" xfId="22725" xr:uid="{2B05D311-B13E-412F-9860-2DB48C3E3159}"/>
    <cellStyle name="Millares 105 11 3 2 2" xfId="28281" xr:uid="{1BB102B9-4759-4141-BBEA-A7C6D9C412BB}"/>
    <cellStyle name="Millares 105 11 3 2 3" xfId="33775" xr:uid="{F41CC5F4-5C59-47D3-8ED8-AF5367C5FA2C}"/>
    <cellStyle name="Millares 105 11 3 2 4" xfId="39259" xr:uid="{6F5D7CCA-CAF5-44A7-AF73-EB69C9CFB694}"/>
    <cellStyle name="Millares 105 11 3 3" xfId="25552" xr:uid="{0CF960C1-CA98-4B26-850B-2E3F018E2A2C}"/>
    <cellStyle name="Millares 105 11 3 4" xfId="31046" xr:uid="{F8EC0C65-7795-4271-88F3-D2EAE88C9DC4}"/>
    <cellStyle name="Millares 105 11 3 5" xfId="36530" xr:uid="{DCD29A30-58E3-4460-8493-0E2C9937DB97}"/>
    <cellStyle name="Millares 105 11 4" xfId="7420" xr:uid="{5E38515D-CEB0-4D69-B559-7BE41DA304A2}"/>
    <cellStyle name="Millares 105 11 5" xfId="20119" xr:uid="{69C2E0BC-B74B-40B3-9160-AA20D5ACC9E9}"/>
    <cellStyle name="Millares 105 11 5 2" xfId="25675" xr:uid="{D13CF4A3-2993-405D-BB7B-4D50ED39D495}"/>
    <cellStyle name="Millares 105 11 5 3" xfId="31169" xr:uid="{9759EB9D-DB84-4839-9652-9F3D1C850DAF}"/>
    <cellStyle name="Millares 105 11 5 4" xfId="36653" xr:uid="{3AB253FC-4C2B-4874-8229-6FADB441A0F7}"/>
    <cellStyle name="Millares 105 11 6" xfId="22946" xr:uid="{0D9424AE-D537-47BF-BC75-AAC60182657A}"/>
    <cellStyle name="Millares 105 11 7" xfId="28438" xr:uid="{57E3BD63-D04F-4593-B1DC-A2F207144CF9}"/>
    <cellStyle name="Millares 105 11 8" xfId="33922" xr:uid="{E3612A58-37BF-41FB-B067-9A435782BA62}"/>
    <cellStyle name="Millares 105 12" xfId="7316" xr:uid="{604F7A44-C8A6-45AA-85D6-B7D85DFAFD7F}"/>
    <cellStyle name="Millares 105 12 2" xfId="20010" xr:uid="{5874F909-FFC8-4B3E-AB67-AFA3A9099EE4}"/>
    <cellStyle name="Millares 105 12 2 2" xfId="22744" xr:uid="{2AABA9E4-2125-4B78-8A8C-67A972804C9D}"/>
    <cellStyle name="Millares 105 12 2 2 2" xfId="28300" xr:uid="{D44218C2-4919-48BD-B329-E87C64CCA182}"/>
    <cellStyle name="Millares 105 12 2 2 3" xfId="33794" xr:uid="{E4CBF581-B86A-4FEE-8068-B276E0936564}"/>
    <cellStyle name="Millares 105 12 2 2 4" xfId="39278" xr:uid="{FAF09214-E964-429D-BD42-D6E66B108992}"/>
    <cellStyle name="Millares 105 12 2 3" xfId="25571" xr:uid="{281C8081-AEB1-4E99-BADC-A92F2210BF34}"/>
    <cellStyle name="Millares 105 12 2 4" xfId="31065" xr:uid="{CDC9FFA0-2B86-465B-BC0B-5D5E8CFD0FB5}"/>
    <cellStyle name="Millares 105 12 2 5" xfId="36549" xr:uid="{91874491-C189-44C2-BC5A-3F370630827F}"/>
    <cellStyle name="Millares 105 12 3" xfId="20200" xr:uid="{B6033FF3-4680-429B-B5EA-789614EF965B}"/>
    <cellStyle name="Millares 105 12 3 2" xfId="25756" xr:uid="{BE704A3D-0063-4A25-B7D5-9224ABCAD4F7}"/>
    <cellStyle name="Millares 105 12 3 3" xfId="31250" xr:uid="{E8B6C11F-9358-4197-95E4-C24E903284E3}"/>
    <cellStyle name="Millares 105 12 3 4" xfId="36734" xr:uid="{10D4A3C1-D442-4473-9E3F-FB4F7F739458}"/>
    <cellStyle name="Millares 105 12 4" xfId="23027" xr:uid="{810360C3-4651-4F32-83F7-CAB8145B8BC8}"/>
    <cellStyle name="Millares 105 12 5" xfId="28519" xr:uid="{3680CB73-0ED3-463C-8384-1AE1CE2A5B6D}"/>
    <cellStyle name="Millares 105 12 6" xfId="34003" xr:uid="{CCD49651-8715-4B96-AD52-55E7EE5A8ED2}"/>
    <cellStyle name="Millares 105 13" xfId="7375" xr:uid="{38BD6EC6-B64B-42F7-AACC-1AD8F2D698A6}"/>
    <cellStyle name="Millares 105 13 2" xfId="20259" xr:uid="{0856750E-B091-4C5B-A58F-B07BCB1E52B8}"/>
    <cellStyle name="Millares 105 13 2 2" xfId="25815" xr:uid="{E9A32CF5-8FCC-4065-B05D-676C445FCBFA}"/>
    <cellStyle name="Millares 105 13 2 3" xfId="31309" xr:uid="{D49938EB-72C6-4440-9AD8-90E337AA07D6}"/>
    <cellStyle name="Millares 105 13 2 4" xfId="36793" xr:uid="{3782A018-34A9-4BD3-BDCC-80A98FF19084}"/>
    <cellStyle name="Millares 105 13 3" xfId="23086" xr:uid="{380E4C74-0B20-423D-851E-E36C4CD966F8}"/>
    <cellStyle name="Millares 105 13 4" xfId="28580" xr:uid="{B384334B-1C6F-452E-93FD-6FDEF9BA67B2}"/>
    <cellStyle name="Millares 105 13 5" xfId="34064" xr:uid="{F5BAEDDD-C865-465D-A8C3-248E5C94FC24}"/>
    <cellStyle name="Millares 105 2" xfId="1977" xr:uid="{8748633C-98DB-4329-81FE-61F9AE62B608}"/>
    <cellStyle name="Millares 105 2 2" xfId="1978" xr:uid="{81C4BDF7-878E-4A9F-A041-39E01C61A4AC}"/>
    <cellStyle name="Millares 105 2 2 2" xfId="1979" xr:uid="{AF9DAD21-D2E6-4F3A-932D-EF599A471A44}"/>
    <cellStyle name="Millares 105 2 3" xfId="1980" xr:uid="{690D22EB-A351-42AF-9D03-4D68B73ACBC2}"/>
    <cellStyle name="Millares 105 2 3 2" xfId="1981" xr:uid="{ADCF7D0B-6028-4387-B39E-5D519ED189FD}"/>
    <cellStyle name="Millares 105 2 4" xfId="1982" xr:uid="{4795847E-3ADE-4F2E-9E92-82689A624BBC}"/>
    <cellStyle name="Millares 105 2 4 2" xfId="1983" xr:uid="{440D47E0-F5C8-4424-B9C0-5F5DAC9DB6C4}"/>
    <cellStyle name="Millares 105 2 5" xfId="1984" xr:uid="{690E195D-D213-45AD-A34B-551D0147842D}"/>
    <cellStyle name="Millares 105 3" xfId="1985" xr:uid="{90BC5B89-E34D-4EEE-9DA5-163E8F04BD6F}"/>
    <cellStyle name="Millares 105 3 2" xfId="1986" xr:uid="{A2BCEAF2-433C-43EF-B8ED-8A50742A9E77}"/>
    <cellStyle name="Millares 105 3 2 2" xfId="1987" xr:uid="{11AA2293-FAF6-47AB-964B-F4F1BFA8E809}"/>
    <cellStyle name="Millares 105 3 2 3" xfId="1988" xr:uid="{77CE660C-8AE5-4030-A0A7-DE4658D1F1BB}"/>
    <cellStyle name="Millares 105 3 3" xfId="1989" xr:uid="{025301EB-36D9-4BA3-B4C1-044FCCEB438B}"/>
    <cellStyle name="Millares 105 3 4" xfId="1990" xr:uid="{9E26D478-9ACA-49D3-A30F-0284BE0EABE5}"/>
    <cellStyle name="Millares 105 3 4 2" xfId="12655" xr:uid="{D7060531-9A73-412D-A3EF-CAA31761E72E}"/>
    <cellStyle name="Millares 105 3 4 3" xfId="15460" xr:uid="{F4D1AC4F-73A7-4C59-B10B-E04CDF876B8F}"/>
    <cellStyle name="Millares 105 3 5" xfId="1991" xr:uid="{F7B07472-FE68-42D9-8412-7B06391CC2BD}"/>
    <cellStyle name="Millares 105 4" xfId="1992" xr:uid="{815CFB3C-C678-4AC9-8BC6-204D6C396CC5}"/>
    <cellStyle name="Millares 105 4 2" xfId="1993" xr:uid="{06C853D2-BD83-404E-81E2-A97E08CE4C57}"/>
    <cellStyle name="Millares 105 4 3" xfId="1994" xr:uid="{A576F9E3-E823-4D29-8784-3AB3D249A012}"/>
    <cellStyle name="Millares 105 4 4" xfId="1995" xr:uid="{7DFC8273-0246-45E0-803B-B234E370C5E0}"/>
    <cellStyle name="Millares 105 4 5" xfId="1996" xr:uid="{8BF2A3CC-EE2F-4B9A-86FD-CDE015175106}"/>
    <cellStyle name="Millares 105 5" xfId="1997" xr:uid="{01109EEE-CCEA-485A-BF31-4D5AA55FD8B6}"/>
    <cellStyle name="Millares 105 5 2" xfId="1998" xr:uid="{92BD5331-8144-49F5-A6E0-F4C6D7612DF5}"/>
    <cellStyle name="Millares 105 5 3" xfId="1999" xr:uid="{4917D8C5-C622-44BC-B148-A9A486E8B50E}"/>
    <cellStyle name="Millares 105 6" xfId="2000" xr:uid="{32D50D24-808C-4A0D-94A2-95F047BF5DBF}"/>
    <cellStyle name="Millares 105 6 2" xfId="2001" xr:uid="{251EE18F-81C8-4C62-A82C-18FD30A62057}"/>
    <cellStyle name="Millares 105 6 3" xfId="12656" xr:uid="{CB0EA1C3-0E42-48E7-9E2B-F00C82E0A61E}"/>
    <cellStyle name="Millares 105 6 4" xfId="15461" xr:uid="{DB81FCE8-3D1B-41C5-B10D-2888F2D49BD9}"/>
    <cellStyle name="Millares 105 7" xfId="2002" xr:uid="{2B83EAEE-B265-465A-817C-B72890D16138}"/>
    <cellStyle name="Millares 105 7 2" xfId="2003" xr:uid="{3C3B3D2C-BFB5-4EB2-8CCE-8A636C991B0B}"/>
    <cellStyle name="Millares 105 8" xfId="2004" xr:uid="{8E6BE11C-8185-4176-A140-427882D8EC92}"/>
    <cellStyle name="Millares 105 9" xfId="2005" xr:uid="{B41060AD-A806-462B-A539-15DDCAE0AD1F}"/>
    <cellStyle name="Millares 106" xfId="2006" xr:uid="{07A124D1-CCE0-4D1C-81B8-DA4BF864576C}"/>
    <cellStyle name="Millares 106 2" xfId="2007" xr:uid="{3BDD4421-C04E-49B8-9E7B-163DB5F614AC}"/>
    <cellStyle name="Millares 106 2 2" xfId="2008" xr:uid="{F1AAD741-0414-45D1-BE05-BCEFF2671415}"/>
    <cellStyle name="Millares 106 2 2 2" xfId="2009" xr:uid="{D7D48D5D-88B9-411A-8B6B-73F9771FFC23}"/>
    <cellStyle name="Millares 106 2 3" xfId="2010" xr:uid="{2955DD1B-C410-439E-8F23-8F29DA4E9DBA}"/>
    <cellStyle name="Millares 106 2 3 2" xfId="2011" xr:uid="{56E87C6E-383B-4BA4-821D-5EB1573BE66D}"/>
    <cellStyle name="Millares 106 2 4" xfId="2012" xr:uid="{4D29F423-0E68-442D-94CF-47428A806DFE}"/>
    <cellStyle name="Millares 106 2 5" xfId="2013" xr:uid="{2E573993-11C8-46FC-904F-FB4B4DB8FE23}"/>
    <cellStyle name="Millares 106 3" xfId="2014" xr:uid="{952FF188-D587-4AF6-8BF8-257BB1E86DAC}"/>
    <cellStyle name="Millares 106 3 2" xfId="2015" xr:uid="{EFE380B5-422D-488C-87BA-A443B3E7C8B6}"/>
    <cellStyle name="Millares 106 3 2 2" xfId="2016" xr:uid="{4E7A1CCC-2996-4CFE-ABFF-BD380C84D220}"/>
    <cellStyle name="Millares 106 3 3" xfId="2017" xr:uid="{3BEF53B1-BA92-4AD3-ACDF-0BF07A2AB1FC}"/>
    <cellStyle name="Millares 106 3 4" xfId="2018" xr:uid="{C704201F-F233-45EA-9ABA-999E224050CB}"/>
    <cellStyle name="Millares 106 3 4 2" xfId="12657" xr:uid="{1D357C5C-E2BD-4E14-8FD4-B7F73F7B9753}"/>
    <cellStyle name="Millares 106 3 4 3" xfId="15462" xr:uid="{0502B0FF-2CBB-47C7-81F9-8FD6D05F5182}"/>
    <cellStyle name="Millares 106 4" xfId="2019" xr:uid="{412AFB0E-16C0-41AC-BC85-43148EB48721}"/>
    <cellStyle name="Millares 106 5" xfId="2020" xr:uid="{9FAFD974-5AAE-4B7D-A9D0-0E3CE4A47E61}"/>
    <cellStyle name="Millares 106 5 2" xfId="2021" xr:uid="{E46358AB-5671-4934-A213-5C5BE5929262}"/>
    <cellStyle name="Millares 106 5 3" xfId="12658" xr:uid="{2011A5E1-5893-4B8D-B31C-249E78FF2EA3}"/>
    <cellStyle name="Millares 106 5 4" xfId="15463" xr:uid="{42A4133B-8F04-4B6F-B97C-0A02BA1CF5A8}"/>
    <cellStyle name="Millares 106 6" xfId="2022" xr:uid="{5BF84361-6849-4408-BA4A-7E91023595EE}"/>
    <cellStyle name="Millares 106 6 2" xfId="2023" xr:uid="{E71ACE61-9504-42B2-B776-201D0E71A8BF}"/>
    <cellStyle name="Millares 106 6 3" xfId="12659" xr:uid="{C11FC836-DD32-4BCE-9371-F300F7EFE633}"/>
    <cellStyle name="Millares 107" xfId="2024" xr:uid="{7B701575-A16C-4BCE-B4D1-07870825B6E8}"/>
    <cellStyle name="Millares 107 2" xfId="2025" xr:uid="{E42643C1-0B90-4BE7-B455-C83AF0236DD6}"/>
    <cellStyle name="Millares 107 2 2" xfId="2026" xr:uid="{E327AA1D-D2FB-4B4C-A2B5-1F78CE17F6D9}"/>
    <cellStyle name="Millares 107 2 2 2" xfId="2027" xr:uid="{AFBCB1AC-3CE5-4D77-8662-3040639F4249}"/>
    <cellStyle name="Millares 107 2 2 3" xfId="2028" xr:uid="{72DEC4AC-59E5-4389-8AD2-654E5BE153D9}"/>
    <cellStyle name="Millares 107 2 3" xfId="2029" xr:uid="{93B86035-3812-4024-A750-30FCFE54A48F}"/>
    <cellStyle name="Millares 107 2 3 2" xfId="2030" xr:uid="{AE74E93A-5C6B-4B5B-A8F2-3F3637962C70}"/>
    <cellStyle name="Millares 107 2 4" xfId="2031" xr:uid="{B5DCFC72-D3A5-4CB3-A101-1A6EED33EE81}"/>
    <cellStyle name="Millares 107 2 4 2" xfId="12660" xr:uid="{0102D69F-D1B3-4264-B636-89CDF3CC7CE2}"/>
    <cellStyle name="Millares 107 2 4 3" xfId="15464" xr:uid="{DB1BD555-24DC-4A32-BE66-3D71941A4161}"/>
    <cellStyle name="Millares 107 2 5" xfId="2032" xr:uid="{84E4777B-4D15-4037-A199-9024EFF403A9}"/>
    <cellStyle name="Millares 107 3" xfId="2033" xr:uid="{5A1E7253-8C43-49C3-AD00-47F62EBF3728}"/>
    <cellStyle name="Millares 107 3 2" xfId="2034" xr:uid="{7DC7F27B-5504-42DC-8868-8F9667925E29}"/>
    <cellStyle name="Millares 107 3 3" xfId="12661" xr:uid="{B2E8381F-E183-4517-B3EC-BD596CC80AD5}"/>
    <cellStyle name="Millares 107 4" xfId="2035" xr:uid="{E7E62E10-55CD-4130-B605-ECD15019A536}"/>
    <cellStyle name="Millares 107 4 2" xfId="2036" xr:uid="{C6E0F561-A50C-4277-9D7C-B6A05F18EF2F}"/>
    <cellStyle name="Millares 107 4 3" xfId="2037" xr:uid="{9ACC6879-18C1-4266-BD29-FB5E2C358873}"/>
    <cellStyle name="Millares 107 5" xfId="2038" xr:uid="{93A8C9A1-713D-48FC-AC6C-05D0BAD98DFF}"/>
    <cellStyle name="Millares 107 5 2" xfId="2039" xr:uid="{F5B5034D-71B1-4EFF-859B-82C7B2471C65}"/>
    <cellStyle name="Millares 107 5 3" xfId="12662" xr:uid="{40967180-C4E5-4E87-ADDE-CD8528BEC301}"/>
    <cellStyle name="Millares 107 5 4" xfId="15465" xr:uid="{B7CC55BB-C85F-4D1D-86B1-7C4D604BD731}"/>
    <cellStyle name="Millares 107 6" xfId="2040" xr:uid="{AE09A1DF-209F-4156-A71C-BDC6475B0179}"/>
    <cellStyle name="Millares 107 6 2" xfId="2041" xr:uid="{308E4A14-5818-40D9-B52B-1A75843961D1}"/>
    <cellStyle name="Millares 107 7" xfId="2042" xr:uid="{2593C4DC-88EF-4744-BAF7-9542AFA952C2}"/>
    <cellStyle name="Millares 107 8" xfId="2043" xr:uid="{83C7BC93-01D0-412B-9B51-6AD1A7DE5F58}"/>
    <cellStyle name="Millares 107 9" xfId="2044" xr:uid="{22E2F6A8-8146-4DF8-9EB9-C88636664182}"/>
    <cellStyle name="Millares 108" xfId="2045" xr:uid="{C0840130-17C1-4800-8AD1-71BE22DB3123}"/>
    <cellStyle name="Millares 108 2" xfId="2046" xr:uid="{B3649616-0AB8-40AF-ADE6-6A8F1C4FC67E}"/>
    <cellStyle name="Millares 108 3" xfId="2047" xr:uid="{6A4206B7-B59E-419E-8FC8-F8D9F851C702}"/>
    <cellStyle name="Millares 108 3 2" xfId="2048" xr:uid="{760E42E5-64EB-46DB-B5F1-12079ADD37B6}"/>
    <cellStyle name="Millares 108 4" xfId="2049" xr:uid="{774B8B9D-D566-4F45-94AD-D950DAE69C01}"/>
    <cellStyle name="Millares 108 4 2" xfId="2050" xr:uid="{3E1463A2-41B2-44BE-93D7-0FDC5C470600}"/>
    <cellStyle name="Millares 108 5" xfId="2051" xr:uid="{91A51E5F-D6FD-4E1D-86FA-9F92A00094B1}"/>
    <cellStyle name="Millares 108 6" xfId="2052" xr:uid="{0C209895-B20A-4DEE-A3E6-0590B6DE271A}"/>
    <cellStyle name="Millares 109" xfId="2053" xr:uid="{8600494C-3E81-44FC-B05F-8C0847E552AF}"/>
    <cellStyle name="Millares 109 2" xfId="2054" xr:uid="{D26EB673-5425-4A56-9A6B-1A96EEBFD6C6}"/>
    <cellStyle name="Millares 109 3" xfId="2055" xr:uid="{DFA1E292-88FA-432F-92FC-34569C192E2C}"/>
    <cellStyle name="Millares 109 3 2" xfId="2056" xr:uid="{03B2BD1D-1A40-4723-AB76-E9E6A8DED318}"/>
    <cellStyle name="Millares 109 4" xfId="2057" xr:uid="{7EC324AD-005D-40C3-A7B4-84F3BE39373E}"/>
    <cellStyle name="Millares 109 4 2" xfId="2058" xr:uid="{1CEE98FC-E663-40AA-82DE-704B0ED2E7B8}"/>
    <cellStyle name="Millares 109 5" xfId="2059" xr:uid="{6BB33394-D7BE-4CC4-88E0-76A1FDDC485C}"/>
    <cellStyle name="Millares 109 6" xfId="2060" xr:uid="{BC28C4E0-F7AE-491A-BC8B-679D356A7EFC}"/>
    <cellStyle name="Millares 11" xfId="153" xr:uid="{B67CCD17-4EAD-4255-ADC1-FFA51AC4EC4D}"/>
    <cellStyle name="Millares 11 10" xfId="2062" xr:uid="{9D165342-71A5-4D61-9DEF-55CB57F2ECA4}"/>
    <cellStyle name="Millares 11 10 2" xfId="2063" xr:uid="{D2EF0EF7-310D-4E05-A026-47E2018F486C}"/>
    <cellStyle name="Millares 11 10 2 2" xfId="2064" xr:uid="{CEF74BFD-CDEA-4853-B499-3ABA4B6D2F04}"/>
    <cellStyle name="Millares 11 10 3" xfId="2065" xr:uid="{493B6B13-BB79-4ABA-A2CB-52BCE1881C13}"/>
    <cellStyle name="Millares 11 10 3 2" xfId="2066" xr:uid="{FE118796-53D6-4273-BB08-3AF51D177F19}"/>
    <cellStyle name="Millares 11 10 4" xfId="2067" xr:uid="{FE40586E-E0C5-4519-BC33-6EE21B79EE10}"/>
    <cellStyle name="Millares 11 10 4 2" xfId="2068" xr:uid="{5FFECDFB-865F-40D2-8F0E-26EC66DB04AF}"/>
    <cellStyle name="Millares 11 10 5" xfId="2069" xr:uid="{33F8486E-2059-4951-A24B-C2A00AEF0AC7}"/>
    <cellStyle name="Millares 11 11" xfId="2070" xr:uid="{873035F1-DDB4-4120-A20B-BE110E315865}"/>
    <cellStyle name="Millares 11 11 2" xfId="2071" xr:uid="{22C8A52E-31B7-405C-A1A6-9A95F1759ABD}"/>
    <cellStyle name="Millares 11 11 2 2" xfId="2072" xr:uid="{7F20EFD8-8234-4F4B-A801-754CCDC54C36}"/>
    <cellStyle name="Millares 11 11 3" xfId="2073" xr:uid="{FDE48953-109A-4076-B9E3-E5BEF8A345FA}"/>
    <cellStyle name="Millares 11 11 3 2" xfId="2074" xr:uid="{84F78FD2-0245-407A-ADAB-EB09AC5CDF0A}"/>
    <cellStyle name="Millares 11 11 4" xfId="2075" xr:uid="{89306104-3806-47D5-83F1-3464F77DDD99}"/>
    <cellStyle name="Millares 11 11 4 2" xfId="2076" xr:uid="{24E62451-C491-418F-941C-E43B76F3C1A7}"/>
    <cellStyle name="Millares 11 11 5" xfId="2077" xr:uid="{C34C543B-9EC5-41E9-812F-476AFF628C13}"/>
    <cellStyle name="Millares 11 12" xfId="2078" xr:uid="{AA5127AE-E06F-4E4D-9954-AD5A954067D1}"/>
    <cellStyle name="Millares 11 12 2" xfId="2079" xr:uid="{C0B2F202-5D4F-4B87-B51F-3016544E2FFD}"/>
    <cellStyle name="Millares 11 12 2 2" xfId="2080" xr:uid="{FADA714E-F087-4C66-B402-3AAFD350F8EB}"/>
    <cellStyle name="Millares 11 12 3" xfId="2081" xr:uid="{34904136-233E-4FD5-AB5F-091A6050ECA6}"/>
    <cellStyle name="Millares 11 12 3 2" xfId="2082" xr:uid="{1FB205FD-5BE8-4261-BD36-798259425B3A}"/>
    <cellStyle name="Millares 11 12 4" xfId="2083" xr:uid="{D2B091F7-BD2F-495A-9F26-4CC412722DE0}"/>
    <cellStyle name="Millares 11 12 4 2" xfId="2084" xr:uid="{0D4301E1-FD69-4E43-8E76-4B6BEB91DA75}"/>
    <cellStyle name="Millares 11 12 5" xfId="2085" xr:uid="{ACAEF7A3-F3B6-4A09-AF78-3E8320714476}"/>
    <cellStyle name="Millares 11 13" xfId="2086" xr:uid="{33451838-73D2-4B55-BB18-C8F17229ECB3}"/>
    <cellStyle name="Millares 11 13 2" xfId="2087" xr:uid="{9F7AA169-1024-4045-9D36-19E60662730A}"/>
    <cellStyle name="Millares 11 13 2 2" xfId="2088" xr:uid="{15D56761-9B6E-493B-8853-772F8BC436AF}"/>
    <cellStyle name="Millares 11 13 3" xfId="2089" xr:uid="{D0003FD8-155A-46E2-8EEC-DD644699C447}"/>
    <cellStyle name="Millares 11 13 3 2" xfId="2090" xr:uid="{164F6741-BCCE-486E-80C4-038E32683F98}"/>
    <cellStyle name="Millares 11 13 4" xfId="2091" xr:uid="{00C11A30-23A4-4BBA-9EE2-21EABB5807A3}"/>
    <cellStyle name="Millares 11 13 4 2" xfId="2092" xr:uid="{E2946857-D2B2-41CD-B210-052DB54FC989}"/>
    <cellStyle name="Millares 11 13 5" xfId="2093" xr:uid="{1DCE3CB9-9ECE-4266-BB58-29267FEB2468}"/>
    <cellStyle name="Millares 11 14" xfId="2094" xr:uid="{2E83CDCF-FDBF-4EFB-BEFA-D5C26248356B}"/>
    <cellStyle name="Millares 11 14 2" xfId="2095" xr:uid="{326F7E8D-589D-4867-8005-5DE8D0230670}"/>
    <cellStyle name="Millares 11 14 2 2" xfId="2096" xr:uid="{3580853C-BCC5-40E2-B491-B3052262ACF8}"/>
    <cellStyle name="Millares 11 14 3" xfId="2097" xr:uid="{02E014B6-F443-4A03-AA67-BADE3754F3A2}"/>
    <cellStyle name="Millares 11 14 3 2" xfId="2098" xr:uid="{F73FBACD-7A09-4685-8F8C-0E5B29EFCF74}"/>
    <cellStyle name="Millares 11 14 4" xfId="2099" xr:uid="{0A3736E5-369D-41D9-A80C-6C6FB71AF5A7}"/>
    <cellStyle name="Millares 11 14 4 2" xfId="2100" xr:uid="{8A6A38DB-9B4C-4E17-91C1-D90306F5C87C}"/>
    <cellStyle name="Millares 11 14 5" xfId="2101" xr:uid="{8C588F61-5041-4BC4-A87B-1A6B96022938}"/>
    <cellStyle name="Millares 11 15" xfId="2102" xr:uid="{2B70A6DD-B9E3-414D-8A24-B2609A33FE43}"/>
    <cellStyle name="Millares 11 15 2" xfId="2103" xr:uid="{7CC3F62A-BCAB-49A9-9748-53386781B6F2}"/>
    <cellStyle name="Millares 11 15 2 2" xfId="2104" xr:uid="{28533BBD-83D7-4B7B-BF39-2A638DB9C6E9}"/>
    <cellStyle name="Millares 11 15 3" xfId="2105" xr:uid="{01556FCB-4DC6-4298-BA7D-596EAC19DE97}"/>
    <cellStyle name="Millares 11 15 3 2" xfId="2106" xr:uid="{E6BD53E1-1D67-4CCD-9B86-25A29A8E3E57}"/>
    <cellStyle name="Millares 11 15 4" xfId="2107" xr:uid="{B2F613D2-C37E-47FD-97B9-D5430AA9E0B6}"/>
    <cellStyle name="Millares 11 15 4 2" xfId="2108" xr:uid="{8AD02424-E133-40F9-8042-6895E133ABEF}"/>
    <cellStyle name="Millares 11 15 5" xfId="2109" xr:uid="{FE0456CB-E938-4438-8391-02A4753726D6}"/>
    <cellStyle name="Millares 11 16" xfId="2110" xr:uid="{6AA17878-580B-4754-BB08-A4F4A7E5091C}"/>
    <cellStyle name="Millares 11 16 2" xfId="2111" xr:uid="{09F7BBC4-0A6A-4A9A-B07F-67812D724C2E}"/>
    <cellStyle name="Millares 11 16 2 2" xfId="2112" xr:uid="{3833628B-42CC-4008-B737-14E661C4688E}"/>
    <cellStyle name="Millares 11 16 3" xfId="2113" xr:uid="{4593CF1A-1974-4799-838D-A15FD2BED6BF}"/>
    <cellStyle name="Millares 11 16 3 2" xfId="2114" xr:uid="{9C15959A-4BBA-4F14-B024-371888B089A9}"/>
    <cellStyle name="Millares 11 16 4" xfId="2115" xr:uid="{A2F27977-9AD4-4194-B8DD-96AC9E1C9B38}"/>
    <cellStyle name="Millares 11 16 4 2" xfId="2116" xr:uid="{16BB4E01-3CA3-495D-8CE7-459B6BDD5F84}"/>
    <cellStyle name="Millares 11 16 5" xfId="2117" xr:uid="{DB89E23D-71DC-4F97-8373-F619387B44DB}"/>
    <cellStyle name="Millares 11 17" xfId="2118" xr:uid="{B15DF0A5-464F-4B45-932B-F5542A292499}"/>
    <cellStyle name="Millares 11 17 2" xfId="2119" xr:uid="{934EA5A4-0DB0-4D12-A808-6D1BB39A2B9F}"/>
    <cellStyle name="Millares 11 17 2 2" xfId="2120" xr:uid="{FD20D93D-1C2B-456D-B791-29EF4AB1DC2D}"/>
    <cellStyle name="Millares 11 17 3" xfId="2121" xr:uid="{DB0A21B4-F6A9-4B86-A0E2-D48F495E1907}"/>
    <cellStyle name="Millares 11 17 3 2" xfId="2122" xr:uid="{3FBF15C6-76D8-48E0-A9E2-4F68651285E2}"/>
    <cellStyle name="Millares 11 17 4" xfId="2123" xr:uid="{A66E8C31-6F03-473F-BC85-23A1C8523B87}"/>
    <cellStyle name="Millares 11 17 4 2" xfId="2124" xr:uid="{1DE41380-3CE1-4BE4-921E-D32094979F09}"/>
    <cellStyle name="Millares 11 17 5" xfId="2125" xr:uid="{A507DC9C-8DA4-43A4-AC62-9288B19FD106}"/>
    <cellStyle name="Millares 11 18" xfId="2126" xr:uid="{E05AF201-FDAD-4FF0-BD7B-3C78F2D9AE8C}"/>
    <cellStyle name="Millares 11 18 2" xfId="2127" xr:uid="{4B5AE567-E027-4007-A7B3-FECC9541FD8E}"/>
    <cellStyle name="Millares 11 18 2 2" xfId="2128" xr:uid="{67387010-68C5-4FC6-9247-92690C1933C2}"/>
    <cellStyle name="Millares 11 18 3" xfId="2129" xr:uid="{B28C3A5F-C7ED-4EE0-AA2F-13878E59196E}"/>
    <cellStyle name="Millares 11 18 3 2" xfId="2130" xr:uid="{647F0324-7162-4E26-A189-4A1631EA7128}"/>
    <cellStyle name="Millares 11 18 4" xfId="2131" xr:uid="{BCAC44E3-CD3F-461A-A983-22CA01A771CC}"/>
    <cellStyle name="Millares 11 18 4 2" xfId="2132" xr:uid="{E5A56FBF-10CC-4C22-93A5-1E3945641B70}"/>
    <cellStyle name="Millares 11 18 5" xfId="2133" xr:uid="{CA477AA0-4527-4F26-B4B8-3447275C1C63}"/>
    <cellStyle name="Millares 11 19" xfId="2134" xr:uid="{9C030E74-AEE4-4630-B85B-48C3DB132304}"/>
    <cellStyle name="Millares 11 19 2" xfId="2135" xr:uid="{26A55778-409A-4CFD-BBAA-145E1B94E4F1}"/>
    <cellStyle name="Millares 11 19 2 2" xfId="2136" xr:uid="{1368555C-9AD3-40F1-B759-644C9C770CA1}"/>
    <cellStyle name="Millares 11 19 3" xfId="2137" xr:uid="{741BA5A9-43C2-4411-A907-59E88571CCBC}"/>
    <cellStyle name="Millares 11 19 3 2" xfId="2138" xr:uid="{EC80BA6A-AF76-458D-87D6-C02E107A0C63}"/>
    <cellStyle name="Millares 11 19 4" xfId="2139" xr:uid="{758393B5-B213-403C-8863-51906F752DB8}"/>
    <cellStyle name="Millares 11 19 4 2" xfId="2140" xr:uid="{1B612A1B-97D0-4ABC-884E-E82724941E82}"/>
    <cellStyle name="Millares 11 19 5" xfId="2141" xr:uid="{1910DF60-E36A-41AB-9965-B28F996844CF}"/>
    <cellStyle name="Millares 11 2" xfId="227" xr:uid="{46D282A0-2763-4251-B2CF-F31E5CCF8394}"/>
    <cellStyle name="Millares 11 2 2" xfId="328" xr:uid="{1FDAA8D0-626C-4ECE-B50D-E88FFCD38B53}"/>
    <cellStyle name="Millares 11 2 2 2" xfId="2144" xr:uid="{297C5164-E3C6-44A6-8DAE-1272EE796622}"/>
    <cellStyle name="Millares 11 2 2 3" xfId="2143" xr:uid="{CACCB62C-41B2-4810-B1A7-72088805558D}"/>
    <cellStyle name="Millares 11 2 3" xfId="2145" xr:uid="{81CC0BCA-97F2-4ED1-85D7-1FD593A9DD9C}"/>
    <cellStyle name="Millares 11 2 3 2" xfId="2146" xr:uid="{1778C623-9FA9-4CCC-B26D-CB94370561D6}"/>
    <cellStyle name="Millares 11 2 4" xfId="2147" xr:uid="{39D204B0-A531-4BE1-B60F-C9456F751FDB}"/>
    <cellStyle name="Millares 11 2 4 2" xfId="2148" xr:uid="{70209A3E-1A00-43C2-A2F7-C276431C0BFD}"/>
    <cellStyle name="Millares 11 2 5" xfId="2149" xr:uid="{525BF9DC-163F-45AE-B8BA-227B56F4B30A}"/>
    <cellStyle name="Millares 11 2 6" xfId="2150" xr:uid="{4C7CE65D-4AC6-4901-9B2D-E32BCF4A1EB6}"/>
    <cellStyle name="Millares 11 2 7" xfId="2142" xr:uid="{1899E3A9-27BF-4770-9E6D-05ABB104F9AF}"/>
    <cellStyle name="Millares 11 20" xfId="2151" xr:uid="{13291349-5D0B-46D4-B408-C452F2DC37E0}"/>
    <cellStyle name="Millares 11 20 2" xfId="2152" xr:uid="{941FA340-5E2F-4E8E-A6A5-D9FC3AAD7C89}"/>
    <cellStyle name="Millares 11 20 2 2" xfId="2153" xr:uid="{9D3785D1-4B24-4106-9747-B4D5C17708B5}"/>
    <cellStyle name="Millares 11 20 3" xfId="2154" xr:uid="{01D33282-3EB8-4702-9B32-C48F7E20186F}"/>
    <cellStyle name="Millares 11 20 3 2" xfId="2155" xr:uid="{3F46AAAD-43F4-48BA-ABC4-41A34505A98D}"/>
    <cellStyle name="Millares 11 20 4" xfId="2156" xr:uid="{9AF9AE37-39DF-454A-BCC3-CD715D8A2060}"/>
    <cellStyle name="Millares 11 20 4 2" xfId="2157" xr:uid="{DB355840-015C-4552-BAA2-3AE859430304}"/>
    <cellStyle name="Millares 11 20 5" xfId="2158" xr:uid="{3971A174-505B-4F8D-9EA5-5456D36A28B1}"/>
    <cellStyle name="Millares 11 21" xfId="2159" xr:uid="{F8C2F41F-2DE1-4F30-99A0-AF425985D275}"/>
    <cellStyle name="Millares 11 21 2" xfId="2160" xr:uid="{17C9AAFC-F5EB-4EF7-99D0-7AB5A0401009}"/>
    <cellStyle name="Millares 11 21 2 2" xfId="2161" xr:uid="{FBF2D962-D9F0-4358-ABDF-04E51FD56401}"/>
    <cellStyle name="Millares 11 21 3" xfId="2162" xr:uid="{7F3BD080-F5C5-4EB0-A2E5-F7A227DBE0C7}"/>
    <cellStyle name="Millares 11 21 3 2" xfId="2163" xr:uid="{F0CA9FA2-BCC6-4CFC-8DE2-5EEDDB226B0D}"/>
    <cellStyle name="Millares 11 21 4" xfId="2164" xr:uid="{CC12D3DE-2FDF-4A1D-BE8B-19093D5A1B6A}"/>
    <cellStyle name="Millares 11 21 4 2" xfId="2165" xr:uid="{BAD0049C-E730-445A-B28C-74851459DD66}"/>
    <cellStyle name="Millares 11 21 5" xfId="2166" xr:uid="{A1F1E879-F277-404A-B5F3-68AC92BE612A}"/>
    <cellStyle name="Millares 11 22" xfId="2167" xr:uid="{8021BA00-0FCA-47E0-A79E-F7A6B730AC23}"/>
    <cellStyle name="Millares 11 22 2" xfId="2168" xr:uid="{714DA885-DDDB-4B68-A9DE-5BA2E1C418BD}"/>
    <cellStyle name="Millares 11 22 2 2" xfId="2169" xr:uid="{86BEB53A-735A-43BB-B8EC-01DCF7EF3150}"/>
    <cellStyle name="Millares 11 22 3" xfId="2170" xr:uid="{01405687-61B9-420A-9CC3-4951606C99DB}"/>
    <cellStyle name="Millares 11 22 3 2" xfId="2171" xr:uid="{7EE528DC-1A65-46D5-A8C4-B37150C801C3}"/>
    <cellStyle name="Millares 11 22 4" xfId="2172" xr:uid="{BE5C31E3-E819-47B2-8A2F-F15A9A86C8B3}"/>
    <cellStyle name="Millares 11 22 4 2" xfId="2173" xr:uid="{EB80C41B-C694-4C4D-95A2-47E9A863C7FD}"/>
    <cellStyle name="Millares 11 22 5" xfId="2174" xr:uid="{217AD7B6-B2DD-4E2C-A0A4-DE91DDA560F5}"/>
    <cellStyle name="Millares 11 23" xfId="2175" xr:uid="{5EBFFA5E-0EB4-48F4-A3DA-5B6720A93422}"/>
    <cellStyle name="Millares 11 23 2" xfId="2176" xr:uid="{C2037B4B-3860-4733-BD80-C405C87093C9}"/>
    <cellStyle name="Millares 11 23 2 2" xfId="2177" xr:uid="{425A9760-9169-4787-826C-D96A78AA919D}"/>
    <cellStyle name="Millares 11 23 3" xfId="2178" xr:uid="{6C5D1768-89DC-45F0-827E-A17151121084}"/>
    <cellStyle name="Millares 11 23 3 2" xfId="2179" xr:uid="{DF43E90B-31FA-4644-886A-8CDA9FFDEC68}"/>
    <cellStyle name="Millares 11 23 4" xfId="2180" xr:uid="{467B9AC6-281D-4328-ABE1-56DB3D33BBFC}"/>
    <cellStyle name="Millares 11 23 4 2" xfId="2181" xr:uid="{EE430177-28C9-459F-A813-4567261DA554}"/>
    <cellStyle name="Millares 11 23 5" xfId="2182" xr:uid="{742C8B72-B447-4B67-9DD4-8A89C1BD01E3}"/>
    <cellStyle name="Millares 11 24" xfId="2183" xr:uid="{8792DD02-66C0-4237-BDFD-322C53876D98}"/>
    <cellStyle name="Millares 11 24 2" xfId="2184" xr:uid="{F8D87978-FD4F-41F8-A324-9BCA34662DFF}"/>
    <cellStyle name="Millares 11 24 2 2" xfId="2185" xr:uid="{B01A26F7-504E-4840-9842-2B427BD4E0CF}"/>
    <cellStyle name="Millares 11 24 3" xfId="2186" xr:uid="{6EE12B09-CD1E-4697-8689-CD253A286570}"/>
    <cellStyle name="Millares 11 24 3 2" xfId="2187" xr:uid="{E6F09102-F859-464D-88B0-EFC723A90DE2}"/>
    <cellStyle name="Millares 11 24 4" xfId="2188" xr:uid="{B2497F30-EAAB-4C84-A3E3-97255607FCA2}"/>
    <cellStyle name="Millares 11 24 4 2" xfId="2189" xr:uid="{E3207601-CC18-4671-BF55-1D90916D57D5}"/>
    <cellStyle name="Millares 11 24 5" xfId="2190" xr:uid="{9A1519A8-DB76-4047-8719-AADF23DCFA03}"/>
    <cellStyle name="Millares 11 25" xfId="2191" xr:uid="{2746E1F5-DCA1-43D5-B139-32F4ADBA8FEB}"/>
    <cellStyle name="Millares 11 25 2" xfId="2192" xr:uid="{62B076C4-D82A-4C92-92A9-A5FF1FE20311}"/>
    <cellStyle name="Millares 11 25 2 2" xfId="2193" xr:uid="{8AA84993-2A7C-4244-B600-7193F0A44AA6}"/>
    <cellStyle name="Millares 11 25 3" xfId="2194" xr:uid="{9D2AB378-C52F-41A6-96DB-C5C5BA08AED6}"/>
    <cellStyle name="Millares 11 25 3 2" xfId="2195" xr:uid="{6C5BF5B3-6194-4B9E-A234-627F388C9A27}"/>
    <cellStyle name="Millares 11 25 4" xfId="2196" xr:uid="{321BA4B3-4DAC-4116-BDFA-152018D3141F}"/>
    <cellStyle name="Millares 11 25 4 2" xfId="2197" xr:uid="{4CB4341A-A8ED-4B80-B3D4-9BBBD75078ED}"/>
    <cellStyle name="Millares 11 25 5" xfId="2198" xr:uid="{380E580A-3416-4103-85D7-2BD3ED17C3EC}"/>
    <cellStyle name="Millares 11 26" xfId="2199" xr:uid="{5E39486C-1690-438E-8864-5AA940E0CCF4}"/>
    <cellStyle name="Millares 11 26 2" xfId="2200" xr:uid="{E85C3EF0-28A2-4475-8C6A-58E6C2BA038D}"/>
    <cellStyle name="Millares 11 26 2 2" xfId="2201" xr:uid="{8BD4F886-BB3B-4A61-86B9-DA77B1011931}"/>
    <cellStyle name="Millares 11 26 3" xfId="2202" xr:uid="{B3DCF00D-72AC-4D62-9839-CB6FE07D6DCD}"/>
    <cellStyle name="Millares 11 26 3 2" xfId="2203" xr:uid="{98395775-333E-4D88-AE22-96F4BDAA1D01}"/>
    <cellStyle name="Millares 11 26 4" xfId="2204" xr:uid="{3432D73E-E6CE-480C-BEFC-757AA0D30B60}"/>
    <cellStyle name="Millares 11 26 4 2" xfId="2205" xr:uid="{E56F6E35-DD50-4B06-9F3C-7D488603F306}"/>
    <cellStyle name="Millares 11 26 5" xfId="2206" xr:uid="{9D4067DE-A9D7-425A-AD68-26122903340E}"/>
    <cellStyle name="Millares 11 27" xfId="2207" xr:uid="{8F187254-A2CF-471B-8898-C72C04A8FCA0}"/>
    <cellStyle name="Millares 11 27 2" xfId="2208" xr:uid="{F90CBF72-6E02-451D-8AF2-04FC65DB4A16}"/>
    <cellStyle name="Millares 11 27 2 2" xfId="2209" xr:uid="{1FE7ECAE-E6D6-4B91-BE18-07B3D89C9273}"/>
    <cellStyle name="Millares 11 27 3" xfId="2210" xr:uid="{EC5419ED-A9C5-4126-BF44-9C8B72D1D659}"/>
    <cellStyle name="Millares 11 27 3 2" xfId="2211" xr:uid="{FF693CF4-6AFC-4591-B86E-E1F449D88AC1}"/>
    <cellStyle name="Millares 11 27 4" xfId="2212" xr:uid="{58F0A962-2C31-49BF-9923-D686578220E7}"/>
    <cellStyle name="Millares 11 27 4 2" xfId="2213" xr:uid="{5C5EA7B1-47C0-4C0B-BBDB-9F848C00C9CC}"/>
    <cellStyle name="Millares 11 27 5" xfId="2214" xr:uid="{33485E6D-8D2D-4486-BC26-03F5D7836B23}"/>
    <cellStyle name="Millares 11 28" xfId="2215" xr:uid="{28F9A5C2-A3EF-46E0-94C9-F474DFE007A4}"/>
    <cellStyle name="Millares 11 28 2" xfId="2216" xr:uid="{8F71514D-9DBD-46FA-A430-5E7CBC11A0E2}"/>
    <cellStyle name="Millares 11 28 2 2" xfId="2217" xr:uid="{E6AA4903-A13A-475A-ADE2-894392ACFBE3}"/>
    <cellStyle name="Millares 11 28 3" xfId="2218" xr:uid="{03506946-67D1-4000-9D6C-CB327C0A2DE7}"/>
    <cellStyle name="Millares 11 28 3 2" xfId="2219" xr:uid="{C27D26BF-168E-44F8-869C-B622D4EAE2D3}"/>
    <cellStyle name="Millares 11 28 4" xfId="2220" xr:uid="{41E51457-CC4F-423F-929E-5165904C9201}"/>
    <cellStyle name="Millares 11 28 4 2" xfId="2221" xr:uid="{6ABAD826-AACF-4EE1-8F91-45049F7856EF}"/>
    <cellStyle name="Millares 11 28 5" xfId="2222" xr:uid="{B5A825C9-118C-4204-BE6E-122F9C18B6C3}"/>
    <cellStyle name="Millares 11 29" xfId="2223" xr:uid="{721133CD-1A48-4696-948A-58FD5074C302}"/>
    <cellStyle name="Millares 11 29 2" xfId="2224" xr:uid="{06A47DE5-38BB-4343-B2B3-1D5DC96409B8}"/>
    <cellStyle name="Millares 11 29 2 2" xfId="2225" xr:uid="{A20A1347-F9B1-472B-BC0E-C5460864DDF5}"/>
    <cellStyle name="Millares 11 29 3" xfId="2226" xr:uid="{91E72E2C-8DFE-460B-93ED-EAAAAB1AFDEB}"/>
    <cellStyle name="Millares 11 29 3 2" xfId="2227" xr:uid="{F059ACF5-8D6B-4438-97BD-89E95D2D2CC5}"/>
    <cellStyle name="Millares 11 29 4" xfId="2228" xr:uid="{8500569B-6F8F-4DB4-A437-9523902F5731}"/>
    <cellStyle name="Millares 11 29 4 2" xfId="2229" xr:uid="{83354AB7-D522-491A-A9A1-E6A009F60C78}"/>
    <cellStyle name="Millares 11 29 5" xfId="2230" xr:uid="{263A5601-192E-462F-8C88-8890C82156D1}"/>
    <cellStyle name="Millares 11 3" xfId="181" xr:uid="{58F85DFD-55BF-4ECA-A4ED-06EB9E843A74}"/>
    <cellStyle name="Millares 11 3 2" xfId="287" xr:uid="{090BD808-F516-4C56-9149-F4795029E049}"/>
    <cellStyle name="Millares 11 3 2 2" xfId="2233" xr:uid="{7DE34985-9665-4047-A504-19AE137E244D}"/>
    <cellStyle name="Millares 11 3 2 3" xfId="2232" xr:uid="{18DA7241-B7E7-45A7-AF4F-971EF2594668}"/>
    <cellStyle name="Millares 11 3 3" xfId="2234" xr:uid="{2BADFF72-16C3-4DD1-AF2D-D4E392443706}"/>
    <cellStyle name="Millares 11 3 3 2" xfId="2235" xr:uid="{D96CA9EC-91C3-4BBF-AF5D-9AF6C7FE7D78}"/>
    <cellStyle name="Millares 11 3 4" xfId="2236" xr:uid="{8751093F-2EC4-4EB4-AEE5-9755CA421CEF}"/>
    <cellStyle name="Millares 11 3 4 2" xfId="2237" xr:uid="{CE39D971-B4EE-464B-877B-EF900C610664}"/>
    <cellStyle name="Millares 11 3 5" xfId="2238" xr:uid="{BC7EFE15-13E5-4F6D-8AB0-CAAE4F0B4E98}"/>
    <cellStyle name="Millares 11 3 6" xfId="2239" xr:uid="{89F431EF-7103-47CC-B622-66BA31CA2CAE}"/>
    <cellStyle name="Millares 11 3 7" xfId="2231" xr:uid="{8A8F5267-CC89-4275-8B21-C7A084FB059C}"/>
    <cellStyle name="Millares 11 30" xfId="2240" xr:uid="{C6DB7953-23D7-4DF8-9440-0C979FD933A7}"/>
    <cellStyle name="Millares 11 30 2" xfId="2241" xr:uid="{2D85CF09-4393-4287-BE3C-D558DE421A07}"/>
    <cellStyle name="Millares 11 30 2 2" xfId="2242" xr:uid="{40651920-E0A2-4331-B347-23DE788A401F}"/>
    <cellStyle name="Millares 11 30 3" xfId="2243" xr:uid="{FC17F826-D141-4EAE-9082-9ECF524BEE58}"/>
    <cellStyle name="Millares 11 30 3 2" xfId="2244" xr:uid="{F6370FDD-08F9-4963-8BC3-90D1C58D396B}"/>
    <cellStyle name="Millares 11 30 4" xfId="2245" xr:uid="{E3FC6971-1A2F-437B-9065-C1C935EB8EAA}"/>
    <cellStyle name="Millares 11 30 4 2" xfId="2246" xr:uid="{27CCBADE-70DA-4877-A86B-924926178849}"/>
    <cellStyle name="Millares 11 30 5" xfId="2247" xr:uid="{95929581-3F53-4C2B-ABE3-E84A489A9A90}"/>
    <cellStyle name="Millares 11 31" xfId="2248" xr:uid="{EA786248-8954-4EE1-8F41-BCBAA4B50EBA}"/>
    <cellStyle name="Millares 11 31 2" xfId="2249" xr:uid="{92E8F76E-79FF-4F8F-B140-622D51B23B2D}"/>
    <cellStyle name="Millares 11 31 2 2" xfId="2250" xr:uid="{C3FD0084-82CD-4C2A-826C-8DC0043D105E}"/>
    <cellStyle name="Millares 11 31 3" xfId="2251" xr:uid="{88E684A6-B657-40A8-A2EA-7D11964A948C}"/>
    <cellStyle name="Millares 11 31 3 2" xfId="2252" xr:uid="{0CC8FEC8-840F-4F45-9C77-5B2D2D475BE0}"/>
    <cellStyle name="Millares 11 31 4" xfId="2253" xr:uid="{A883319D-EDC5-4F59-9099-36B0DE6729C9}"/>
    <cellStyle name="Millares 11 31 4 2" xfId="2254" xr:uid="{27AD9510-AC29-4584-BAC2-5D709BBE565B}"/>
    <cellStyle name="Millares 11 31 5" xfId="2255" xr:uid="{F34D0743-3569-47BB-B383-24658F2F421B}"/>
    <cellStyle name="Millares 11 32" xfId="2256" xr:uid="{F9AB8507-DE0D-44BD-A33F-F18F3340FE8D}"/>
    <cellStyle name="Millares 11 32 2" xfId="2257" xr:uid="{167B3B9C-AD57-4E3C-B5AA-7904FDE1FB8F}"/>
    <cellStyle name="Millares 11 32 2 2" xfId="2258" xr:uid="{704786A2-0B05-4EBE-A88C-61EE6339DA4E}"/>
    <cellStyle name="Millares 11 32 3" xfId="2259" xr:uid="{7261B4BF-B92E-4B2B-A1CF-84BC5B81C2FE}"/>
    <cellStyle name="Millares 11 32 3 2" xfId="2260" xr:uid="{D1FB1EC8-BB2E-4C05-841C-3D0DF47C9DE4}"/>
    <cellStyle name="Millares 11 32 4" xfId="2261" xr:uid="{F279E4D4-CE54-4FCE-BC81-FDCCE75C3A28}"/>
    <cellStyle name="Millares 11 32 4 2" xfId="2262" xr:uid="{057E61E6-3D96-4191-A162-18977C72C1F6}"/>
    <cellStyle name="Millares 11 32 5" xfId="2263" xr:uid="{867313E0-95D3-4D80-BFB1-46FEAB53B92F}"/>
    <cellStyle name="Millares 11 33" xfId="2264" xr:uid="{670E5289-06B4-4468-AEFD-DCA09C801A0B}"/>
    <cellStyle name="Millares 11 33 2" xfId="2265" xr:uid="{1059C4F1-EFC7-475E-8CAD-7A00B20F253A}"/>
    <cellStyle name="Millares 11 33 2 2" xfId="2266" xr:uid="{DA96789E-E00D-4682-8B06-0AF3C9B0937E}"/>
    <cellStyle name="Millares 11 33 3" xfId="2267" xr:uid="{B438C543-561F-436A-8103-FAB98E56251F}"/>
    <cellStyle name="Millares 11 33 3 2" xfId="2268" xr:uid="{A95FBACE-72F3-4669-8B4E-2B589543B70A}"/>
    <cellStyle name="Millares 11 33 4" xfId="2269" xr:uid="{63ACC808-47C2-4718-B353-9270749EDE48}"/>
    <cellStyle name="Millares 11 33 4 2" xfId="2270" xr:uid="{40A78B75-C4D9-4008-8F18-2CC9554FA1B5}"/>
    <cellStyle name="Millares 11 33 5" xfId="2271" xr:uid="{841DF7C9-DB5A-408C-9F01-6C4F084CC271}"/>
    <cellStyle name="Millares 11 34" xfId="2272" xr:uid="{F0273C05-2A75-43AF-9A86-883F2C0A2A53}"/>
    <cellStyle name="Millares 11 34 2" xfId="2273" xr:uid="{EA005B51-1C6B-463A-9F60-C9610CD46D1C}"/>
    <cellStyle name="Millares 11 34 2 2" xfId="2274" xr:uid="{25A88FAA-4210-4EDC-94A2-10C5608F1D80}"/>
    <cellStyle name="Millares 11 34 3" xfId="2275" xr:uid="{6E6A9E97-D916-4497-8A67-9FA96893F33A}"/>
    <cellStyle name="Millares 11 34 3 2" xfId="2276" xr:uid="{B9974852-9572-4C1F-8159-1B36CC233A39}"/>
    <cellStyle name="Millares 11 34 4" xfId="2277" xr:uid="{A39317EE-785E-4213-937F-5485D783946D}"/>
    <cellStyle name="Millares 11 34 4 2" xfId="2278" xr:uid="{964631F3-F25B-409C-AFD1-4C7C4897CFC9}"/>
    <cellStyle name="Millares 11 34 5" xfId="2279" xr:uid="{FB782225-7551-47B0-8395-C2F99AA0EC65}"/>
    <cellStyle name="Millares 11 35" xfId="2280" xr:uid="{68336A21-C4DF-4BAA-8981-6ACC725A4093}"/>
    <cellStyle name="Millares 11 35 2" xfId="2281" xr:uid="{DEB6DBBC-A3F7-474A-8964-B2C548F6E24E}"/>
    <cellStyle name="Millares 11 35 2 2" xfId="2282" xr:uid="{286AE41E-B512-41E5-A198-5BC1E1695DF7}"/>
    <cellStyle name="Millares 11 35 3" xfId="2283" xr:uid="{16DA0446-1507-4FDF-AD10-7A5BDF6A91D1}"/>
    <cellStyle name="Millares 11 35 3 2" xfId="2284" xr:uid="{F5E43F7E-4B59-4635-A6AC-C55000515304}"/>
    <cellStyle name="Millares 11 35 4" xfId="2285" xr:uid="{721A313C-6DB1-4AEB-AE1F-18776404590B}"/>
    <cellStyle name="Millares 11 35 4 2" xfId="2286" xr:uid="{E915A817-530E-4535-AB66-1278C4598931}"/>
    <cellStyle name="Millares 11 35 5" xfId="2287" xr:uid="{091632F1-86CB-4C47-8DFD-3723938B7D0D}"/>
    <cellStyle name="Millares 11 36" xfId="2288" xr:uid="{C7A22BFF-49A5-42C0-BDF1-2DCF6E4A8153}"/>
    <cellStyle name="Millares 11 36 2" xfId="2289" xr:uid="{4AA3F5EB-D26B-4CAB-AC32-1E7ADAAB3644}"/>
    <cellStyle name="Millares 11 36 2 2" xfId="2290" xr:uid="{96F48082-1C51-4918-8223-A0AE85C1B3DB}"/>
    <cellStyle name="Millares 11 36 3" xfId="2291" xr:uid="{CED53462-0CB9-4191-A834-7A29CB37A08A}"/>
    <cellStyle name="Millares 11 36 3 2" xfId="2292" xr:uid="{34BA158A-F4EE-467A-A080-832420B7F9AE}"/>
    <cellStyle name="Millares 11 36 4" xfId="2293" xr:uid="{2A9D4F3A-A35A-485B-8C9F-8E4EC6BB9C09}"/>
    <cellStyle name="Millares 11 36 4 2" xfId="2294" xr:uid="{EC36B1FF-7A68-4B2D-A735-D7F8B721D9CD}"/>
    <cellStyle name="Millares 11 36 5" xfId="2295" xr:uid="{550AD9AE-CEB2-4F11-810E-080DE9C32245}"/>
    <cellStyle name="Millares 11 37" xfId="2296" xr:uid="{EFA0C30D-F94F-4114-9404-07DC213A46F6}"/>
    <cellStyle name="Millares 11 37 2" xfId="2297" xr:uid="{CDA6FDF8-E410-4689-92FD-ECADD435892C}"/>
    <cellStyle name="Millares 11 37 3" xfId="2298" xr:uid="{D60231CD-C7FE-4332-9A73-F662C8767F17}"/>
    <cellStyle name="Millares 11 37 4" xfId="2299" xr:uid="{D329477D-985C-4F00-B05F-E690B3540C6A}"/>
    <cellStyle name="Millares 11 38" xfId="2300" xr:uid="{E23471A9-7194-4269-B5B7-97140CA274F5}"/>
    <cellStyle name="Millares 11 38 2" xfId="2301" xr:uid="{60FA5D06-EF45-40AC-9009-04428D09AEC7}"/>
    <cellStyle name="Millares 11 38 3" xfId="2302" xr:uid="{87F49429-D039-4B21-80E4-130C4C7658F2}"/>
    <cellStyle name="Millares 11 39" xfId="2303" xr:uid="{D8929DA7-BC56-410E-8866-66B14421B42B}"/>
    <cellStyle name="Millares 11 4" xfId="259" xr:uid="{3505B014-067C-47A8-BCCC-41099A14D5AA}"/>
    <cellStyle name="Millares 11 4 2" xfId="2305" xr:uid="{F3EC9059-625A-4F66-BDDA-F1273CDB7FEB}"/>
    <cellStyle name="Millares 11 4 2 2" xfId="2306" xr:uid="{DF888B82-5177-4D00-83F0-EA44BB570C81}"/>
    <cellStyle name="Millares 11 4 3" xfId="2307" xr:uid="{466B8B36-EB91-4A44-A518-990CA5F71FD5}"/>
    <cellStyle name="Millares 11 4 3 2" xfId="2308" xr:uid="{0A35B46E-18FC-4CDC-A699-E34B311D2306}"/>
    <cellStyle name="Millares 11 4 4" xfId="2309" xr:uid="{2A97A269-9987-48D5-8ACF-75163165A164}"/>
    <cellStyle name="Millares 11 4 4 2" xfId="2310" xr:uid="{72A78EAA-94E9-4D11-B607-C467457B3DC5}"/>
    <cellStyle name="Millares 11 4 5" xfId="2311" xr:uid="{9007E6B5-7C5A-4ED2-9293-2CD3645A8A95}"/>
    <cellStyle name="Millares 11 4 6" xfId="2312" xr:uid="{808B3E48-D279-4E91-99DA-D8F65E27DD28}"/>
    <cellStyle name="Millares 11 4 7" xfId="2304" xr:uid="{357FAB57-01F7-4A8A-A2AC-BC68933C5513}"/>
    <cellStyle name="Millares 11 40" xfId="2061" xr:uid="{8741BC3C-24A0-4B68-846B-26D732B4D5C2}"/>
    <cellStyle name="Millares 11 5" xfId="749" xr:uid="{05E9B67C-F843-459F-9AF8-F1EAE2EDCC5C}"/>
    <cellStyle name="Millares 11 5 2" xfId="2314" xr:uid="{CE96B5AF-F9B1-4DB2-A281-00695F2D95EC}"/>
    <cellStyle name="Millares 11 5 2 2" xfId="2315" xr:uid="{B4984908-7BE7-4A95-8104-441AE73B41C4}"/>
    <cellStyle name="Millares 11 5 3" xfId="2316" xr:uid="{FE209EB6-83A9-481B-BC71-BA3E0D130D19}"/>
    <cellStyle name="Millares 11 5 3 2" xfId="2317" xr:uid="{6CD0FDAD-BD7F-4F1F-9EF2-DF78AB6927A4}"/>
    <cellStyle name="Millares 11 5 4" xfId="2318" xr:uid="{D8B79BF8-E268-4360-9789-BF539A4B8CC2}"/>
    <cellStyle name="Millares 11 5 4 2" xfId="2319" xr:uid="{0288C6E6-5561-4FE7-B272-EB6D0513DBFA}"/>
    <cellStyle name="Millares 11 5 5" xfId="2320" xr:uid="{711AE18B-D314-4C11-81FC-9FF988A39CE1}"/>
    <cellStyle name="Millares 11 5 6" xfId="2313" xr:uid="{6FFB3AE7-53B5-4268-8387-6E87E8980AD5}"/>
    <cellStyle name="Millares 11 6" xfId="2321" xr:uid="{7C721509-EDEC-48C1-87F1-DDB479FDF270}"/>
    <cellStyle name="Millares 11 6 2" xfId="2322" xr:uid="{B3A66137-D704-4777-ADA2-49D7F924892A}"/>
    <cellStyle name="Millares 11 6 2 2" xfId="2323" xr:uid="{7076CAF5-8805-4D4F-B656-2F1A18AF0AFD}"/>
    <cellStyle name="Millares 11 6 3" xfId="2324" xr:uid="{593687CE-DBD8-459E-B9F5-7AD72A87D112}"/>
    <cellStyle name="Millares 11 6 3 2" xfId="2325" xr:uid="{6D245F0B-4DBD-476A-A0EA-B87EAD682751}"/>
    <cellStyle name="Millares 11 6 4" xfId="2326" xr:uid="{D75316AC-C97C-4026-899D-C88EDC1F7151}"/>
    <cellStyle name="Millares 11 6 4 2" xfId="2327" xr:uid="{7D946F48-F003-40DF-89DA-0498F05D2FCF}"/>
    <cellStyle name="Millares 11 6 5" xfId="2328" xr:uid="{CE773E2E-86FD-484B-BD1B-1E7D05191835}"/>
    <cellStyle name="Millares 11 7" xfId="2329" xr:uid="{E1290F5F-01C0-4E4A-A4DC-5B145A913431}"/>
    <cellStyle name="Millares 11 7 2" xfId="2330" xr:uid="{7CDE3573-0C9A-4E59-A9B5-D63A0B814341}"/>
    <cellStyle name="Millares 11 7 2 2" xfId="2331" xr:uid="{51E2CE56-A09B-4B69-9D78-EE54ED0DA19C}"/>
    <cellStyle name="Millares 11 7 3" xfId="2332" xr:uid="{31FF750B-DAD9-49EC-89D0-C62129E5AB54}"/>
    <cellStyle name="Millares 11 7 3 2" xfId="2333" xr:uid="{A6B24851-8D98-4032-8A1A-D670E3810A6F}"/>
    <cellStyle name="Millares 11 7 4" xfId="2334" xr:uid="{5B110025-6932-480C-A24C-3CB5E285DD0B}"/>
    <cellStyle name="Millares 11 7 4 2" xfId="2335" xr:uid="{EB6226DF-7B7F-48C6-9B08-0466DD5C3A90}"/>
    <cellStyle name="Millares 11 7 5" xfId="2336" xr:uid="{6FB24B9E-01FA-4B00-A1A0-B16798FEC065}"/>
    <cellStyle name="Millares 11 8" xfId="2337" xr:uid="{81FD2F27-791B-4F49-A020-EB0F1156DD02}"/>
    <cellStyle name="Millares 11 8 2" xfId="2338" xr:uid="{8FCD0599-B39B-4875-A687-DB7244EAC09F}"/>
    <cellStyle name="Millares 11 8 2 2" xfId="2339" xr:uid="{A2069A39-7D79-4FAF-842D-B95F0D63D0CA}"/>
    <cellStyle name="Millares 11 8 3" xfId="2340" xr:uid="{5E6A0020-8195-4540-B9C6-4ABFB14B65FD}"/>
    <cellStyle name="Millares 11 8 3 2" xfId="2341" xr:uid="{43BE740F-0143-4D67-A7FB-DD8D6364C2C2}"/>
    <cellStyle name="Millares 11 8 4" xfId="2342" xr:uid="{3CFAFB1A-F6B5-4D38-9622-FCE1B1E2FDB7}"/>
    <cellStyle name="Millares 11 8 4 2" xfId="2343" xr:uid="{EF6EF823-C370-4E12-B4B6-F7A4CD06F626}"/>
    <cellStyle name="Millares 11 8 5" xfId="2344" xr:uid="{3374BCE9-9167-40CB-8A6F-AD4C9DCE0CF0}"/>
    <cellStyle name="Millares 11 9" xfId="2345" xr:uid="{CC000C21-2743-4856-A185-173B9448DE2A}"/>
    <cellStyle name="Millares 11 9 2" xfId="2346" xr:uid="{B9366799-6D28-419D-8D1C-798F67C4C92B}"/>
    <cellStyle name="Millares 11 9 2 2" xfId="2347" xr:uid="{1307495D-C994-4926-B63A-BE5BC242EE30}"/>
    <cellStyle name="Millares 11 9 3" xfId="2348" xr:uid="{266A67E8-6F38-4B3B-BE71-F80A8DABE8B4}"/>
    <cellStyle name="Millares 11 9 3 2" xfId="2349" xr:uid="{F5DD5B90-B745-4ADF-BFE6-C9C119795432}"/>
    <cellStyle name="Millares 11 9 4" xfId="2350" xr:uid="{0DB6F35F-0D70-47FB-A405-965A1EE26DD4}"/>
    <cellStyle name="Millares 11 9 4 2" xfId="2351" xr:uid="{1FB3A7FE-AE46-4A7A-91E3-0AE5816A41D2}"/>
    <cellStyle name="Millares 11 9 5" xfId="2352" xr:uid="{FE2319DE-9FDD-45D6-8B66-869CCE26F4B2}"/>
    <cellStyle name="Millares 110" xfId="2353" xr:uid="{CBD505E3-764F-4DF9-AA03-EF24224EA071}"/>
    <cellStyle name="Millares 110 2" xfId="2354" xr:uid="{F45FED20-1FF7-48E9-92E5-258877599E29}"/>
    <cellStyle name="Millares 110 2 2" xfId="2355" xr:uid="{DEDDA8D2-ED9E-44FD-900A-F8D3DE451EAC}"/>
    <cellStyle name="Millares 110 2 3" xfId="2356" xr:uid="{FD61C110-DD54-42D8-A4E7-EED448D2FB8D}"/>
    <cellStyle name="Millares 110 3" xfId="2357" xr:uid="{D49AC34E-686A-41AE-A061-D2B72C9A4E52}"/>
    <cellStyle name="Millares 110 3 2" xfId="2358" xr:uid="{B4516AF8-42CD-4A68-BE7F-26CC2A021022}"/>
    <cellStyle name="Millares 110 4" xfId="2359" xr:uid="{DE5DDB0D-DBD3-4DBE-B0B3-F73D05E820D8}"/>
    <cellStyle name="Millares 110 4 2" xfId="2360" xr:uid="{27510003-DDE2-4EEB-9E02-07BEB890677A}"/>
    <cellStyle name="Millares 110 4 3" xfId="2361" xr:uid="{76EE5BE3-9AA8-4490-8FA2-D2C834445D7D}"/>
    <cellStyle name="Millares 110 5" xfId="2362" xr:uid="{CFD828AD-F20D-46F6-9103-C7FF434B0235}"/>
    <cellStyle name="Millares 110 5 2" xfId="2363" xr:uid="{B871474D-F6C7-46E8-B92C-F250BB6F97DD}"/>
    <cellStyle name="Millares 110 6" xfId="2364" xr:uid="{0FE0990B-7AA3-4322-8604-25E2EFF84DD8}"/>
    <cellStyle name="Millares 111" xfId="2365" xr:uid="{0E47A32A-6F48-4BF7-B37E-BE119E0D85A8}"/>
    <cellStyle name="Millares 111 2" xfId="2366" xr:uid="{DF3071CD-D5E8-4D50-B232-7944BC97591A}"/>
    <cellStyle name="Millares 111 2 2" xfId="2367" xr:uid="{BBDAB735-B471-4D65-83A5-45FB5754B1EC}"/>
    <cellStyle name="Millares 111 2 3" xfId="2368" xr:uid="{7FDF9C95-D9F0-4E13-9B57-B70CB4FD8D2B}"/>
    <cellStyle name="Millares 111 3" xfId="2369" xr:uid="{203EC4DA-C9DF-4CF7-8304-0683297C5DA9}"/>
    <cellStyle name="Millares 111 3 2" xfId="2370" xr:uid="{684B1419-AF54-460E-B311-D5F5F69133AB}"/>
    <cellStyle name="Millares 111 4" xfId="2371" xr:uid="{B1469F8B-EBA9-496A-BAD0-5358B433EB71}"/>
    <cellStyle name="Millares 111 4 2" xfId="2372" xr:uid="{77CF105F-C39B-457F-9032-BA8638DEDE0B}"/>
    <cellStyle name="Millares 111 4 3" xfId="2373" xr:uid="{DFEE0189-4C7C-4990-9E16-906F052D66FB}"/>
    <cellStyle name="Millares 111 5" xfId="2374" xr:uid="{BD61AE0B-CED6-41F0-AFCE-BD8032F31B91}"/>
    <cellStyle name="Millares 111 5 2" xfId="2375" xr:uid="{A7A5949D-7816-4506-9CAF-462F04C5E053}"/>
    <cellStyle name="Millares 111 6" xfId="2376" xr:uid="{89ECED96-1A55-46E6-8BD9-E2D78C297C7D}"/>
    <cellStyle name="Millares 111 7" xfId="2377" xr:uid="{6FDF9F8F-C231-4AC6-B865-7DB1DBE49EAB}"/>
    <cellStyle name="Millares 112" xfId="2378" xr:uid="{6EDDB9E6-BD97-4466-9E87-3C7147B99573}"/>
    <cellStyle name="Millares 112 2" xfId="2379" xr:uid="{7ABD0B4A-E932-43EA-AAC2-512F233EBF9E}"/>
    <cellStyle name="Millares 112 3" xfId="2380" xr:uid="{C2F1050B-D752-4D26-BF75-E95347839ECD}"/>
    <cellStyle name="Millares 112 3 2" xfId="2381" xr:uid="{1B4F5B75-5651-4285-8234-E9B1BF5F2428}"/>
    <cellStyle name="Millares 112 4" xfId="2382" xr:uid="{1F2BB50D-0B0A-4932-A87F-612C90D6E02D}"/>
    <cellStyle name="Millares 112 4 2" xfId="2383" xr:uid="{5444A9C5-95A2-4DFC-AAD4-75C306666BE4}"/>
    <cellStyle name="Millares 112 5" xfId="2384" xr:uid="{2BBFDD0C-E1AE-4021-A93C-A2C47EBAC8CA}"/>
    <cellStyle name="Millares 112 5 2" xfId="2385" xr:uid="{407A7271-C2EA-4EA3-8B8D-A452978BE88D}"/>
    <cellStyle name="Millares 112 6" xfId="2386" xr:uid="{B491CE53-0383-456C-BF24-566E6EA59455}"/>
    <cellStyle name="Millares 112 7" xfId="2387" xr:uid="{85E59FFC-CEC3-4772-B569-BF49AF36339F}"/>
    <cellStyle name="Millares 113" xfId="2388" xr:uid="{C4A577B2-04BD-41A9-BF1F-5BF22D934941}"/>
    <cellStyle name="Millares 113 2" xfId="2389" xr:uid="{026AE65B-6241-4FFB-B79D-297B13289A7A}"/>
    <cellStyle name="Millares 113 3" xfId="2390" xr:uid="{D2F503D1-0D47-40F5-A774-FB2FBFA02FB0}"/>
    <cellStyle name="Millares 113 3 2" xfId="2391" xr:uid="{2B25F086-1852-4C38-8687-F90BC7324CC9}"/>
    <cellStyle name="Millares 113 4" xfId="2392" xr:uid="{152910DD-1F59-4791-941A-11F69CACC7B3}"/>
    <cellStyle name="Millares 113 4 2" xfId="2393" xr:uid="{81307A40-23D6-4435-8A36-5EE2A08C0556}"/>
    <cellStyle name="Millares 113 5" xfId="2394" xr:uid="{12C1046A-3369-44A0-AA09-AC4D2E197386}"/>
    <cellStyle name="Millares 113 6" xfId="2395" xr:uid="{C6E65A8B-687E-4F3A-B496-2B0EA9300B34}"/>
    <cellStyle name="Millares 114" xfId="2396" xr:uid="{8DE1D0C0-E8F2-4AC6-88DC-F0BA30F1BCE6}"/>
    <cellStyle name="Millares 114 2" xfId="2397" xr:uid="{1387523E-6366-4E40-BD7F-2A75F5CB31C5}"/>
    <cellStyle name="Millares 114 3" xfId="2398" xr:uid="{37A3FFBF-0512-458F-99ED-04ACE9B823BC}"/>
    <cellStyle name="Millares 114 3 2" xfId="2399" xr:uid="{5AD62D16-19CC-4196-A2C1-C8ED7E385407}"/>
    <cellStyle name="Millares 114 4" xfId="2400" xr:uid="{929A8CC7-9A62-429E-84BB-3D8721D3E30F}"/>
    <cellStyle name="Millares 114 4 2" xfId="2401" xr:uid="{4A8A0633-7FA3-4B84-B62E-56B582AD2B97}"/>
    <cellStyle name="Millares 114 5" xfId="2402" xr:uid="{3EB46FAE-743D-46D2-B9E4-6130B3FD33A1}"/>
    <cellStyle name="Millares 114 6" xfId="2403" xr:uid="{DE8C145D-6548-42D1-BB81-4C55EA90AFD3}"/>
    <cellStyle name="Millares 115" xfId="2404" xr:uid="{F0DEA7CF-F6A8-4636-945D-578160C970C9}"/>
    <cellStyle name="Millares 115 2" xfId="2405" xr:uid="{3FDC5C20-6ECA-4A31-8DAC-1843735BF05C}"/>
    <cellStyle name="Millares 115 2 2" xfId="2406" xr:uid="{8D1E2D38-EA05-4759-9E43-3134323DA6A6}"/>
    <cellStyle name="Millares 115 2 2 2" xfId="2407" xr:uid="{E3DE5DFA-53EE-47FA-8623-E6C684D7CAA4}"/>
    <cellStyle name="Millares 115 2 3" xfId="2408" xr:uid="{C4E68EF0-118E-41E3-8C17-086368897BED}"/>
    <cellStyle name="Millares 115 2 3 2" xfId="2409" xr:uid="{D07A7C32-7356-4F37-B203-04D95F4BE3C4}"/>
    <cellStyle name="Millares 115 2 4" xfId="2410" xr:uid="{F4F60A79-20DA-4D6C-BA0E-A945D04D44B2}"/>
    <cellStyle name="Millares 115 3" xfId="2411" xr:uid="{CE43D633-B830-416A-ABF5-B116BCACC3CC}"/>
    <cellStyle name="Millares 115 3 2" xfId="2412" xr:uid="{8BC1240E-F8A8-4F44-9EC8-28F306BEA5EF}"/>
    <cellStyle name="Millares 115 4" xfId="2413" xr:uid="{077E5C21-28F1-4BBB-A555-BA69910428C2}"/>
    <cellStyle name="Millares 115 4 2" xfId="2414" xr:uid="{DD5A23FC-69CB-41FB-80D5-1C2925EA9BF9}"/>
    <cellStyle name="Millares 115 4 3" xfId="2415" xr:uid="{4FE2AA07-747C-494B-97DB-3CE6E7FAF942}"/>
    <cellStyle name="Millares 115 5" xfId="2416" xr:uid="{762BFF84-4B28-4BB7-BC8B-18ACE66FC54B}"/>
    <cellStyle name="Millares 115 5 2" xfId="2417" xr:uid="{C5E7270E-2023-4D37-9F83-E063AAD12BAB}"/>
    <cellStyle name="Millares 115 6" xfId="2418" xr:uid="{14766699-A3D1-4576-9FA6-CDF8C0A77A3D}"/>
    <cellStyle name="Millares 115 6 2" xfId="2419" xr:uid="{80AB7AAE-6225-460A-A91E-5F8C622273CB}"/>
    <cellStyle name="Millares 115 7" xfId="2420" xr:uid="{2484DAD9-88C2-4F04-B0F1-74C69BA0CD95}"/>
    <cellStyle name="Millares 115 8" xfId="2421" xr:uid="{02E8734F-2BA1-4D84-9069-B819C014917B}"/>
    <cellStyle name="Millares 116" xfId="2422" xr:uid="{101B979B-AF7A-455E-991C-84ABCB5B8ED9}"/>
    <cellStyle name="Millares 116 2" xfId="2423" xr:uid="{2B88AA3F-5B5D-42A8-BA8F-8F47FA095A99}"/>
    <cellStyle name="Millares 116 2 2" xfId="2424" xr:uid="{D796E302-CBC2-4CAE-AD25-635273FCD652}"/>
    <cellStyle name="Millares 116 2 2 2" xfId="2425" xr:uid="{F5975A7D-0DC8-4F09-BF93-5B280469E3DA}"/>
    <cellStyle name="Millares 116 2 2 2 2" xfId="12663" xr:uid="{E9993314-132A-402D-A0E1-DF2CC0C4F4F7}"/>
    <cellStyle name="Millares 116 2 2 2 3" xfId="15466" xr:uid="{2C17A49F-B8A8-4A76-8861-2F4153A6A4D3}"/>
    <cellStyle name="Millares 116 2 3" xfId="2426" xr:uid="{37D6F870-B138-40F9-845D-6973779ABB81}"/>
    <cellStyle name="Millares 116 2 3 2" xfId="12664" xr:uid="{351669CC-A655-4152-B606-2B091B9EB933}"/>
    <cellStyle name="Millares 116 2 3 3" xfId="15467" xr:uid="{9375B4CB-9DF7-406C-9AC0-4D3E562C0F8B}"/>
    <cellStyle name="Millares 116 2 4" xfId="2427" xr:uid="{340FCDCC-AAF7-456C-BE29-32905366C311}"/>
    <cellStyle name="Millares 116 2 5" xfId="7421" xr:uid="{14259BC0-2D6D-4246-A950-0067F52678C5}"/>
    <cellStyle name="Millares 116 3" xfId="2428" xr:uid="{29B5CFB7-C406-4984-A8DC-E000B4A1FE8E}"/>
    <cellStyle name="Millares 116 3 2" xfId="2429" xr:uid="{E3A67E86-72BE-4725-AA35-78871E7B53A4}"/>
    <cellStyle name="Millares 116 4" xfId="2430" xr:uid="{1B2BD0F8-D67F-4D61-8B45-23A92926BB5E}"/>
    <cellStyle name="Millares 116 4 2" xfId="2431" xr:uid="{E8BF32FF-7116-4710-A9FF-06CB020A1F38}"/>
    <cellStyle name="Millares 116 4 3" xfId="2432" xr:uid="{58E879A9-FCC4-40F4-AB97-25594083F922}"/>
    <cellStyle name="Millares 116 5" xfId="2433" xr:uid="{0F553370-EE17-4874-A27A-1997AA464477}"/>
    <cellStyle name="Millares 116 5 2" xfId="2434" xr:uid="{29D5AE87-C3FB-4B71-9679-BCE0D109C83C}"/>
    <cellStyle name="Millares 116 6" xfId="2435" xr:uid="{0FCF426F-4A67-433E-843B-58DD556148C7}"/>
    <cellStyle name="Millares 116 7" xfId="2436" xr:uid="{2F75E4DD-E5C6-4C5F-A658-D88BBD2941D9}"/>
    <cellStyle name="Millares 117" xfId="2437" xr:uid="{9308937B-E573-48A5-AE3F-3EA9C9C8FD7E}"/>
    <cellStyle name="Millares 117 2" xfId="2438" xr:uid="{A55A78B1-18E7-4645-8280-EF6B7DB81216}"/>
    <cellStyle name="Millares 117 2 2" xfId="2439" xr:uid="{E298E814-BFD8-4ACF-8E5F-F1BCC3FCED79}"/>
    <cellStyle name="Millares 117 2 3" xfId="2440" xr:uid="{22216B6B-9681-47C7-AE8A-262E2192AF47}"/>
    <cellStyle name="Millares 117 3" xfId="2441" xr:uid="{D79C8A41-8A2B-4E11-98CB-9F61B9EF4B4A}"/>
    <cellStyle name="Millares 117 3 2" xfId="2442" xr:uid="{B9BC81B6-6EDD-44C6-BEF1-597FDA64E193}"/>
    <cellStyle name="Millares 117 4" xfId="2443" xr:uid="{4E179336-A4EB-4E57-8FB6-573834293607}"/>
    <cellStyle name="Millares 117 4 2" xfId="2444" xr:uid="{C493237A-E4F3-4D8D-A10B-A3EC0BC7EDBD}"/>
    <cellStyle name="Millares 117 5" xfId="2445" xr:uid="{5E5EAAB2-238D-43C4-922E-29D429174CCA}"/>
    <cellStyle name="Millares 117 6" xfId="2446" xr:uid="{C43A519D-5D79-4C27-BDE1-C8FA7AB12E20}"/>
    <cellStyle name="Millares 118" xfId="2447" xr:uid="{FD309120-BB90-4147-8FE2-250306B0233C}"/>
    <cellStyle name="Millares 118 2" xfId="2448" xr:uid="{81E2B51F-4033-4018-9C0F-C709B14233BE}"/>
    <cellStyle name="Millares 118 2 2" xfId="2449" xr:uid="{37F350D2-33C3-4BDC-B70E-1BECCFF2D840}"/>
    <cellStyle name="Millares 118 2 3" xfId="2450" xr:uid="{9EA15423-7B9E-4CFF-B1E1-535810D08096}"/>
    <cellStyle name="Millares 118 3" xfId="2451" xr:uid="{0713B610-FFFB-4E05-90BB-557B67531C13}"/>
    <cellStyle name="Millares 118 3 2" xfId="2452" xr:uid="{E2608F52-E679-4A9D-8FD3-6CD4A6A2EEEA}"/>
    <cellStyle name="Millares 118 4" xfId="2453" xr:uid="{53EEAEEC-B8C2-48E0-931C-4AF68E12438C}"/>
    <cellStyle name="Millares 118 4 2" xfId="2454" xr:uid="{90E164EA-1330-4ABE-B162-3E0BCFCE9BFF}"/>
    <cellStyle name="Millares 118 5" xfId="2455" xr:uid="{8DCACB1B-A76C-4CAA-82A5-51AE2E34B24A}"/>
    <cellStyle name="Millares 118 6" xfId="2456" xr:uid="{30B4BA70-68EA-48D4-8CDD-78E30B8F7471}"/>
    <cellStyle name="Millares 119" xfId="2457" xr:uid="{8E48D659-8EB8-4B66-90B2-629E720071EC}"/>
    <cellStyle name="Millares 119 2" xfId="2458" xr:uid="{7BB901A2-7AC8-4864-A213-0FE5B7A2B1CE}"/>
    <cellStyle name="Millares 119 2 2" xfId="2459" xr:uid="{DEBB2FFC-E44C-4C23-B26E-690F8298BDDE}"/>
    <cellStyle name="Millares 119 3" xfId="2460" xr:uid="{905FFF18-DE89-4B2D-8ACA-07AED6C2C1C3}"/>
    <cellStyle name="Millares 119 3 2" xfId="2461" xr:uid="{55E67AB9-4555-42D9-AC10-AB028E7D026B}"/>
    <cellStyle name="Millares 119 4" xfId="2462" xr:uid="{4D9EA2EA-7D5E-4D7D-9829-8A2A197448B6}"/>
    <cellStyle name="Millares 119 4 2" xfId="2463" xr:uid="{841739D0-8C93-4921-AF25-8620148839B0}"/>
    <cellStyle name="Millares 119 5" xfId="2464" xr:uid="{1B298200-285C-4578-A69B-899D62BC6211}"/>
    <cellStyle name="Millares 119 6" xfId="2465" xr:uid="{D22AC9F2-8B84-4B03-A62A-AB2BB0B8A7CF}"/>
    <cellStyle name="Millares 12" xfId="128" xr:uid="{DA41EBF4-1E51-4E07-93A7-EDDFCF16B339}"/>
    <cellStyle name="Millares 12 2" xfId="2467" xr:uid="{CF866BB8-A629-4667-B0C3-7B0C6781E427}"/>
    <cellStyle name="Millares 12 2 2" xfId="2468" xr:uid="{69130875-44FF-4CA4-A241-82BF57BD2C2F}"/>
    <cellStyle name="Millares 12 2 3" xfId="2469" xr:uid="{0511D8A0-7D99-4D28-9638-122117A32BF6}"/>
    <cellStyle name="Millares 12 2 4" xfId="2470" xr:uid="{12147F26-ED44-45B0-BCE0-ADD393F4AA02}"/>
    <cellStyle name="Millares 12 2 5" xfId="2471" xr:uid="{6237411C-25CD-4B2F-A765-766649DE0432}"/>
    <cellStyle name="Millares 12 3" xfId="2472" xr:uid="{D4FF3095-428A-432A-A85D-353B7745038E}"/>
    <cellStyle name="Millares 12 3 2" xfId="2473" xr:uid="{F7BCD712-BEA9-4592-9285-7D66FD8E84CF}"/>
    <cellStyle name="Millares 12 3 2 2" xfId="2474" xr:uid="{18F39F35-D574-499E-A5FD-F4EB31284476}"/>
    <cellStyle name="Millares 12 3 3" xfId="2475" xr:uid="{5F95E4A4-D44C-4102-B083-563A4CBA3B02}"/>
    <cellStyle name="Millares 12 4" xfId="2476" xr:uid="{09D379C0-C9E2-4F1A-9A73-9DE56AB54D07}"/>
    <cellStyle name="Millares 12 4 2" xfId="2477" xr:uid="{5DC6BF4D-344C-41EC-BEE4-6876B9584BD3}"/>
    <cellStyle name="Millares 12 4 2 2" xfId="2478" xr:uid="{0DE4454B-51E7-4E07-96E0-0A4EE002AD09}"/>
    <cellStyle name="Millares 12 4 3" xfId="2479" xr:uid="{3E85C77F-CE79-4286-8969-E767EBEEB74C}"/>
    <cellStyle name="Millares 12 5" xfId="2480" xr:uid="{AEF1D659-CB48-4FEC-A3CC-33EAB1F9C834}"/>
    <cellStyle name="Millares 12 5 2" xfId="2481" xr:uid="{2B019471-6CBD-4E6F-AF28-04EA6D70E0FD}"/>
    <cellStyle name="Millares 12 6" xfId="2482" xr:uid="{500408D8-CE00-453F-BA19-D5A472FC02D2}"/>
    <cellStyle name="Millares 12 6 2" xfId="12665" xr:uid="{6F65E507-F06D-4B82-B5DB-9920150F0F35}"/>
    <cellStyle name="Millares 12 7" xfId="2466" xr:uid="{79FE9729-6FB6-4A83-8922-F8E2164C9BC2}"/>
    <cellStyle name="Millares 120" xfId="2483" xr:uid="{457C9593-7307-4449-821D-986C3B65C437}"/>
    <cellStyle name="Millares 120 2" xfId="2484" xr:uid="{81EA6CC4-BDCF-4FE4-84CD-89929666482B}"/>
    <cellStyle name="Millares 120 2 2" xfId="2485" xr:uid="{5D6649D9-516F-4481-BE3F-484B85C8C21A}"/>
    <cellStyle name="Millares 120 3" xfId="2486" xr:uid="{641855EB-249D-4E93-9F33-998CBC69B692}"/>
    <cellStyle name="Millares 120 3 2" xfId="2487" xr:uid="{B9515981-B982-4CF8-BF65-0E5DE4A50D01}"/>
    <cellStyle name="Millares 120 4" xfId="2488" xr:uid="{BDDFA06A-85E1-4587-BA00-2DA0528AC9BB}"/>
    <cellStyle name="Millares 120 4 2" xfId="2489" xr:uid="{34153D40-F4A6-4089-85E3-68D9916C75BE}"/>
    <cellStyle name="Millares 120 5" xfId="2490" xr:uid="{B9BB98CF-6CF5-4DCC-93DD-5D482A0524C6}"/>
    <cellStyle name="Millares 120 6" xfId="2491" xr:uid="{1E5E6D5A-2A92-4053-9871-A94C69048B1B}"/>
    <cellStyle name="Millares 121" xfId="2492" xr:uid="{C9F21D2C-1BED-498F-95D0-53826A86B3DB}"/>
    <cellStyle name="Millares 121 2" xfId="2493" xr:uid="{AE1EAF05-70F4-466C-91DC-0A51D9855A5E}"/>
    <cellStyle name="Millares 121 2 2" xfId="2494" xr:uid="{2291D29A-AD8F-4369-8A70-BFBC1EBE326D}"/>
    <cellStyle name="Millares 121 3" xfId="2495" xr:uid="{DD520171-576F-4589-94C1-141991F61628}"/>
    <cellStyle name="Millares 121 3 2" xfId="2496" xr:uid="{4182018F-1E14-402C-A658-5C8BD12809C4}"/>
    <cellStyle name="Millares 121 4" xfId="2497" xr:uid="{DC0E6C97-561C-4BDB-BE98-1F59752CB35F}"/>
    <cellStyle name="Millares 121 4 2" xfId="2498" xr:uid="{BB67A84A-1CD0-46F6-B1B4-68FA651B7012}"/>
    <cellStyle name="Millares 121 5" xfId="2499" xr:uid="{D9DA79A6-E386-48C6-B07E-CF19196A16A5}"/>
    <cellStyle name="Millares 121 6" xfId="2500" xr:uid="{F88B40E0-E9F2-421E-9317-B4EEAC073F2A}"/>
    <cellStyle name="Millares 122" xfId="2501" xr:uid="{75180B2B-F73A-412C-8AC9-D459E7D8810B}"/>
    <cellStyle name="Millares 122 2" xfId="2502" xr:uid="{090F8B6F-7C57-4D42-A54B-B588C51951EF}"/>
    <cellStyle name="Millares 122 2 2" xfId="2503" xr:uid="{A03A8E27-01C5-494D-ACDE-AD20A30B6ECC}"/>
    <cellStyle name="Millares 122 3" xfId="2504" xr:uid="{EAF4A532-4BDB-4EC4-A2A3-DC546A638AE1}"/>
    <cellStyle name="Millares 122 3 2" xfId="2505" xr:uid="{1B42CBB5-D39A-4D38-9D50-4FC8F86BF8D8}"/>
    <cellStyle name="Millares 122 4" xfId="2506" xr:uid="{976E3E70-6599-49CC-A441-615A9155A3B0}"/>
    <cellStyle name="Millares 122 4 2" xfId="2507" xr:uid="{B05A821B-B763-419C-A274-2E52918DD2A6}"/>
    <cellStyle name="Millares 122 5" xfId="2508" xr:uid="{DC7DF8A2-5052-4F65-9366-EC7B24953F63}"/>
    <cellStyle name="Millares 122 6" xfId="2509" xr:uid="{39C029D9-DCDC-4E2D-878F-28D8A206B256}"/>
    <cellStyle name="Millares 123" xfId="2510" xr:uid="{EC0ED43C-D249-42F0-919D-75A319876FD9}"/>
    <cellStyle name="Millares 123 2" xfId="2511" xr:uid="{C0256130-6CE2-4DDE-89F4-0FD6A013EC1B}"/>
    <cellStyle name="Millares 123 2 2" xfId="2512" xr:uid="{3A2F75AD-625B-4366-B35B-38D134AC410C}"/>
    <cellStyle name="Millares 123 2 2 2" xfId="2513" xr:uid="{ABEB4EA6-98D7-4C36-A43A-38D581091E44}"/>
    <cellStyle name="Millares 123 2 2 2 2" xfId="12666" xr:uid="{EC8F15DF-9777-4671-B261-047C39373F02}"/>
    <cellStyle name="Millares 123 2 2 2 3" xfId="15468" xr:uid="{18840C41-4CBB-4D2A-B21C-DF4D30536CDA}"/>
    <cellStyle name="Millares 123 2 3" xfId="2514" xr:uid="{B9F82ECC-4D1D-4174-AEA4-F73EE8F23A97}"/>
    <cellStyle name="Millares 123 2 4" xfId="7422" xr:uid="{6C5D6E15-D097-46B0-AC44-FDA1FA89F870}"/>
    <cellStyle name="Millares 123 3" xfId="2515" xr:uid="{AA5D6D32-CF0B-47C4-83AA-550B242A0840}"/>
    <cellStyle name="Millares 123 4" xfId="2516" xr:uid="{854B26AD-125E-419B-9062-A618F9529780}"/>
    <cellStyle name="Millares 124" xfId="2517" xr:uid="{88C819A4-511C-4809-8AE3-B7C32D6CD610}"/>
    <cellStyle name="Millares 124 2" xfId="2518" xr:uid="{404C9F6A-4CE6-49A8-BC82-A3A38B947DC1}"/>
    <cellStyle name="Millares 124 3" xfId="2519" xr:uid="{9E9EDB26-234A-4CCC-A8E2-6D554B325286}"/>
    <cellStyle name="Millares 125" xfId="2520" xr:uid="{72DA40DB-AF12-4888-B52C-32C03D027BAA}"/>
    <cellStyle name="Millares 125 2" xfId="2521" xr:uid="{3F8E8833-D5A9-477F-AF1C-BCCD7364B83B}"/>
    <cellStyle name="Millares 125 3" xfId="2522" xr:uid="{B70A2CD3-1A10-47E6-96B5-1C5AC3323F91}"/>
    <cellStyle name="Millares 126" xfId="2523" xr:uid="{99027ACB-DE17-4986-B141-6A94C8E30A18}"/>
    <cellStyle name="Millares 126 2" xfId="2524" xr:uid="{4C90AA31-D34E-472F-A774-A578355BA726}"/>
    <cellStyle name="Millares 126 3" xfId="2525" xr:uid="{8E5957FB-5B4E-4601-82C6-C22F90AD5542}"/>
    <cellStyle name="Millares 127" xfId="2526" xr:uid="{27A76E6A-4C8C-466F-A0CA-9FD2C6E3F805}"/>
    <cellStyle name="Millares 127 2" xfId="2527" xr:uid="{88C9A6C0-96DB-4010-9265-F7745108CB75}"/>
    <cellStyle name="Millares 127 2 2" xfId="2528" xr:uid="{AA030BD7-58EA-4F29-ADE6-170FF12BAFE3}"/>
    <cellStyle name="Millares 127 2 3" xfId="2529" xr:uid="{7A67EB29-0025-4427-BD0A-B5DC09A2888F}"/>
    <cellStyle name="Millares 127 2 3 2" xfId="2530" xr:uid="{0B68A627-3B80-4FE5-A351-8B4348C4637B}"/>
    <cellStyle name="Millares 127 2 4" xfId="2531" xr:uid="{7909D755-7141-4A04-9A2C-15CAE84AF58F}"/>
    <cellStyle name="Millares 127 3" xfId="2532" xr:uid="{C75B68E6-2B04-46CF-BE23-B1AB35C7559F}"/>
    <cellStyle name="Millares 127 4" xfId="2533" xr:uid="{84B336BE-4486-406F-8821-761276E7A633}"/>
    <cellStyle name="Millares 127 4 2" xfId="12667" xr:uid="{7F9D8188-ECB6-4AB3-95AD-2093E5AC6097}"/>
    <cellStyle name="Millares 127 4 3" xfId="15469" xr:uid="{F2E3567B-BD0B-4110-881E-98D5CB17E80B}"/>
    <cellStyle name="Millares 127 5" xfId="2534" xr:uid="{003E3317-3AE9-4138-A22A-E199D34FA8CA}"/>
    <cellStyle name="Millares 127 5 2" xfId="2535" xr:uid="{2B131F88-274D-47B7-B8C5-39DEA44694BB}"/>
    <cellStyle name="Millares 127 6" xfId="7423" xr:uid="{AC5D8810-5536-4313-90A5-069C422D4CA7}"/>
    <cellStyle name="Millares 128" xfId="2536" xr:uid="{12665582-CBCD-4AB6-9D6B-EB113BBF0A2E}"/>
    <cellStyle name="Millares 128 2" xfId="2537" xr:uid="{4D3149EC-F6FB-4225-999C-4435C0CC82DD}"/>
    <cellStyle name="Millares 128 2 2" xfId="2538" xr:uid="{2A8419AA-14BE-44C0-8E5E-9CF845EF9F8F}"/>
    <cellStyle name="Millares 128 2 3" xfId="2539" xr:uid="{90DE82C5-122E-4D1E-8084-726058D967DA}"/>
    <cellStyle name="Millares 128 2 3 2" xfId="12668" xr:uid="{5464DEF6-20C9-422B-BE4D-B405A3623C64}"/>
    <cellStyle name="Millares 128 2 4" xfId="2540" xr:uid="{9025DEDB-023B-42D3-853D-F8F897A236FD}"/>
    <cellStyle name="Millares 128 3" xfId="2541" xr:uid="{A059D099-15F5-4449-8486-02E31CA53B04}"/>
    <cellStyle name="Millares 128 4" xfId="2542" xr:uid="{B7FE752E-527A-48EC-990A-802CAB60AD52}"/>
    <cellStyle name="Millares 128 4 2" xfId="12669" xr:uid="{23933FB0-7637-4AE5-A124-77EF6FCC39AB}"/>
    <cellStyle name="Millares 128 4 3" xfId="15470" xr:uid="{3BEADB60-AE5A-4BCF-80B2-3EB88BC61329}"/>
    <cellStyle name="Millares 128 5" xfId="2543" xr:uid="{709D3A00-BDAF-452C-9ADC-D64BEF7DFCEF}"/>
    <cellStyle name="Millares 128 6" xfId="7424" xr:uid="{D03EEC93-F20C-487D-8D8C-6C9CA484898F}"/>
    <cellStyle name="Millares 129" xfId="2544" xr:uid="{CA5719C4-B67D-4100-AA55-C8FDBD452992}"/>
    <cellStyle name="Millares 129 2" xfId="2545" xr:uid="{DE702561-31F7-4511-9B78-2D9F707AABD7}"/>
    <cellStyle name="Millares 129 2 2" xfId="2546" xr:uid="{6033549B-3496-4EC4-A47C-F59AC9466B6E}"/>
    <cellStyle name="Millares 129 2 3" xfId="2547" xr:uid="{6E2DF4D4-698D-4D3D-B95D-DE2CAACB0A37}"/>
    <cellStyle name="Millares 129 2 3 2" xfId="12670" xr:uid="{6E62138F-298A-4227-85E9-377E30BB22B4}"/>
    <cellStyle name="Millares 129 2 4" xfId="2548" xr:uid="{99EC5468-7416-4EA0-94A5-C08DFDBFCBAF}"/>
    <cellStyle name="Millares 129 3" xfId="2549" xr:uid="{D0FF9051-830E-4DCA-A1DE-F7A11E307882}"/>
    <cellStyle name="Millares 129 4" xfId="2550" xr:uid="{FF5E7397-6B0D-4AA3-9384-139FAF4AEFF3}"/>
    <cellStyle name="Millares 129 4 2" xfId="12671" xr:uid="{AE345D74-871D-491A-AACA-DE6D7E1C933B}"/>
    <cellStyle name="Millares 129 4 3" xfId="15471" xr:uid="{E284245B-53C6-4FF2-8EE2-D3BFBD9DADCC}"/>
    <cellStyle name="Millares 129 5" xfId="2551" xr:uid="{7EDCBED7-79BC-417D-9539-F600400A4A71}"/>
    <cellStyle name="Millares 129 6" xfId="7425" xr:uid="{DF71E30A-2BE1-4573-97CD-9098B2F3EA31}"/>
    <cellStyle name="Millares 13" xfId="198" xr:uid="{E75B3E87-F8D5-499C-B025-9EA099914557}"/>
    <cellStyle name="Millares 13 2" xfId="302" xr:uid="{47A22030-EC99-4ACD-BBCE-F3CCA6F78B89}"/>
    <cellStyle name="Millares 13 2 2" xfId="2554" xr:uid="{1F2ABFCE-913C-4C66-BDFA-D42D03247868}"/>
    <cellStyle name="Millares 13 2 3" xfId="2553" xr:uid="{5FE9D123-E679-4AA7-B378-93B3B6E29958}"/>
    <cellStyle name="Millares 13 3" xfId="2555" xr:uid="{189DB6AA-D465-46CD-9C7D-64E8385549CF}"/>
    <cellStyle name="Millares 13 4" xfId="2552" xr:uid="{8114EEA1-6442-4F6B-AC79-C750372B92B8}"/>
    <cellStyle name="Millares 130" xfId="2556" xr:uid="{5B481DD6-0C83-488D-A4C4-57D54F924FE0}"/>
    <cellStyle name="Millares 130 2" xfId="2557" xr:uid="{5C685440-9FE3-4854-9A1F-04416CCF3BC5}"/>
    <cellStyle name="Millares 130 3" xfId="2558" xr:uid="{41CBA813-FAA0-4596-9760-A4010AEF58C5}"/>
    <cellStyle name="Millares 130 3 2" xfId="12672" xr:uid="{43207C7E-1C86-4D8E-A95E-474278F35F64}"/>
    <cellStyle name="Millares 130 3 3" xfId="15472" xr:uid="{AA31AD08-210C-4978-AE42-D457C1B59B3A}"/>
    <cellStyle name="Millares 130 4" xfId="2559" xr:uid="{CE8349D0-14F3-4E26-BB82-15F81F9A34EA}"/>
    <cellStyle name="Millares 130 5" xfId="7426" xr:uid="{9427938D-6C1E-4FA5-A094-55BDEAC1BCC0}"/>
    <cellStyle name="Millares 131" xfId="2560" xr:uid="{DF1DB714-BF64-4A2B-89BE-14E1C8DFC811}"/>
    <cellStyle name="Millares 131 2" xfId="2561" xr:uid="{5BD55874-F215-44FC-B975-6F6F583E8BA5}"/>
    <cellStyle name="Millares 131 2 2" xfId="2562" xr:uid="{5354B216-46FB-4AA7-91E6-0A94A13B2FA4}"/>
    <cellStyle name="Millares 131 2 2 2" xfId="12673" xr:uid="{455E3ABC-4868-4958-AA07-000D8368628A}"/>
    <cellStyle name="Millares 131 2 2 3" xfId="15473" xr:uid="{08876A62-D67A-48D0-9141-55724D1AD0DC}"/>
    <cellStyle name="Millares 131 3" xfId="2563" xr:uid="{590F22E3-B24B-430F-82DD-FAA80D846085}"/>
    <cellStyle name="Millares 131 3 2" xfId="12674" xr:uid="{C93EF55E-5474-40AB-9A0D-06BBE9722A2B}"/>
    <cellStyle name="Millares 131 3 3" xfId="15474" xr:uid="{A90EFCC5-F283-4805-9704-2EC56770F44B}"/>
    <cellStyle name="Millares 131 4" xfId="2564" xr:uid="{CD4A15B6-5222-4E1D-A80B-6166AE8B79EB}"/>
    <cellStyle name="Millares 131 5" xfId="7427" xr:uid="{103F6358-F0A9-4507-AFF9-542C928AAC66}"/>
    <cellStyle name="Millares 132" xfId="2565" xr:uid="{4E54A612-7DD2-40F3-8E78-CBF19507FF5B}"/>
    <cellStyle name="Millares 132 2" xfId="2566" xr:uid="{1D8BBA98-068C-4F71-8B40-93D93DD9DD3E}"/>
    <cellStyle name="Millares 132 2 2" xfId="2567" xr:uid="{992B5FF0-4258-4046-8A4F-7A9A3B6855FD}"/>
    <cellStyle name="Millares 132 2 3" xfId="2568" xr:uid="{11900BA2-EA1A-4C1A-B7D8-CB1658E75197}"/>
    <cellStyle name="Millares 132 2 3 2" xfId="12675" xr:uid="{7230850C-739A-474D-9004-8FAAB6FB1B6F}"/>
    <cellStyle name="Millares 132 2 4" xfId="2569" xr:uid="{AC71BCD9-6CAC-4ACC-AFCA-0DC8E0ED1FFB}"/>
    <cellStyle name="Millares 132 3" xfId="2570" xr:uid="{C88133B0-4555-4717-AEDF-851EF077E87D}"/>
    <cellStyle name="Millares 132 4" xfId="2571" xr:uid="{A4CE7373-9ED7-4E7C-8371-32E36737F9F1}"/>
    <cellStyle name="Millares 132 4 2" xfId="12676" xr:uid="{37390ED2-162F-4652-BC71-8FEE3A4BD81D}"/>
    <cellStyle name="Millares 132 4 3" xfId="15475" xr:uid="{7B6984D2-85F3-4BB3-A9F4-CD3D428D4F47}"/>
    <cellStyle name="Millares 132 5" xfId="2572" xr:uid="{C952E9EA-03AE-4C18-8C69-EDCC6DD3A529}"/>
    <cellStyle name="Millares 132 6" xfId="7428" xr:uid="{9D9C268F-D056-40AD-A1B2-556876FA3E54}"/>
    <cellStyle name="Millares 133" xfId="2573" xr:uid="{0EED9591-C85B-49A8-A2C6-6AEE0B1DACB4}"/>
    <cellStyle name="Millares 133 2" xfId="2574" xr:uid="{90DEB05F-5D0C-461E-82C5-A16D32695513}"/>
    <cellStyle name="Millares 133 3" xfId="2575" xr:uid="{34B09724-7FEE-4DF1-B95D-CA2838C25906}"/>
    <cellStyle name="Millares 133 3 2" xfId="12677" xr:uid="{78F3A3D6-3525-4C1F-AA64-C1B0EFA665DB}"/>
    <cellStyle name="Millares 133 3 3" xfId="15476" xr:uid="{02FA00FF-123E-4A34-9CBC-FFC8153D033E}"/>
    <cellStyle name="Millares 133 4" xfId="2576" xr:uid="{CBDE07BC-5420-4782-A5BE-94E6EC704BD8}"/>
    <cellStyle name="Millares 133 4 2" xfId="2577" xr:uid="{FB388CAB-1A35-4589-94D2-DD55A23A2531}"/>
    <cellStyle name="Millares 133 5" xfId="2578" xr:uid="{97120FFD-95A4-430C-AB90-133D5BDBBA75}"/>
    <cellStyle name="Millares 133 6" xfId="2579" xr:uid="{0D204035-1174-4CB7-A61A-F7852F9E5042}"/>
    <cellStyle name="Millares 133 7" xfId="7429" xr:uid="{AAEBC1E6-4734-49EE-9690-568968BB0037}"/>
    <cellStyle name="Millares 134" xfId="2580" xr:uid="{1349FE32-8789-4ACD-BCC0-9D0547ED4877}"/>
    <cellStyle name="Millares 134 2" xfId="2581" xr:uid="{0D463EBF-B576-42AF-8119-CBCC64EC3246}"/>
    <cellStyle name="Millares 134 3" xfId="2582" xr:uid="{C5144DE1-A695-4EFA-8664-B241BD3C31B8}"/>
    <cellStyle name="Millares 134 3 2" xfId="12678" xr:uid="{C918A7A3-21AA-4E16-8C5C-07696045BCB2}"/>
    <cellStyle name="Millares 134 3 3" xfId="15477" xr:uid="{FAD3A1A7-21F8-400B-8B2C-80C260706CD0}"/>
    <cellStyle name="Millares 134 4" xfId="2583" xr:uid="{441D7676-FF92-4045-8B34-FADDD3D0482B}"/>
    <cellStyle name="Millares 134 5" xfId="7430" xr:uid="{2B92C34B-0717-4727-B374-8A2DF8EB8E29}"/>
    <cellStyle name="Millares 135" xfId="2584" xr:uid="{DBEEAC62-DDD8-40CB-A372-8CCFAEB3A174}"/>
    <cellStyle name="Millares 135 2" xfId="2585" xr:uid="{3BF0FF88-FA8B-4A12-B077-7DDA8BEC07A1}"/>
    <cellStyle name="Millares 135 2 2" xfId="2586" xr:uid="{76B0FF85-5E78-41CF-AE56-018AFF408735}"/>
    <cellStyle name="Millares 135 2 3" xfId="2587" xr:uid="{093DCECC-BDEC-4309-9FBE-0DFF3E91EE4B}"/>
    <cellStyle name="Millares 135 2 3 2" xfId="12679" xr:uid="{E5116F66-B6F0-4EF9-86CA-1866EF5A61F3}"/>
    <cellStyle name="Millares 135 2 4" xfId="2588" xr:uid="{A951180F-7F15-4E55-B770-B3384DB0DCF8}"/>
    <cellStyle name="Millares 135 3" xfId="2589" xr:uid="{6F5B3C7E-61A4-4940-97BF-9AE7330A7BFB}"/>
    <cellStyle name="Millares 135 4" xfId="2590" xr:uid="{5DBA1343-49DD-4F2E-A974-3E65903006EE}"/>
    <cellStyle name="Millares 135 4 2" xfId="12680" xr:uid="{E8A1DDF3-095D-48D1-9459-7A4CB2CDD07C}"/>
    <cellStyle name="Millares 135 4 3" xfId="15478" xr:uid="{33810E3E-6A91-426F-9614-865245FE0A19}"/>
    <cellStyle name="Millares 135 5" xfId="2591" xr:uid="{73C94BE1-78B2-4F55-97EF-C8BAF1759330}"/>
    <cellStyle name="Millares 135 6" xfId="7431" xr:uid="{2CDA4E0A-1779-458F-9BA9-56F19E1ED607}"/>
    <cellStyle name="Millares 136" xfId="2592" xr:uid="{8C9D99A4-4C43-4BF0-ADEF-F7616E268D98}"/>
    <cellStyle name="Millares 136 2" xfId="2593" xr:uid="{9D1334F4-0605-44A0-B0FC-D422BCC0A9FF}"/>
    <cellStyle name="Millares 136 3" xfId="2594" xr:uid="{C2BAD57C-AAF6-4F04-AA91-71DA4B0A762A}"/>
    <cellStyle name="Millares 136 3 2" xfId="12681" xr:uid="{285122B5-19E0-4504-A66C-54BA9FE14388}"/>
    <cellStyle name="Millares 136 3 3" xfId="15479" xr:uid="{024C7F56-F7D5-435B-824A-1B946DA96F2D}"/>
    <cellStyle name="Millares 136 4" xfId="2595" xr:uid="{10290EF3-1884-4682-B434-BE23ADAF7CDD}"/>
    <cellStyle name="Millares 136 5" xfId="7432" xr:uid="{9F6A438D-D1F1-482D-A9C7-309DA4D7E115}"/>
    <cellStyle name="Millares 137" xfId="2596" xr:uid="{7E147BBE-E5E5-45E8-B77E-A3512F942E63}"/>
    <cellStyle name="Millares 137 2" xfId="2597" xr:uid="{D7F9FC07-12EB-4B6F-82E5-E45DB9608132}"/>
    <cellStyle name="Millares 137 2 2" xfId="2598" xr:uid="{CE3F77BE-88E2-4CE9-9455-9C55CE70F0C4}"/>
    <cellStyle name="Millares 137 2 2 2" xfId="12682" xr:uid="{AC1201BD-9653-4CF9-8B20-F38DE654940F}"/>
    <cellStyle name="Millares 137 2 2 3" xfId="15480" xr:uid="{723D06C9-A5C1-40C8-9466-70E973B69C6D}"/>
    <cellStyle name="Millares 137 3" xfId="2599" xr:uid="{9CE2A200-ACBC-4CAE-A9E3-981CD56C4BE3}"/>
    <cellStyle name="Millares 137 4" xfId="7433" xr:uid="{F93956B3-40B0-45DE-B7D9-C810FE829771}"/>
    <cellStyle name="Millares 138" xfId="2600" xr:uid="{15F74150-CA17-4D8D-BA67-740150B50DD0}"/>
    <cellStyle name="Millares 138 2" xfId="2601" xr:uid="{43445629-B71D-46E3-8A79-7AE5145A8934}"/>
    <cellStyle name="Millares 138 3" xfId="2602" xr:uid="{2418BDF8-5F20-4A3C-A42D-20219CDA6B40}"/>
    <cellStyle name="Millares 138 3 2" xfId="12683" xr:uid="{1A57CF6D-DC39-42A1-AE91-8802027B7FA7}"/>
    <cellStyle name="Millares 138 3 3" xfId="15481" xr:uid="{1CB6D625-54AE-4A51-8804-1B660DCB05A9}"/>
    <cellStyle name="Millares 138 4" xfId="2603" xr:uid="{DF02DBA1-0C2F-4EF7-8760-FC02673A2412}"/>
    <cellStyle name="Millares 138 5" xfId="7434" xr:uid="{DCFA8DCF-F018-4137-B448-69C671291554}"/>
    <cellStyle name="Millares 139" xfId="2604" xr:uid="{A434DD88-BC36-4019-A2FE-BDC10B31FEAF}"/>
    <cellStyle name="Millares 139 10" xfId="2605" xr:uid="{04D77265-0FDC-4EE0-AB36-CB073980AF70}"/>
    <cellStyle name="Millares 139 11" xfId="2606" xr:uid="{680ACBAD-3894-4F78-AD2B-D5EBB5238753}"/>
    <cellStyle name="Millares 139 12" xfId="2607" xr:uid="{8459355C-66FC-4C20-8556-E5AD8F1E793E}"/>
    <cellStyle name="Millares 139 13" xfId="2608" xr:uid="{C78A20CE-7DC6-4F05-B316-A0BCFB64C98F}"/>
    <cellStyle name="Millares 139 13 2" xfId="12684" xr:uid="{8C73D3C5-053C-4D51-88B8-187420FBB7CA}"/>
    <cellStyle name="Millares 139 14" xfId="2609" xr:uid="{2F7CC3FB-FBDB-4CE0-BCF5-24B9F92B4DE8}"/>
    <cellStyle name="Millares 139 14 2" xfId="12685" xr:uid="{DCCCD373-1970-4570-984C-2128F7D43353}"/>
    <cellStyle name="Millares 139 14 3" xfId="12302" xr:uid="{34144513-38C0-471E-A8E5-F1BEFBF5D571}"/>
    <cellStyle name="Millares 139 14 3 2" xfId="21554" xr:uid="{997B5654-55C8-477B-BE91-791174403D52}"/>
    <cellStyle name="Millares 139 14 3 2 2" xfId="27110" xr:uid="{DFDFEA10-3CAA-4F77-825D-807E243A9BA8}"/>
    <cellStyle name="Millares 139 14 3 2 3" xfId="32604" xr:uid="{731AF730-A8FE-4B68-A6F7-45862B97FAD4}"/>
    <cellStyle name="Millares 139 14 3 2 4" xfId="38088" xr:uid="{85F6F233-789F-4E42-9A9C-C10DBAC428C4}"/>
    <cellStyle name="Millares 139 14 3 3" xfId="24381" xr:uid="{2B6B7536-9F33-408B-865F-AA86267E37BE}"/>
    <cellStyle name="Millares 139 14 3 4" xfId="29875" xr:uid="{9D7821F3-E654-4FC1-BA03-8B426FA8565D}"/>
    <cellStyle name="Millares 139 14 3 5" xfId="35359" xr:uid="{FCA93813-FE79-4DB6-9AF3-96185D5EBF08}"/>
    <cellStyle name="Millares 139 15" xfId="7087" xr:uid="{000D698B-8BAF-4122-B0AA-5CD8EC540522}"/>
    <cellStyle name="Millares 139 15 2" xfId="12686" xr:uid="{C661C3DF-DF3E-45A7-AF19-3BE66041D00F}"/>
    <cellStyle name="Millares 139 15 3" xfId="19893" xr:uid="{15458C89-19F2-4E5E-B1CE-2F6B4E0F24F3}"/>
    <cellStyle name="Millares 139 15 3 2" xfId="22721" xr:uid="{FB001E53-8A60-49C8-8924-300EC271344F}"/>
    <cellStyle name="Millares 139 15 3 2 2" xfId="28277" xr:uid="{B7CF1F88-545C-45A3-BA92-1AA3FB6C11BE}"/>
    <cellStyle name="Millares 139 15 3 2 3" xfId="33771" xr:uid="{9CFDE904-34EF-4C74-B2D9-EFCD5C71EA72}"/>
    <cellStyle name="Millares 139 15 3 2 4" xfId="39255" xr:uid="{733B3FEE-9EA0-43C5-A832-C9843550B091}"/>
    <cellStyle name="Millares 139 15 3 3" xfId="25548" xr:uid="{A1AB406A-DD93-4F5D-A79C-CA1F62C2F346}"/>
    <cellStyle name="Millares 139 15 3 4" xfId="31042" xr:uid="{DCB22407-CCAF-4262-950F-6B5E83FA518D}"/>
    <cellStyle name="Millares 139 15 3 5" xfId="36526" xr:uid="{769B0350-5289-4B9D-975C-FDDE3E1CC3BA}"/>
    <cellStyle name="Millares 139 15 4" xfId="7435" xr:uid="{5A132B89-297D-4496-AB58-D5DD009A9518}"/>
    <cellStyle name="Millares 139 15 5" xfId="20104" xr:uid="{620E9373-9A97-4A60-B7DD-3C0ACE3AC443}"/>
    <cellStyle name="Millares 139 15 5 2" xfId="25660" xr:uid="{CA8590A6-4518-4FD3-BA5F-DFEFE75CF059}"/>
    <cellStyle name="Millares 139 15 5 3" xfId="31154" xr:uid="{FC3FFF6F-EC0C-4350-AC9C-E5E05A5052DA}"/>
    <cellStyle name="Millares 139 15 5 4" xfId="36638" xr:uid="{BF6887E5-9D48-4AAB-9131-C39D110AB38C}"/>
    <cellStyle name="Millares 139 15 6" xfId="22931" xr:uid="{36AFE87B-6278-4AC7-A4D1-059D5E72228E}"/>
    <cellStyle name="Millares 139 15 7" xfId="28423" xr:uid="{6AAEE415-702F-4F88-96F0-C89354503B3C}"/>
    <cellStyle name="Millares 139 15 8" xfId="33907" xr:uid="{A5043671-7F81-44D6-93EF-A929F3CD54CD}"/>
    <cellStyle name="Millares 139 16" xfId="7233" xr:uid="{3B2C266A-91E4-4625-82A5-74B7A798AE27}"/>
    <cellStyle name="Millares 139 16 2" xfId="12687" xr:uid="{7B935BDA-AA1F-4558-8A6B-FB1F4E0043DC}"/>
    <cellStyle name="Millares 139 16 3" xfId="19993" xr:uid="{C8E92843-E377-49EE-9008-96F64DC597E1}"/>
    <cellStyle name="Millares 139 16 3 2" xfId="22727" xr:uid="{B5186C0F-112C-4E42-9E94-635A5C6D8A24}"/>
    <cellStyle name="Millares 139 16 3 2 2" xfId="28283" xr:uid="{B74FE01A-1214-43F6-9CE1-3FF24A8E05BB}"/>
    <cellStyle name="Millares 139 16 3 2 3" xfId="33777" xr:uid="{8E54A477-F94B-4162-87EA-5634477E5E68}"/>
    <cellStyle name="Millares 139 16 3 2 4" xfId="39261" xr:uid="{480669BD-6A9E-4567-B762-1CB68D81C282}"/>
    <cellStyle name="Millares 139 16 3 3" xfId="25554" xr:uid="{4027F165-A11B-4157-A0C7-A71258A51C35}"/>
    <cellStyle name="Millares 139 16 3 4" xfId="31048" xr:uid="{0CA319D5-8DC1-4CA6-A230-B6AB1C7BEC58}"/>
    <cellStyle name="Millares 139 16 3 5" xfId="36532" xr:uid="{A8078D6F-4BCE-4D1C-BC8D-17CD7917F5B3}"/>
    <cellStyle name="Millares 139 16 4" xfId="7436" xr:uid="{42775E47-4416-40CC-8EB6-DA151F55B220}"/>
    <cellStyle name="Millares 139 16 5" xfId="20121" xr:uid="{79D6682B-5A32-462C-9864-A8D79810F166}"/>
    <cellStyle name="Millares 139 16 5 2" xfId="25677" xr:uid="{E3646F63-BC3B-4787-A2BA-95115B805759}"/>
    <cellStyle name="Millares 139 16 5 3" xfId="31171" xr:uid="{7A329940-22BF-432A-87AA-AD0EF3F4E093}"/>
    <cellStyle name="Millares 139 16 5 4" xfId="36655" xr:uid="{EA7361BC-5D72-4CF3-A038-A3AB6BDC2759}"/>
    <cellStyle name="Millares 139 16 6" xfId="22948" xr:uid="{9A12F2E9-89D5-4498-9E13-043F74566EFA}"/>
    <cellStyle name="Millares 139 16 7" xfId="28440" xr:uid="{23543C9D-10B8-488D-AB6C-747E65825286}"/>
    <cellStyle name="Millares 139 16 8" xfId="33924" xr:uid="{D660C03C-6EA0-438C-AA79-C6D61D69040F}"/>
    <cellStyle name="Millares 139 17" xfId="7341" xr:uid="{15812F99-643B-4A66-9F7C-2228571C3046}"/>
    <cellStyle name="Millares 139 17 2" xfId="20022" xr:uid="{3604609D-4717-46C6-829A-B205E066F2EC}"/>
    <cellStyle name="Millares 139 17 2 2" xfId="22756" xr:uid="{5BCC4C0E-C470-4D32-9C99-4E74B3BEE95B}"/>
    <cellStyle name="Millares 139 17 2 2 2" xfId="28312" xr:uid="{D4AFC3C6-506A-47D7-8B46-F097320AC65D}"/>
    <cellStyle name="Millares 139 17 2 2 3" xfId="33806" xr:uid="{06944B32-6A0B-4225-9714-194A8828DC88}"/>
    <cellStyle name="Millares 139 17 2 2 4" xfId="39290" xr:uid="{8470F3B8-526D-4212-B5F7-CA39503F964B}"/>
    <cellStyle name="Millares 139 17 2 3" xfId="25583" xr:uid="{4F18FED3-95F7-4141-9280-8AF428EE8259}"/>
    <cellStyle name="Millares 139 17 2 4" xfId="31077" xr:uid="{AF66BA82-5E2A-4509-A571-8FAAC38CD69A}"/>
    <cellStyle name="Millares 139 17 2 5" xfId="36561" xr:uid="{5334E887-5F4B-4C97-94F6-8D4819E30E25}"/>
    <cellStyle name="Millares 139 17 3" xfId="7437" xr:uid="{89C8F181-972A-465D-A2A6-99F153092DC9}"/>
    <cellStyle name="Millares 139 17 4" xfId="20225" xr:uid="{361139D7-A491-4314-86F3-3D31E6487650}"/>
    <cellStyle name="Millares 139 17 4 2" xfId="25781" xr:uid="{78D179E3-2DD8-434B-925A-2C17DFB931BF}"/>
    <cellStyle name="Millares 139 17 4 3" xfId="31275" xr:uid="{020953D6-CBA2-43B3-8A57-35CF268888FA}"/>
    <cellStyle name="Millares 139 17 4 4" xfId="36759" xr:uid="{038D15A5-722D-468F-8C16-C3A478BF4014}"/>
    <cellStyle name="Millares 139 17 5" xfId="23052" xr:uid="{73F66C94-EB6C-4651-AEA3-E8B7DC83037B}"/>
    <cellStyle name="Millares 139 17 6" xfId="28546" xr:uid="{A2DF0C88-E578-43C0-A30E-F87FC46FB501}"/>
    <cellStyle name="Millares 139 17 7" xfId="34030" xr:uid="{4F0C0312-C0D2-42B3-995F-6F8FDDFA0F53}"/>
    <cellStyle name="Millares 139 18" xfId="22790" xr:uid="{912AEABB-F778-4444-A654-1C4E7BA8DCC6}"/>
    <cellStyle name="Millares 139 18 2" xfId="28336" xr:uid="{BB4DAFDA-D399-4B81-9E0F-DAB716573134}"/>
    <cellStyle name="Millares 139 18 3" xfId="33830" xr:uid="{C326D482-D97F-443A-A1B5-CF4F97FA0122}"/>
    <cellStyle name="Millares 139 18 4" xfId="39314" xr:uid="{6A44C7BD-CD7B-435D-926C-AE903DB11218}"/>
    <cellStyle name="Millares 139 2" xfId="2610" xr:uid="{F10DE221-F803-4CE8-9B38-75D6819040F4}"/>
    <cellStyle name="Millares 139 2 2" xfId="2611" xr:uid="{CF472172-474C-4B24-9405-DAE926442A60}"/>
    <cellStyle name="Millares 139 2 2 2" xfId="2612" xr:uid="{4B59F137-788F-443D-B449-1304AED23643}"/>
    <cellStyle name="Millares 139 2 3" xfId="2613" xr:uid="{1072E650-B103-4296-A445-8B6796528BBB}"/>
    <cellStyle name="Millares 139 2 3 2" xfId="12688" xr:uid="{3A7208B9-575B-4A52-9F46-14D731BDE5AA}"/>
    <cellStyle name="Millares 139 2 4" xfId="2614" xr:uid="{F6B5B53F-E152-4049-8F2F-173EFED1A2B9}"/>
    <cellStyle name="Millares 139 3" xfId="2615" xr:uid="{275D9237-5397-47BA-89DD-1B63DE834B12}"/>
    <cellStyle name="Millares 139 3 2" xfId="2616" xr:uid="{C523489E-3519-4716-9AD0-59A39997D76A}"/>
    <cellStyle name="Millares 139 4" xfId="2617" xr:uid="{062F203A-6E28-4CD8-8C8D-238F1B49BDDF}"/>
    <cellStyle name="Millares 139 4 2" xfId="2618" xr:uid="{8DD5353C-5F5E-4B66-B178-49BF50F387E1}"/>
    <cellStyle name="Millares 139 4 3" xfId="2619" xr:uid="{6921CBBF-E6C9-4645-91B3-666B286E341F}"/>
    <cellStyle name="Millares 139 5" xfId="2620" xr:uid="{9EA63EE0-4967-465C-9EA8-792CC6BF2395}"/>
    <cellStyle name="Millares 139 5 2" xfId="2621" xr:uid="{21EBDFDB-0B39-438B-864C-FFF67A6934A0}"/>
    <cellStyle name="Millares 139 6" xfId="2622" xr:uid="{4D62C8A3-2C7F-4656-9501-A1438B89DE83}"/>
    <cellStyle name="Millares 139 6 2" xfId="2623" xr:uid="{8CBBFDBD-7C8C-43E9-A1F6-8DDC64D7D87E}"/>
    <cellStyle name="Millares 139 7" xfId="2624" xr:uid="{FA7F60F5-B5D1-4EF2-910C-86148376F3F3}"/>
    <cellStyle name="Millares 139 7 2" xfId="2625" xr:uid="{710B21C0-AE04-457E-86EE-0A5109441E07}"/>
    <cellStyle name="Millares 139 8" xfId="2626" xr:uid="{7808F362-14E9-430C-AE41-AC3AFA81ABEC}"/>
    <cellStyle name="Millares 139 8 2" xfId="2627" xr:uid="{3E8EF309-808F-4CC7-80A5-DE012B136E8D}"/>
    <cellStyle name="Millares 139 9" xfId="2628" xr:uid="{66B2C784-9B31-4A44-BDE6-EE7C411CE1CA}"/>
    <cellStyle name="Millares 14" xfId="197" xr:uid="{D20A88D9-1DBB-4580-AC76-50F45D556A6E}"/>
    <cellStyle name="Millares 14 10" xfId="2630" xr:uid="{DB603268-D33F-48D2-A834-A83950580EDA}"/>
    <cellStyle name="Millares 14 10 2" xfId="2631" xr:uid="{33880EB6-C98C-4A65-80DE-2246350CA59D}"/>
    <cellStyle name="Millares 14 10 2 2" xfId="2632" xr:uid="{1CCAFE76-C640-4509-8670-AE931EEB0AE4}"/>
    <cellStyle name="Millares 14 10 3" xfId="2633" xr:uid="{4D61F3F1-D914-4F42-B0A0-1A9AA97EC35E}"/>
    <cellStyle name="Millares 14 10 3 2" xfId="2634" xr:uid="{061AEF5D-1AF4-4DD1-BE76-7A9BB86AFD08}"/>
    <cellStyle name="Millares 14 10 4" xfId="2635" xr:uid="{E5F1C968-FDEA-44CC-9D00-F0F803D8D73E}"/>
    <cellStyle name="Millares 14 10 4 2" xfId="2636" xr:uid="{225E0862-EC34-4307-BB6A-79CF80A174FC}"/>
    <cellStyle name="Millares 14 10 5" xfId="2637" xr:uid="{52B25185-9C0E-4E23-B954-AEC423D6EAB7}"/>
    <cellStyle name="Millares 14 11" xfId="2638" xr:uid="{A1EBB3BD-4EE9-4B9B-89B3-B1E431CC8ECE}"/>
    <cellStyle name="Millares 14 11 2" xfId="2639" xr:uid="{5B95D9DB-68D9-4139-810F-6F541D157C7C}"/>
    <cellStyle name="Millares 14 11 2 2" xfId="2640" xr:uid="{881EC37D-20AC-4ACC-945D-9A853BF597E6}"/>
    <cellStyle name="Millares 14 11 3" xfId="2641" xr:uid="{1591B844-7357-4625-A6F4-CC106AE3894B}"/>
    <cellStyle name="Millares 14 11 3 2" xfId="2642" xr:uid="{55648E12-F50D-4C7C-A173-8F3AA7780255}"/>
    <cellStyle name="Millares 14 11 4" xfId="2643" xr:uid="{CDFC3A66-C2C8-474C-8F61-71723EC04DB4}"/>
    <cellStyle name="Millares 14 11 4 2" xfId="2644" xr:uid="{7FC31756-3583-471E-854B-3499B8964F97}"/>
    <cellStyle name="Millares 14 11 5" xfId="2645" xr:uid="{571366D9-988F-4D48-8E1C-39E3E26A07DF}"/>
    <cellStyle name="Millares 14 12" xfId="2646" xr:uid="{4119287F-4F30-4AD2-A96F-777FA67173CF}"/>
    <cellStyle name="Millares 14 12 2" xfId="2647" xr:uid="{730E060F-149D-4E03-AD91-2B0A2259A00F}"/>
    <cellStyle name="Millares 14 12 2 2" xfId="2648" xr:uid="{FCCC315C-2ECA-44E4-A69E-EAB2C56AFE1F}"/>
    <cellStyle name="Millares 14 12 3" xfId="2649" xr:uid="{158E03FB-C553-4E4E-B3E5-3718C00848A2}"/>
    <cellStyle name="Millares 14 12 3 2" xfId="2650" xr:uid="{0D1F1443-9D5D-46DB-81F6-ADB907FEF3F0}"/>
    <cellStyle name="Millares 14 12 4" xfId="2651" xr:uid="{1A86BF3D-F07E-4632-A83E-6AABDF92554C}"/>
    <cellStyle name="Millares 14 12 4 2" xfId="2652" xr:uid="{CB59D399-063E-4582-BBF9-7E35B218176E}"/>
    <cellStyle name="Millares 14 12 5" xfId="2653" xr:uid="{90829E73-34B5-40E2-AF86-1EFC114E9E4B}"/>
    <cellStyle name="Millares 14 13" xfId="2654" xr:uid="{E1223B9F-6529-454D-952F-72FF54DE189B}"/>
    <cellStyle name="Millares 14 13 2" xfId="2655" xr:uid="{16FEE62C-C0E6-4072-A474-6300E564F9BE}"/>
    <cellStyle name="Millares 14 13 2 2" xfId="2656" xr:uid="{88BA4A62-6AA2-46F6-9CBD-85696D5BB638}"/>
    <cellStyle name="Millares 14 13 3" xfId="2657" xr:uid="{28FCB8C7-68E4-49D9-A99F-499CEA2D5D58}"/>
    <cellStyle name="Millares 14 13 3 2" xfId="2658" xr:uid="{75B2E9B5-48A5-4AB6-9A11-D735FE46BCEF}"/>
    <cellStyle name="Millares 14 13 4" xfId="2659" xr:uid="{84071979-6764-4F27-90A9-A86E79EB1881}"/>
    <cellStyle name="Millares 14 13 4 2" xfId="2660" xr:uid="{9AB50A39-A67A-4FB6-94CA-49C2FA12451A}"/>
    <cellStyle name="Millares 14 13 5" xfId="2661" xr:uid="{96D10758-BFDE-4836-B9A9-1D6B2F6FDD5F}"/>
    <cellStyle name="Millares 14 14" xfId="2662" xr:uid="{4C1E62C7-E109-4A9F-B51F-D8980E98FB7A}"/>
    <cellStyle name="Millares 14 14 2" xfId="2663" xr:uid="{0A67BDFF-C410-4C51-9AC2-1267D8437EFD}"/>
    <cellStyle name="Millares 14 14 2 2" xfId="2664" xr:uid="{8316864B-6972-4B2B-8FDD-2D3ABF715B2E}"/>
    <cellStyle name="Millares 14 14 3" xfId="2665" xr:uid="{777DC070-E1B8-42D7-90CF-8E2EFCB8A45C}"/>
    <cellStyle name="Millares 14 14 3 2" xfId="2666" xr:uid="{11D82961-3250-44E7-B324-8742EBF6CF08}"/>
    <cellStyle name="Millares 14 14 4" xfId="2667" xr:uid="{83111B56-EE8C-40D5-8632-07F29EB79AB1}"/>
    <cellStyle name="Millares 14 14 4 2" xfId="2668" xr:uid="{828386F9-8921-41F1-A456-099725D339B5}"/>
    <cellStyle name="Millares 14 14 5" xfId="2669" xr:uid="{456889DE-AB21-495E-90CB-A76F7A65A775}"/>
    <cellStyle name="Millares 14 15" xfId="2670" xr:uid="{1000FE7C-808E-4E80-A0B6-A92320F6EC77}"/>
    <cellStyle name="Millares 14 15 2" xfId="2671" xr:uid="{EB653720-23A8-4F89-8DCC-0398A75C4F65}"/>
    <cellStyle name="Millares 14 15 2 2" xfId="2672" xr:uid="{CE8C841C-55AD-4A18-97EF-B8DB223E433C}"/>
    <cellStyle name="Millares 14 15 3" xfId="2673" xr:uid="{7307358B-6A5C-4338-9231-48D719C208B1}"/>
    <cellStyle name="Millares 14 15 3 2" xfId="2674" xr:uid="{BA265DD6-1A63-4868-9314-B1A86A7A3D26}"/>
    <cellStyle name="Millares 14 15 4" xfId="2675" xr:uid="{A9C4D2E7-2491-4B26-8A01-8A3E98F62A2B}"/>
    <cellStyle name="Millares 14 15 4 2" xfId="2676" xr:uid="{2CB8DEA2-1186-4F9A-AE3F-0F412078135A}"/>
    <cellStyle name="Millares 14 15 5" xfId="2677" xr:uid="{CF91B6C3-74BA-42F5-8204-FC30F6143934}"/>
    <cellStyle name="Millares 14 16" xfId="2678" xr:uid="{382C97C9-2E46-49CC-A453-0B218064BBDC}"/>
    <cellStyle name="Millares 14 16 2" xfId="2679" xr:uid="{E626E686-D39D-4486-B848-4CC525D4E820}"/>
    <cellStyle name="Millares 14 16 2 2" xfId="2680" xr:uid="{C8A974B4-7BBB-4BB6-8782-529C1AF6C82C}"/>
    <cellStyle name="Millares 14 16 3" xfId="2681" xr:uid="{D193AE56-49D0-4E38-B820-2CA1254D9B62}"/>
    <cellStyle name="Millares 14 16 3 2" xfId="2682" xr:uid="{57FC2767-109D-4A98-985F-97832B4616AF}"/>
    <cellStyle name="Millares 14 16 4" xfId="2683" xr:uid="{6EA8CB13-BC60-4682-A4D8-9B3057FCE8E0}"/>
    <cellStyle name="Millares 14 16 4 2" xfId="2684" xr:uid="{7B4C8BFE-BA25-43E5-990E-34C4FCCFA198}"/>
    <cellStyle name="Millares 14 16 5" xfId="2685" xr:uid="{887DAF0B-062B-44F5-8F42-30F223DB9E8E}"/>
    <cellStyle name="Millares 14 17" xfId="2686" xr:uid="{30AF8ADB-E965-4B11-8D3E-3E6DB4887F61}"/>
    <cellStyle name="Millares 14 17 2" xfId="2687" xr:uid="{12E01824-D68B-45DC-BB47-8F116D671025}"/>
    <cellStyle name="Millares 14 17 2 2" xfId="2688" xr:uid="{7E0650CB-0763-4D5D-8561-028FD9C2C756}"/>
    <cellStyle name="Millares 14 17 3" xfId="2689" xr:uid="{2EDFB4D2-3A59-4AA5-A1BD-94169B09B631}"/>
    <cellStyle name="Millares 14 17 3 2" xfId="2690" xr:uid="{CE48C93E-A2B2-4A24-ACC3-732E4B537009}"/>
    <cellStyle name="Millares 14 17 4" xfId="2691" xr:uid="{EB692CBE-F229-4B0B-BBCA-C9DDC2E9A1EF}"/>
    <cellStyle name="Millares 14 17 4 2" xfId="2692" xr:uid="{69DD825B-1C4A-4AB1-B01E-DD5A3AB758EC}"/>
    <cellStyle name="Millares 14 17 5" xfId="2693" xr:uid="{731FEC6C-F07E-4D41-B157-1442C3B35BF1}"/>
    <cellStyle name="Millares 14 18" xfId="2694" xr:uid="{D2A9E28C-669C-4D96-AB6E-B4EC6A944522}"/>
    <cellStyle name="Millares 14 18 2" xfId="2695" xr:uid="{AF1062AC-9DD7-48D1-9265-70DDC8ADD66F}"/>
    <cellStyle name="Millares 14 18 2 2" xfId="2696" xr:uid="{4A6DAD78-4528-4D48-98FA-C86FA2B2F7FB}"/>
    <cellStyle name="Millares 14 18 3" xfId="2697" xr:uid="{F67CE3C6-6EDD-4312-AD68-3515C726007F}"/>
    <cellStyle name="Millares 14 18 3 2" xfId="2698" xr:uid="{20342678-5A01-4AE1-B2D1-0553FB0CCE96}"/>
    <cellStyle name="Millares 14 18 4" xfId="2699" xr:uid="{FD01A2E9-1DD5-4A2F-9EAD-4B31AAD23EA8}"/>
    <cellStyle name="Millares 14 18 4 2" xfId="2700" xr:uid="{5D59AB94-87B3-47D1-90E9-9EB121B9B399}"/>
    <cellStyle name="Millares 14 18 5" xfId="2701" xr:uid="{003BA46E-95F2-462C-9FAB-02C36F66E97F}"/>
    <cellStyle name="Millares 14 19" xfId="2702" xr:uid="{4151FE89-A6CD-4087-95D9-9FF6C2B2B719}"/>
    <cellStyle name="Millares 14 19 2" xfId="2703" xr:uid="{9BECDFE9-9740-4EE3-93D0-E6D0BE60F007}"/>
    <cellStyle name="Millares 14 19 2 2" xfId="2704" xr:uid="{D9B79B7A-E0AF-48D2-AF16-6FAC60D42A93}"/>
    <cellStyle name="Millares 14 19 3" xfId="2705" xr:uid="{0E25DB68-240F-49E6-8921-786C11BD7B7B}"/>
    <cellStyle name="Millares 14 19 3 2" xfId="2706" xr:uid="{F8499EF2-D71A-4297-8570-5AA5901B270B}"/>
    <cellStyle name="Millares 14 19 4" xfId="2707" xr:uid="{0A644D81-C884-4441-89DD-EB369598EA34}"/>
    <cellStyle name="Millares 14 19 4 2" xfId="2708" xr:uid="{8821A9F5-D239-48C7-BCE5-F0E7D76B8A21}"/>
    <cellStyle name="Millares 14 19 5" xfId="2709" xr:uid="{608D2A9F-8EC6-420B-978F-BD8850D2DBD2}"/>
    <cellStyle name="Millares 14 2" xfId="2710" xr:uid="{C35D92CB-057B-4509-A0DD-8121EFD9FC46}"/>
    <cellStyle name="Millares 14 2 2" xfId="2711" xr:uid="{8EA75E84-561B-4E1A-9D3D-A6A825B538DF}"/>
    <cellStyle name="Millares 14 2 2 2" xfId="2712" xr:uid="{814B1210-F335-4BC9-9A99-A19A189ACC3D}"/>
    <cellStyle name="Millares 14 2 3" xfId="2713" xr:uid="{994A72A2-EC73-425E-9ECA-7CC79EB69BAD}"/>
    <cellStyle name="Millares 14 2 3 2" xfId="2714" xr:uid="{8F0C888D-F8EC-467C-8F8A-54B5A4B7B556}"/>
    <cellStyle name="Millares 14 2 3 2 2" xfId="2715" xr:uid="{DEE4F915-5680-47ED-BB6F-B606AB7513BF}"/>
    <cellStyle name="Millares 14 2 3 3" xfId="2716" xr:uid="{B31578FB-BAE5-4FB5-A6B0-E84A3CC2AD6B}"/>
    <cellStyle name="Millares 14 2 4" xfId="2717" xr:uid="{F71F2D04-04CF-4DEC-972C-75C5086EC9D4}"/>
    <cellStyle name="Millares 14 2 4 2" xfId="2718" xr:uid="{3C117E0C-195F-41AD-9DA5-B6B41F01CE06}"/>
    <cellStyle name="Millares 14 2 5" xfId="2719" xr:uid="{713AD3A1-24A4-4737-8FDF-678C4596C010}"/>
    <cellStyle name="Millares 14 2 5 2" xfId="2720" xr:uid="{FA3780B1-F506-4CBD-A1A4-6A89D0792CBA}"/>
    <cellStyle name="Millares 14 2 6" xfId="2721" xr:uid="{EE73A589-F803-4C5A-911B-652E99F47F3F}"/>
    <cellStyle name="Millares 14 2 6 2" xfId="12689" xr:uid="{089D03B0-9F05-4EC9-A423-EA8FF784D3DF}"/>
    <cellStyle name="Millares 14 2 7" xfId="2722" xr:uid="{65E70730-52D9-4BE6-BD69-D0E1EB7046A7}"/>
    <cellStyle name="Millares 14 20" xfId="2723" xr:uid="{252C82FF-9B5C-4D3D-9D3E-81DF832E910A}"/>
    <cellStyle name="Millares 14 20 2" xfId="2724" xr:uid="{85292B27-BAB0-4463-AA55-B3313341CB8B}"/>
    <cellStyle name="Millares 14 20 2 2" xfId="2725" xr:uid="{BB40BC57-14DF-45A6-BC6A-072E0C630E79}"/>
    <cellStyle name="Millares 14 20 3" xfId="2726" xr:uid="{021D2F96-FC06-4A45-AEAE-1DB10CF53307}"/>
    <cellStyle name="Millares 14 20 3 2" xfId="2727" xr:uid="{8BED86E2-6DC6-4B84-937B-DF90CB633948}"/>
    <cellStyle name="Millares 14 20 4" xfId="2728" xr:uid="{89AFC91B-0BE2-42A9-A09F-DC77E5A6F992}"/>
    <cellStyle name="Millares 14 20 4 2" xfId="2729" xr:uid="{16DB8120-FCBE-4A82-BBD5-AA966663040A}"/>
    <cellStyle name="Millares 14 20 5" xfId="2730" xr:uid="{4FC638D8-C43E-4257-9D80-EF87D8692AE6}"/>
    <cellStyle name="Millares 14 21" xfId="2731" xr:uid="{F7788D6F-D307-4DEF-9CD2-DE0999B0F06C}"/>
    <cellStyle name="Millares 14 21 2" xfId="2732" xr:uid="{CC542313-D662-4B86-A0EA-D51D68D7D940}"/>
    <cellStyle name="Millares 14 21 2 2" xfId="2733" xr:uid="{2EC46188-8472-42E4-95DE-8B7640C67444}"/>
    <cellStyle name="Millares 14 21 3" xfId="2734" xr:uid="{8F5AA4ED-50E5-4882-A18E-A31511D5E449}"/>
    <cellStyle name="Millares 14 21 3 2" xfId="2735" xr:uid="{B22FA362-0E14-4367-8142-A025D5A6565E}"/>
    <cellStyle name="Millares 14 21 4" xfId="2736" xr:uid="{32A4F17C-3F00-472D-9324-B9977F22FC38}"/>
    <cellStyle name="Millares 14 21 4 2" xfId="2737" xr:uid="{2DCB0BD5-45DA-4CF0-B86A-C40502789BDB}"/>
    <cellStyle name="Millares 14 21 5" xfId="2738" xr:uid="{9A45072A-2218-4139-9E8D-B15EDCF2E932}"/>
    <cellStyle name="Millares 14 22" xfId="2739" xr:uid="{27D85FBC-2E35-40EB-B959-CB09AEC3A581}"/>
    <cellStyle name="Millares 14 22 2" xfId="2740" xr:uid="{5144B276-2622-41AB-AB49-8E83D40D2B6D}"/>
    <cellStyle name="Millares 14 22 2 2" xfId="2741" xr:uid="{A28F876B-37DB-410F-99AD-E6C7A7AD3E14}"/>
    <cellStyle name="Millares 14 22 3" xfId="2742" xr:uid="{7716AEB9-6316-48A9-9E50-7C4D5203C7C9}"/>
    <cellStyle name="Millares 14 22 3 2" xfId="2743" xr:uid="{5F8BEFB0-89C7-4755-8138-110078FFC94A}"/>
    <cellStyle name="Millares 14 22 4" xfId="2744" xr:uid="{58FE960B-6856-431F-9794-9B2305C31FE1}"/>
    <cellStyle name="Millares 14 22 4 2" xfId="2745" xr:uid="{DD867386-2716-489A-98CD-DAB17F833E23}"/>
    <cellStyle name="Millares 14 22 5" xfId="2746" xr:uid="{39D4694F-4BF8-4FFD-A654-334B5D03E386}"/>
    <cellStyle name="Millares 14 23" xfId="2747" xr:uid="{1B1B472A-DAC1-4929-A72B-1BBB63611F51}"/>
    <cellStyle name="Millares 14 23 2" xfId="2748" xr:uid="{6C838860-294C-4B12-97CE-E9095A08B970}"/>
    <cellStyle name="Millares 14 23 2 2" xfId="2749" xr:uid="{BA84EB53-228E-4062-8F71-28CD080067B8}"/>
    <cellStyle name="Millares 14 23 3" xfId="2750" xr:uid="{0F81EA78-4DD2-458E-9444-C973F905BB5E}"/>
    <cellStyle name="Millares 14 23 3 2" xfId="2751" xr:uid="{C74D8494-E04D-40A3-94F4-66D5A2CD9F52}"/>
    <cellStyle name="Millares 14 23 4" xfId="2752" xr:uid="{42750EDB-1133-40DC-B307-E1AF54187377}"/>
    <cellStyle name="Millares 14 23 4 2" xfId="2753" xr:uid="{14ABFF65-DA6D-4D37-B63F-0F06DB74587E}"/>
    <cellStyle name="Millares 14 23 5" xfId="2754" xr:uid="{2F948CA8-7F3A-471C-883E-A22F9E57063F}"/>
    <cellStyle name="Millares 14 24" xfId="2755" xr:uid="{5C2F0D8A-4B4D-4228-8D44-1D64A0ED6A99}"/>
    <cellStyle name="Millares 14 24 2" xfId="2756" xr:uid="{57B59B37-91AB-4982-919F-052661AB9A42}"/>
    <cellStyle name="Millares 14 24 2 2" xfId="2757" xr:uid="{3450C3D6-7609-4F15-8C42-EF540E216872}"/>
    <cellStyle name="Millares 14 24 3" xfId="2758" xr:uid="{4DA92FB6-1872-42FE-8992-7F91AA944A74}"/>
    <cellStyle name="Millares 14 24 3 2" xfId="2759" xr:uid="{81C9C86C-9D09-42A9-8463-51D9CCE850D1}"/>
    <cellStyle name="Millares 14 24 4" xfId="2760" xr:uid="{78FF9DE5-30C6-4046-B950-A820ACA28466}"/>
    <cellStyle name="Millares 14 24 4 2" xfId="2761" xr:uid="{F68C6D43-DF1B-4D85-B976-271848FA5991}"/>
    <cellStyle name="Millares 14 24 5" xfId="2762" xr:uid="{F4388560-19D9-4571-B318-252D414F9C60}"/>
    <cellStyle name="Millares 14 25" xfId="2763" xr:uid="{5DF7FCCB-FBBC-402B-BD66-1C6065F35E0D}"/>
    <cellStyle name="Millares 14 25 2" xfId="2764" xr:uid="{63A1DEAD-E20C-4948-8D65-FF6A4497E95F}"/>
    <cellStyle name="Millares 14 25 2 2" xfId="2765" xr:uid="{680C7D21-5F44-4CC8-9E46-AAC4783026CE}"/>
    <cellStyle name="Millares 14 25 3" xfId="2766" xr:uid="{68C2A600-3635-4195-898D-9E8CAA9E3837}"/>
    <cellStyle name="Millares 14 25 3 2" xfId="2767" xr:uid="{1CE68409-3629-4FFD-AAC3-DC2DBC6A510E}"/>
    <cellStyle name="Millares 14 25 4" xfId="2768" xr:uid="{EC9B3AE6-C49E-4CDD-88C5-241358D53367}"/>
    <cellStyle name="Millares 14 25 4 2" xfId="2769" xr:uid="{F8EF4961-48B3-4671-BE41-C627AF210483}"/>
    <cellStyle name="Millares 14 25 5" xfId="2770" xr:uid="{F2A28146-34FB-473E-AC3C-ADA5E36833EF}"/>
    <cellStyle name="Millares 14 26" xfId="2771" xr:uid="{AD3B2A18-D132-4C00-A604-A8E7756339AF}"/>
    <cellStyle name="Millares 14 26 2" xfId="2772" xr:uid="{8BC71F56-EE40-485A-A2A9-A5C4D65D799C}"/>
    <cellStyle name="Millares 14 26 2 2" xfId="2773" xr:uid="{737D6FB7-FB7B-477A-AEA0-BD628F46396E}"/>
    <cellStyle name="Millares 14 26 3" xfId="2774" xr:uid="{698EF439-3BDC-4EAD-BE2A-6222D8035009}"/>
    <cellStyle name="Millares 14 26 3 2" xfId="2775" xr:uid="{EEC0145D-5CFA-4720-B738-05D70F5E1F65}"/>
    <cellStyle name="Millares 14 26 4" xfId="2776" xr:uid="{A29DC3C4-D940-43D9-9756-609C4DB8AA2D}"/>
    <cellStyle name="Millares 14 26 4 2" xfId="2777" xr:uid="{5C389C7C-2D1D-412A-8633-0F5E70941F34}"/>
    <cellStyle name="Millares 14 26 5" xfId="2778" xr:uid="{4C48F60D-A787-4DD7-8797-5796ECBE5AF6}"/>
    <cellStyle name="Millares 14 27" xfId="2779" xr:uid="{C14BB481-3E41-4848-94C2-30109B24B79D}"/>
    <cellStyle name="Millares 14 27 2" xfId="2780" xr:uid="{FC47BFF5-A0CD-44DB-9E90-52647EDD3618}"/>
    <cellStyle name="Millares 14 27 2 2" xfId="2781" xr:uid="{43359451-A725-476C-A878-93A088407456}"/>
    <cellStyle name="Millares 14 27 3" xfId="2782" xr:uid="{EC606F4E-AF8B-49E0-81FE-5CADED445297}"/>
    <cellStyle name="Millares 14 27 3 2" xfId="2783" xr:uid="{FCB76467-7ECE-4ED2-B3D3-413E7BCC6BF7}"/>
    <cellStyle name="Millares 14 27 4" xfId="2784" xr:uid="{878E2DFE-E495-4680-8309-21EDC38A1FA5}"/>
    <cellStyle name="Millares 14 27 4 2" xfId="2785" xr:uid="{540F906B-742D-4635-B9C2-09619F7CEB71}"/>
    <cellStyle name="Millares 14 27 5" xfId="2786" xr:uid="{453DD9A4-704C-4577-9D83-D53B5143C6C0}"/>
    <cellStyle name="Millares 14 28" xfId="2787" xr:uid="{FE68CDBC-51DE-4C0B-81ED-EA18509250D2}"/>
    <cellStyle name="Millares 14 28 2" xfId="2788" xr:uid="{3C7B6D1D-0259-41B2-B2B2-2917931C430C}"/>
    <cellStyle name="Millares 14 28 2 2" xfId="2789" xr:uid="{7722121A-2D89-42DB-92EA-6B991B500612}"/>
    <cellStyle name="Millares 14 28 3" xfId="2790" xr:uid="{5F4796FE-4447-4A0F-87A1-B132F2A89EC0}"/>
    <cellStyle name="Millares 14 28 3 2" xfId="2791" xr:uid="{017E9C8D-A3D0-4D7B-A8CD-5EB3C278E0E6}"/>
    <cellStyle name="Millares 14 28 4" xfId="2792" xr:uid="{219C6778-1AEA-425B-B001-C6F4EC96A401}"/>
    <cellStyle name="Millares 14 28 4 2" xfId="2793" xr:uid="{138C89FF-2025-4778-9B45-6731463F42EE}"/>
    <cellStyle name="Millares 14 28 5" xfId="2794" xr:uid="{9F57877E-8E70-49D7-B62C-70F608C95DD8}"/>
    <cellStyle name="Millares 14 29" xfId="2795" xr:uid="{1D5936FA-36C1-4EE2-84F3-2732DDC2ADE8}"/>
    <cellStyle name="Millares 14 29 2" xfId="2796" xr:uid="{3CBD4A43-BFD5-4874-9D65-CA26B73B472D}"/>
    <cellStyle name="Millares 14 29 2 2" xfId="2797" xr:uid="{3D869B7E-2992-458B-A129-2F34B0D9DC93}"/>
    <cellStyle name="Millares 14 29 3" xfId="2798" xr:uid="{AC017721-A3D7-45CA-A5C0-D4FE1BD6889A}"/>
    <cellStyle name="Millares 14 29 3 2" xfId="2799" xr:uid="{B25C57F1-68D4-4BEB-A24E-6C8FE2193916}"/>
    <cellStyle name="Millares 14 29 4" xfId="2800" xr:uid="{6325EB47-1E9F-4339-82A6-F67542111E00}"/>
    <cellStyle name="Millares 14 29 4 2" xfId="2801" xr:uid="{BAA226ED-75E5-496F-AA5E-A0E2E048D0FB}"/>
    <cellStyle name="Millares 14 29 5" xfId="2802" xr:uid="{8A01B4FC-DE9B-4842-A6EC-99EC761D2B14}"/>
    <cellStyle name="Millares 14 3" xfId="2803" xr:uid="{8B93E57B-8C90-44E6-99FC-6F8FF96FBAC2}"/>
    <cellStyle name="Millares 14 3 2" xfId="2804" xr:uid="{36693C25-E6E3-4A89-BDE9-E9240665F313}"/>
    <cellStyle name="Millares 14 3 2 2" xfId="2805" xr:uid="{CEEDE4AA-F481-45FF-8F05-D3FFC67489D9}"/>
    <cellStyle name="Millares 14 3 3" xfId="2806" xr:uid="{9C3400FB-9F42-44C4-BC43-D4120184E913}"/>
    <cellStyle name="Millares 14 3 3 2" xfId="2807" xr:uid="{9197501D-B410-4FC3-9A9B-92DBA8114DA6}"/>
    <cellStyle name="Millares 14 3 4" xfId="2808" xr:uid="{FB53D40F-63B7-4B69-9E0E-B01960DF81DF}"/>
    <cellStyle name="Millares 14 3 4 2" xfId="2809" xr:uid="{0C633473-871C-4062-9D8C-BC6AD4660A52}"/>
    <cellStyle name="Millares 14 3 5" xfId="2810" xr:uid="{1307C0C8-DDBA-4BFD-9993-C03EE05A46E5}"/>
    <cellStyle name="Millares 14 30" xfId="2811" xr:uid="{57011FB3-EB12-4DE8-B9A3-3202FF4D43CC}"/>
    <cellStyle name="Millares 14 30 2" xfId="2812" xr:uid="{9E980A68-4AD4-46EF-A968-292551BED1A4}"/>
    <cellStyle name="Millares 14 30 2 2" xfId="2813" xr:uid="{72706627-ACA4-4260-A24F-20534CE1A213}"/>
    <cellStyle name="Millares 14 30 3" xfId="2814" xr:uid="{FC091620-4B99-409D-9872-C82144F66A9D}"/>
    <cellStyle name="Millares 14 30 3 2" xfId="2815" xr:uid="{179D94E7-BE7D-4FD7-9244-1BF905986CA7}"/>
    <cellStyle name="Millares 14 30 4" xfId="2816" xr:uid="{507070D9-E44F-4E5C-8D11-EAE5CD680867}"/>
    <cellStyle name="Millares 14 30 4 2" xfId="2817" xr:uid="{12C59026-BC2B-43D0-940A-32DD42DF003F}"/>
    <cellStyle name="Millares 14 30 5" xfId="2818" xr:uid="{ED51C6D4-53D2-42B2-B6E4-7579E03E1EF7}"/>
    <cellStyle name="Millares 14 31" xfId="2819" xr:uid="{CC4AE358-8530-40E1-B538-7BD201E7EB56}"/>
    <cellStyle name="Millares 14 31 2" xfId="2820" xr:uid="{5D0BE6EC-04E0-437A-8E8E-D294E853BAD1}"/>
    <cellStyle name="Millares 14 31 2 2" xfId="2821" xr:uid="{799BE747-46CA-4C3F-A683-D4423C110860}"/>
    <cellStyle name="Millares 14 31 3" xfId="2822" xr:uid="{3B73D3DD-B990-4880-AC48-C8EF592CE7A5}"/>
    <cellStyle name="Millares 14 31 3 2" xfId="2823" xr:uid="{D7E48D3E-9988-468E-9C56-5B2DB2C7B53C}"/>
    <cellStyle name="Millares 14 31 4" xfId="2824" xr:uid="{5C02F1E3-2ACA-4E8B-95FD-1C1C9A4E57D0}"/>
    <cellStyle name="Millares 14 31 4 2" xfId="2825" xr:uid="{49500A90-1DD4-4A16-B08B-71462FCFB16A}"/>
    <cellStyle name="Millares 14 31 5" xfId="2826" xr:uid="{ACF43F24-19CC-4047-B1FF-9F315383A2D6}"/>
    <cellStyle name="Millares 14 32" xfId="2827" xr:uid="{BB1ED461-E4CB-40B7-AB5C-55225DBD4E00}"/>
    <cellStyle name="Millares 14 32 2" xfId="2828" xr:uid="{C473254C-D59C-453A-B44C-912177879E57}"/>
    <cellStyle name="Millares 14 32 2 2" xfId="2829" xr:uid="{152FCD8C-4D1F-45F6-B9EA-A58E0A682057}"/>
    <cellStyle name="Millares 14 32 3" xfId="2830" xr:uid="{9E6D9B0E-19E8-42FB-944B-D4B2CFD2CC32}"/>
    <cellStyle name="Millares 14 32 3 2" xfId="2831" xr:uid="{076A832E-F507-4ACC-92E5-9C8E527E37E5}"/>
    <cellStyle name="Millares 14 32 4" xfId="2832" xr:uid="{C40D657F-E73B-4A5C-B127-2DAB8AC612E9}"/>
    <cellStyle name="Millares 14 32 4 2" xfId="2833" xr:uid="{A86D1BF7-0B67-4930-8BF1-1066EB425A41}"/>
    <cellStyle name="Millares 14 32 5" xfId="2834" xr:uid="{7AF51FD0-6E62-4B26-84AC-0069729D8054}"/>
    <cellStyle name="Millares 14 33" xfId="2835" xr:uid="{6D5F9FC4-63DC-425B-9602-D07ED638D19A}"/>
    <cellStyle name="Millares 14 33 2" xfId="2836" xr:uid="{E8A548E2-F79B-4443-8933-F4F5E6BC8605}"/>
    <cellStyle name="Millares 14 33 2 2" xfId="2837" xr:uid="{AEB7CE98-DBB2-4E50-AFBD-438D1F09A545}"/>
    <cellStyle name="Millares 14 33 3" xfId="2838" xr:uid="{704AF733-723C-4D9C-A11B-2539DC31F66A}"/>
    <cellStyle name="Millares 14 33 3 2" xfId="2839" xr:uid="{061455FE-6024-4830-96FA-80C5AB92B8D3}"/>
    <cellStyle name="Millares 14 33 4" xfId="2840" xr:uid="{CD658C60-F344-4760-B313-5424032B10AA}"/>
    <cellStyle name="Millares 14 33 4 2" xfId="2841" xr:uid="{F04FB6A3-14CF-4298-91DB-2F958A3B4190}"/>
    <cellStyle name="Millares 14 33 5" xfId="2842" xr:uid="{2707CD13-3DE4-4DB1-B4C5-B50036D4B1F4}"/>
    <cellStyle name="Millares 14 34" xfId="2843" xr:uid="{FB35EAF6-6969-49C8-AF23-6CE6ECF8E162}"/>
    <cellStyle name="Millares 14 34 2" xfId="2844" xr:uid="{13D5AA56-ACD2-499D-8AE3-27557332F221}"/>
    <cellStyle name="Millares 14 35" xfId="2845" xr:uid="{DFB40783-11A6-45DF-90D5-96DBB10CFC86}"/>
    <cellStyle name="Millares 14 35 2" xfId="2846" xr:uid="{203536E5-55DA-4242-A5FF-94E841D50F1D}"/>
    <cellStyle name="Millares 14 35 3" xfId="2847" xr:uid="{337C5514-CE2E-4047-A833-5005A980E23A}"/>
    <cellStyle name="Millares 14 36" xfId="2848" xr:uid="{559087D0-1862-401F-B77F-E43FD05733B6}"/>
    <cellStyle name="Millares 14 36 2" xfId="2849" xr:uid="{631AE5FC-8062-48DE-AFC3-5E18C45E12FA}"/>
    <cellStyle name="Millares 14 37" xfId="2629" xr:uid="{513374F3-75E1-4841-A1A1-B59E130A8650}"/>
    <cellStyle name="Millares 14 4" xfId="2850" xr:uid="{158DEF48-67C1-431D-9F47-40871B6CB4FE}"/>
    <cellStyle name="Millares 14 4 2" xfId="2851" xr:uid="{DC9B08CC-D33C-461A-836E-3C1D2B702306}"/>
    <cellStyle name="Millares 14 4 2 2" xfId="2852" xr:uid="{AFF0BDD7-9607-4AEC-9716-9EB82C15F870}"/>
    <cellStyle name="Millares 14 4 3" xfId="2853" xr:uid="{594EFAEB-5964-446D-9E9C-CEE75424C41B}"/>
    <cellStyle name="Millares 14 4 3 2" xfId="2854" xr:uid="{C59E0A80-4736-44BF-96CA-CB9FCBCDF03C}"/>
    <cellStyle name="Millares 14 4 4" xfId="2855" xr:uid="{6D8519B1-727F-41D7-A634-3BFA40924948}"/>
    <cellStyle name="Millares 14 4 4 2" xfId="2856" xr:uid="{E04FC364-E7A1-4551-BC30-07A7F9537F09}"/>
    <cellStyle name="Millares 14 4 5" xfId="2857" xr:uid="{064F4905-7D17-4A84-8B15-4D721EE04AAF}"/>
    <cellStyle name="Millares 14 5" xfId="2858" xr:uid="{0E577A5E-1E62-4A2B-8A08-9339F697C118}"/>
    <cellStyle name="Millares 14 5 2" xfId="2859" xr:uid="{A97C1634-A059-40C2-92A8-7C9C67118724}"/>
    <cellStyle name="Millares 14 5 2 2" xfId="2860" xr:uid="{0EA42D53-3807-473E-B9F4-8BB3256ABF64}"/>
    <cellStyle name="Millares 14 5 3" xfId="2861" xr:uid="{D5654D30-B124-4A70-84E0-9CEA8042F7FB}"/>
    <cellStyle name="Millares 14 5 3 2" xfId="2862" xr:uid="{A277FD56-D2DF-4171-859B-0D68F2D5B4B4}"/>
    <cellStyle name="Millares 14 5 4" xfId="2863" xr:uid="{A096A047-57E1-4D3F-A8CA-4102762D5994}"/>
    <cellStyle name="Millares 14 5 4 2" xfId="2864" xr:uid="{C15FCADB-6516-40FC-88A1-D33F02E34438}"/>
    <cellStyle name="Millares 14 5 5" xfId="2865" xr:uid="{B189403A-264D-482B-9D0B-31F81FC9DA6C}"/>
    <cellStyle name="Millares 14 6" xfId="2866" xr:uid="{A32D0D31-B986-482E-990F-911B9E34F28C}"/>
    <cellStyle name="Millares 14 6 2" xfId="2867" xr:uid="{954CEA7E-4CC9-418C-AAF5-DEC40F280818}"/>
    <cellStyle name="Millares 14 6 2 2" xfId="2868" xr:uid="{21F89993-1074-4D1F-BB6C-723EEF97FBD4}"/>
    <cellStyle name="Millares 14 6 3" xfId="2869" xr:uid="{7DD91EAC-AD10-4A7B-B0F3-0C4C28955E9B}"/>
    <cellStyle name="Millares 14 6 3 2" xfId="2870" xr:uid="{04DAA205-5BAE-40BF-A48B-5DAB4D4C72DC}"/>
    <cellStyle name="Millares 14 6 4" xfId="2871" xr:uid="{D2C357A3-6B95-4EA9-901F-F0D9CA69F6EB}"/>
    <cellStyle name="Millares 14 6 4 2" xfId="2872" xr:uid="{44593255-0868-4873-81D3-56999FEBBBF5}"/>
    <cellStyle name="Millares 14 6 5" xfId="2873" xr:uid="{687E025A-5888-4C2D-A5B8-8FC2224B5D0E}"/>
    <cellStyle name="Millares 14 7" xfId="2874" xr:uid="{C8B055CE-3EB9-4D05-83A8-1165B1288636}"/>
    <cellStyle name="Millares 14 7 2" xfId="2875" xr:uid="{3E4D4FC8-E3BF-4E13-B9BF-B5FB521FEA53}"/>
    <cellStyle name="Millares 14 7 2 2" xfId="2876" xr:uid="{6292BDBA-1D8C-468B-A06D-DA10A609C55D}"/>
    <cellStyle name="Millares 14 7 3" xfId="2877" xr:uid="{C1F81BAD-D75C-4E8F-9507-98F4ADD3A0B1}"/>
    <cellStyle name="Millares 14 7 3 2" xfId="2878" xr:uid="{B84F7003-6D22-460B-AA94-3A85E559581B}"/>
    <cellStyle name="Millares 14 7 4" xfId="2879" xr:uid="{C789BD03-FA8F-4D13-B20A-979690EAD7A1}"/>
    <cellStyle name="Millares 14 7 4 2" xfId="2880" xr:uid="{62DA96ED-C86F-4688-A18D-1356EA6802A9}"/>
    <cellStyle name="Millares 14 7 5" xfId="2881" xr:uid="{036EE076-0B83-4848-8D0E-6F98C2CC66B9}"/>
    <cellStyle name="Millares 14 8" xfId="2882" xr:uid="{C0C9BC89-3513-4812-8041-24DB18B31023}"/>
    <cellStyle name="Millares 14 8 2" xfId="2883" xr:uid="{7F3B0661-72A5-4C42-9D6F-D9E2E10172FC}"/>
    <cellStyle name="Millares 14 8 2 2" xfId="2884" xr:uid="{C9579523-00DA-4342-A6E9-52B500D42DD4}"/>
    <cellStyle name="Millares 14 8 3" xfId="2885" xr:uid="{48DEA447-E2F8-4521-A2A8-5C07E6C6C319}"/>
    <cellStyle name="Millares 14 8 3 2" xfId="2886" xr:uid="{2CA36F8E-BD3A-42FB-AE25-3D97FDC62BB5}"/>
    <cellStyle name="Millares 14 8 4" xfId="2887" xr:uid="{B0AB74D9-43BB-42B8-8BC4-45B418BB90CB}"/>
    <cellStyle name="Millares 14 8 4 2" xfId="2888" xr:uid="{2DDA0160-CF41-4755-9255-8919A68BCB28}"/>
    <cellStyle name="Millares 14 8 5" xfId="2889" xr:uid="{69835A40-66F0-4E64-B911-4E8781741A39}"/>
    <cellStyle name="Millares 14 9" xfId="2890" xr:uid="{C9ACCA88-A6C8-4E32-B7E9-55AD2468D715}"/>
    <cellStyle name="Millares 14 9 2" xfId="2891" xr:uid="{402F04F0-1F57-4C71-A6F7-7993B626E329}"/>
    <cellStyle name="Millares 14 9 2 2" xfId="2892" xr:uid="{23735300-01F8-4806-B29E-190933E8EE53}"/>
    <cellStyle name="Millares 14 9 3" xfId="2893" xr:uid="{E4A9EEEE-B897-4479-9200-EE7166EA270F}"/>
    <cellStyle name="Millares 14 9 3 2" xfId="2894" xr:uid="{0A123E2A-99AE-4821-9647-F6ADBA48DE76}"/>
    <cellStyle name="Millares 14 9 4" xfId="2895" xr:uid="{BD1009E7-924A-44C1-835E-838D3D95CB67}"/>
    <cellStyle name="Millares 14 9 4 2" xfId="2896" xr:uid="{5503FF0E-D910-475F-816A-D9906C6F3DBB}"/>
    <cellStyle name="Millares 14 9 5" xfId="2897" xr:uid="{5BEC3AAA-F762-4C54-92EB-2DBF52393DD0}"/>
    <cellStyle name="Millares 140" xfId="2898" xr:uid="{3BC3B2B2-5025-4C5F-AEE0-1326F406411A}"/>
    <cellStyle name="Millares 140 10" xfId="2899" xr:uid="{722B8213-B4F5-49EA-8AF8-8D0866B55A14}"/>
    <cellStyle name="Millares 140 11" xfId="2900" xr:uid="{7B046308-E288-43B7-ACEE-A22C82089E6F}"/>
    <cellStyle name="Millares 140 12" xfId="2901" xr:uid="{9305CE90-94F7-4ED2-ABEE-D2769EB6A253}"/>
    <cellStyle name="Millares 140 13" xfId="2902" xr:uid="{E578557D-9A9A-4061-819D-F547507B3027}"/>
    <cellStyle name="Millares 140 13 2" xfId="12690" xr:uid="{C4467CA7-5692-40FF-97AD-5FB028D4A299}"/>
    <cellStyle name="Millares 140 14" xfId="2903" xr:uid="{7D4B9F96-3E3E-4E26-9B2A-41E24825BBEF}"/>
    <cellStyle name="Millares 140 14 2" xfId="12691" xr:uid="{D12E12F9-2885-4887-9FD3-B26E9F01D954}"/>
    <cellStyle name="Millares 140 14 3" xfId="12303" xr:uid="{CC5F4BD4-0586-4F1A-9E21-391BA0A8D4F1}"/>
    <cellStyle name="Millares 140 14 3 2" xfId="21555" xr:uid="{5A737347-48E8-4A2E-9793-11756AE2D657}"/>
    <cellStyle name="Millares 140 14 3 2 2" xfId="27111" xr:uid="{5A9FFDED-AACD-4A17-BE52-1EA625055D51}"/>
    <cellStyle name="Millares 140 14 3 2 3" xfId="32605" xr:uid="{F8D867C0-5662-41FE-A46C-DCCC532C67E4}"/>
    <cellStyle name="Millares 140 14 3 2 4" xfId="38089" xr:uid="{87A75D21-C7CF-4880-B61D-97AC40D43AE3}"/>
    <cellStyle name="Millares 140 14 3 3" xfId="24382" xr:uid="{4CBF4000-CC91-4E84-9309-75296518575E}"/>
    <cellStyle name="Millares 140 14 3 4" xfId="29876" xr:uid="{8613AB3C-726C-4D73-A342-30D4F497ACB8}"/>
    <cellStyle name="Millares 140 14 3 5" xfId="35360" xr:uid="{93E96743-4491-488C-9610-75EEC9A0ADD2}"/>
    <cellStyle name="Millares 140 15" xfId="7137" xr:uid="{EA1B05C5-9E55-48BC-831E-4F545C48744B}"/>
    <cellStyle name="Millares 140 15 2" xfId="12692" xr:uid="{53E38D52-DCAD-47BA-A5B1-D14781006C15}"/>
    <cellStyle name="Millares 140 15 3" xfId="19917" xr:uid="{7B2036D6-7B39-4436-99AE-0D71E64F7181}"/>
    <cellStyle name="Millares 140 15 3 2" xfId="22722" xr:uid="{4699146B-FDFE-4E81-9F59-27F356D8378C}"/>
    <cellStyle name="Millares 140 15 3 2 2" xfId="28278" xr:uid="{237EE850-8C63-49B5-A13E-8CC6BE2FB43B}"/>
    <cellStyle name="Millares 140 15 3 2 3" xfId="33772" xr:uid="{55F4E6E6-94F3-40A3-A074-D187419157A9}"/>
    <cellStyle name="Millares 140 15 3 2 4" xfId="39256" xr:uid="{C2917CDC-CB68-4ECB-90AD-826B49FF3914}"/>
    <cellStyle name="Millares 140 15 3 3" xfId="25549" xr:uid="{7EA63F7C-15F8-4135-9D89-B27B7CA0F4FA}"/>
    <cellStyle name="Millares 140 15 3 4" xfId="31043" xr:uid="{76B36394-1565-4F45-88A3-B416B1563C97}"/>
    <cellStyle name="Millares 140 15 3 5" xfId="36527" xr:uid="{EDE0F3A0-ACAB-491E-B238-032A2773F49A}"/>
    <cellStyle name="Millares 140 15 4" xfId="7438" xr:uid="{B953AC00-1FD2-40B0-A49D-47105D2912BD}"/>
    <cellStyle name="Millares 140 15 5" xfId="20114" xr:uid="{3740BD90-613D-4551-98B9-13C797601504}"/>
    <cellStyle name="Millares 140 15 5 2" xfId="25670" xr:uid="{7BB60E17-6BEC-45BC-83EE-B8EF51411D1B}"/>
    <cellStyle name="Millares 140 15 5 3" xfId="31164" xr:uid="{54DC6604-FD8A-4C15-957F-325763B987DE}"/>
    <cellStyle name="Millares 140 15 5 4" xfId="36648" xr:uid="{D304FBA0-E43C-483D-9E5F-F7DFA107E500}"/>
    <cellStyle name="Millares 140 15 6" xfId="22941" xr:uid="{ED68523E-D38E-422E-B5AC-A7B2A146E7FA}"/>
    <cellStyle name="Millares 140 15 7" xfId="28433" xr:uid="{5ED6E178-8EFE-4489-8BF5-CF1577D9722E}"/>
    <cellStyle name="Millares 140 15 8" xfId="33917" xr:uid="{509A620F-3E98-48B9-A40D-3479893AA2F4}"/>
    <cellStyle name="Millares 140 16" xfId="7234" xr:uid="{1778AE76-0FCB-4ADB-9CCB-0EF4DFA6284C}"/>
    <cellStyle name="Millares 140 16 2" xfId="12693" xr:uid="{28F14A19-095A-4972-8522-304FE4C5CA4F}"/>
    <cellStyle name="Millares 140 16 3" xfId="19994" xr:uid="{8FB38CF7-0C69-47E9-8500-EBC406F78EBF}"/>
    <cellStyle name="Millares 140 16 3 2" xfId="22728" xr:uid="{AA528152-8385-49EA-8538-AF3771D36253}"/>
    <cellStyle name="Millares 140 16 3 2 2" xfId="28284" xr:uid="{50C07D81-69F5-4BCA-97BD-A408286B7B1E}"/>
    <cellStyle name="Millares 140 16 3 2 3" xfId="33778" xr:uid="{DF8A80F6-9CE4-4198-B8EE-4BA456F31B11}"/>
    <cellStyle name="Millares 140 16 3 2 4" xfId="39262" xr:uid="{B82811B0-EE0C-460D-A5DD-905AA77DB3FE}"/>
    <cellStyle name="Millares 140 16 3 3" xfId="25555" xr:uid="{EF464180-50F5-4A8F-B88D-966038AEA309}"/>
    <cellStyle name="Millares 140 16 3 4" xfId="31049" xr:uid="{13E4C699-3FCB-423E-9E82-99B10D281027}"/>
    <cellStyle name="Millares 140 16 3 5" xfId="36533" xr:uid="{A3EFC2B2-B4CB-47A2-8E8B-1E4074CCD796}"/>
    <cellStyle name="Millares 140 16 4" xfId="7439" xr:uid="{7EDDAF2E-68AF-4B87-B01D-DA21D03CF2E4}"/>
    <cellStyle name="Millares 140 16 5" xfId="20122" xr:uid="{82FA189B-504A-4A37-A723-6DC74120D6BE}"/>
    <cellStyle name="Millares 140 16 5 2" xfId="25678" xr:uid="{DBC1F1DF-452C-4CFD-B847-577B9DF2D9B2}"/>
    <cellStyle name="Millares 140 16 5 3" xfId="31172" xr:uid="{10C54B76-FCDC-4C41-ACCD-2FED8CDC6827}"/>
    <cellStyle name="Millares 140 16 5 4" xfId="36656" xr:uid="{C4D4D40F-430E-4855-BD2E-F79728B48F5A}"/>
    <cellStyle name="Millares 140 16 6" xfId="22949" xr:uid="{0DF659CB-5DDC-49C4-A1C5-83FC15C2A414}"/>
    <cellStyle name="Millares 140 16 7" xfId="28441" xr:uid="{727F439D-D5C2-4037-969E-DF29AA3F9F2E}"/>
    <cellStyle name="Millares 140 16 8" xfId="33925" xr:uid="{77459C0A-EFF4-4E4A-B713-D16C078E9229}"/>
    <cellStyle name="Millares 140 17" xfId="7342" xr:uid="{A27FAE34-B3C7-4F39-A88A-C6A80D50225C}"/>
    <cellStyle name="Millares 140 17 2" xfId="20023" xr:uid="{2CFB4546-AE51-4D0D-B574-23F600FB64EB}"/>
    <cellStyle name="Millares 140 17 2 2" xfId="22757" xr:uid="{AE423F69-EC0E-450A-B108-B47E047FF096}"/>
    <cellStyle name="Millares 140 17 2 2 2" xfId="28313" xr:uid="{176B1B1B-0776-4062-BD5E-B685854DEA8C}"/>
    <cellStyle name="Millares 140 17 2 2 3" xfId="33807" xr:uid="{09428F1B-A062-4710-8784-782E494E5463}"/>
    <cellStyle name="Millares 140 17 2 2 4" xfId="39291" xr:uid="{42A71762-064C-4219-9E2E-8063DAF6234C}"/>
    <cellStyle name="Millares 140 17 2 3" xfId="25584" xr:uid="{EFCE17D8-5429-4772-A808-84A53131FDE8}"/>
    <cellStyle name="Millares 140 17 2 4" xfId="31078" xr:uid="{F35380F7-B766-4EED-8E0F-58DDA75B0EEB}"/>
    <cellStyle name="Millares 140 17 2 5" xfId="36562" xr:uid="{0B268E09-77A3-4FBB-BEDB-FC3599D0A8C5}"/>
    <cellStyle name="Millares 140 17 3" xfId="7440" xr:uid="{22170A65-BFDA-4644-BA2B-3AE7E9B6C8CD}"/>
    <cellStyle name="Millares 140 17 4" xfId="20226" xr:uid="{3EC2F754-714F-4988-8AF5-558FD6786893}"/>
    <cellStyle name="Millares 140 17 4 2" xfId="25782" xr:uid="{B31C90E5-4F57-433E-8E84-18F513FB013C}"/>
    <cellStyle name="Millares 140 17 4 3" xfId="31276" xr:uid="{D9135228-8323-427E-AC31-0380098688D0}"/>
    <cellStyle name="Millares 140 17 4 4" xfId="36760" xr:uid="{B6F91190-7D6F-445A-A7F4-2D45478D7FAD}"/>
    <cellStyle name="Millares 140 17 5" xfId="23053" xr:uid="{5F34180D-1489-4DF5-A414-55EC37631A20}"/>
    <cellStyle name="Millares 140 17 6" xfId="28547" xr:uid="{1CF43397-4451-4508-A554-6BD947A73727}"/>
    <cellStyle name="Millares 140 17 7" xfId="34031" xr:uid="{4C568A7C-99EA-4F1D-8301-6EAFC7466EF2}"/>
    <cellStyle name="Millares 140 18" xfId="22791" xr:uid="{1ACBC41E-2F9F-44AD-8B60-E9C7123C2AF1}"/>
    <cellStyle name="Millares 140 18 2" xfId="28337" xr:uid="{EB8CFDB1-CEC5-41AC-9148-D7431940F4C4}"/>
    <cellStyle name="Millares 140 18 3" xfId="33831" xr:uid="{3B76B008-1BE4-494D-9004-F627AC2DD07E}"/>
    <cellStyle name="Millares 140 18 4" xfId="39315" xr:uid="{03698674-5529-4A89-8357-0A737C9FDAC6}"/>
    <cellStyle name="Millares 140 2" xfId="2904" xr:uid="{6EE4BAF0-CB65-4182-A403-E2ABC87799F0}"/>
    <cellStyle name="Millares 140 2 2" xfId="2905" xr:uid="{F4AE44C5-95DA-4560-A070-34CA7E78D0E8}"/>
    <cellStyle name="Millares 140 2 2 2" xfId="2906" xr:uid="{E3A5A490-7D1B-426B-BF05-DC6FFB439DF6}"/>
    <cellStyle name="Millares 140 2 3" xfId="2907" xr:uid="{BBE910EA-C246-4A5A-9922-8459C1F92A67}"/>
    <cellStyle name="Millares 140 2 3 2" xfId="12694" xr:uid="{FB9585ED-962A-449E-9F7B-E433C0F3F86F}"/>
    <cellStyle name="Millares 140 2 4" xfId="2908" xr:uid="{94FB73FD-5B2B-42C0-BE3F-0008A6D0838F}"/>
    <cellStyle name="Millares 140 3" xfId="2909" xr:uid="{97B22D2E-AB88-4537-A44F-CB81AED519F7}"/>
    <cellStyle name="Millares 140 3 2" xfId="2910" xr:uid="{9DE754FB-1F92-4E94-BD5A-15486B8BDE63}"/>
    <cellStyle name="Millares 140 4" xfId="2911" xr:uid="{A323B5E7-2175-4E31-81B4-7AFE1978F4D2}"/>
    <cellStyle name="Millares 140 4 2" xfId="2912" xr:uid="{36CEC7B4-75C9-4C9E-8F95-34B765681C24}"/>
    <cellStyle name="Millares 140 4 3" xfId="2913" xr:uid="{BFB36922-C0F2-427E-8AAC-F8CF54674852}"/>
    <cellStyle name="Millares 140 5" xfId="2914" xr:uid="{B6D48586-4DA1-4B85-ACDC-7DEE1F26185C}"/>
    <cellStyle name="Millares 140 5 2" xfId="2915" xr:uid="{06EEB9E4-D0F8-4E2F-9FE1-891086799AD6}"/>
    <cellStyle name="Millares 140 6" xfId="2916" xr:uid="{566826A9-B4AB-4E5A-B0BA-8AE1A95C329B}"/>
    <cellStyle name="Millares 140 6 2" xfId="2917" xr:uid="{41A7E59F-7510-4EFD-99CC-6B27EDFEA09F}"/>
    <cellStyle name="Millares 140 7" xfId="2918" xr:uid="{86CAA13A-3EE4-4376-984E-05F5012110A8}"/>
    <cellStyle name="Millares 140 7 2" xfId="2919" xr:uid="{6AA7A8CB-D267-4D9C-BA16-61F4B79938A5}"/>
    <cellStyle name="Millares 140 8" xfId="2920" xr:uid="{F478F1B0-7A8B-4065-98A0-706E66A39869}"/>
    <cellStyle name="Millares 140 8 2" xfId="2921" xr:uid="{4F7F1724-036C-4139-9B24-190CC110D581}"/>
    <cellStyle name="Millares 140 9" xfId="2922" xr:uid="{E055B023-B073-4E57-8413-D3FAFC400E18}"/>
    <cellStyle name="Millares 141" xfId="2923" xr:uid="{667C4934-BA57-4B81-BD1B-DDF224121699}"/>
    <cellStyle name="Millares 142" xfId="2924" xr:uid="{4A390C57-5204-4A75-BE8D-7894AEE5FFBE}"/>
    <cellStyle name="Millares 143" xfId="2925" xr:uid="{D21CADB0-6EDA-4F14-96EF-7F90A71D69B2}"/>
    <cellStyle name="Millares 143 2" xfId="2926" xr:uid="{630E65DA-389B-45C5-B788-3F730E1F4080}"/>
    <cellStyle name="Millares 143 2 2" xfId="2927" xr:uid="{57D74E1F-A740-460B-AF2E-C9E7EC03F7EC}"/>
    <cellStyle name="Millares 143 2 3" xfId="12695" xr:uid="{168E0688-8FF6-4E4E-A2AE-E3353E261513}"/>
    <cellStyle name="Millares 143 3" xfId="2928" xr:uid="{0E0D394F-D5FC-48F8-B7A9-0A90F3FD9977}"/>
    <cellStyle name="Millares 143 4" xfId="2929" xr:uid="{3370CF73-63B8-4ECD-B3F9-08ADE54AF044}"/>
    <cellStyle name="Millares 143 5" xfId="7310" xr:uid="{0DCA6C87-FA9D-486B-AB46-23C503855E20}"/>
    <cellStyle name="Millares 143 6" xfId="17571" xr:uid="{9C14C83E-CD48-4A5E-B860-CF2B51920F5A}"/>
    <cellStyle name="Millares 144" xfId="2930" xr:uid="{3DD15132-A109-4EC4-AF2C-C4C4126F7EF0}"/>
    <cellStyle name="Millares 144 2" xfId="2931" xr:uid="{86E65441-02EB-45C9-A036-B63F69FE4144}"/>
    <cellStyle name="Millares 144 3" xfId="7309" xr:uid="{4E9D496F-6EF3-4D54-A7AF-3B750D3442A6}"/>
    <cellStyle name="Millares 144 4" xfId="22918" xr:uid="{9EB0E073-C01A-42B5-848B-B1AFC63185C5}"/>
    <cellStyle name="Millares 145" xfId="2932" xr:uid="{2796A79D-8C26-43BF-BA51-77B254307443}"/>
    <cellStyle name="Millares 146" xfId="2933" xr:uid="{4DD3255A-7174-4422-AB1A-9BA7760E7016}"/>
    <cellStyle name="Millares 147" xfId="2934" xr:uid="{44F88870-51B5-4484-8A23-AB0A9F7BD26F}"/>
    <cellStyle name="Millares 148" xfId="2935" xr:uid="{089F527B-6438-4009-9821-5AEB32652129}"/>
    <cellStyle name="Millares 149" xfId="2936" xr:uid="{019A8144-A355-4DBE-A2D1-5109EA4CAA45}"/>
    <cellStyle name="Millares 149 2" xfId="2937" xr:uid="{257B95A8-AAB1-4B9D-8062-ABBACC93CE99}"/>
    <cellStyle name="Millares 149 3" xfId="2938" xr:uid="{27412508-A909-4DA7-8796-010724E1E5F2}"/>
    <cellStyle name="Millares 149 3 2" xfId="2939" xr:uid="{A48A5628-23D8-441B-855E-1A07F5F5D3D0}"/>
    <cellStyle name="Millares 15" xfId="184" xr:uid="{4A3097D0-0E66-47F3-925C-C976623E754D}"/>
    <cellStyle name="Millares 15 2" xfId="2941" xr:uid="{91B77AFC-1D52-489B-AE16-3504423F99F2}"/>
    <cellStyle name="Millares 15 2 2" xfId="2942" xr:uid="{DD212884-55F7-4385-89CD-788790DC0476}"/>
    <cellStyle name="Millares 15 3" xfId="2943" xr:uid="{5FC75A1C-D179-4FCD-9D9C-07051F497AD6}"/>
    <cellStyle name="Millares 15 4" xfId="2940" xr:uid="{93A6B6BD-DEFD-4BF9-BDA2-B51F4461127A}"/>
    <cellStyle name="Millares 150" xfId="2944" xr:uid="{04008A7F-8745-4D1E-90A9-7DA859AAEDA6}"/>
    <cellStyle name="Millares 150 2" xfId="2945" xr:uid="{FA16C93E-6D67-4407-BBD7-FBE53FC04016}"/>
    <cellStyle name="Millares 150 3" xfId="2946" xr:uid="{635F8E32-5BB9-44E1-B8A9-61925CA88A72}"/>
    <cellStyle name="Millares 150 3 2" xfId="2947" xr:uid="{7A40CD18-DCB2-4BE5-B4A9-CB818283F320}"/>
    <cellStyle name="Millares 151" xfId="2948" xr:uid="{75C07C4B-0BA5-4284-B624-F44B2C3A7560}"/>
    <cellStyle name="Millares 151 2" xfId="2949" xr:uid="{B7FC90C6-9FB1-4804-B85C-67E0A70BCB92}"/>
    <cellStyle name="Millares 151 3" xfId="2950" xr:uid="{A060DA6F-8800-4FF8-92DE-AF3E3CEF3B33}"/>
    <cellStyle name="Millares 151 3 2" xfId="2951" xr:uid="{AC6BCBFB-9169-425D-9336-86477E18EBE0}"/>
    <cellStyle name="Millares 152" xfId="2952" xr:uid="{25FFC27A-3FFB-4F6F-8FCF-1DA5F51CAC9B}"/>
    <cellStyle name="Millares 152 2" xfId="2953" xr:uid="{2ED0B3B3-02D1-4406-84D9-0A55678C0738}"/>
    <cellStyle name="Millares 152 3" xfId="2954" xr:uid="{C667F128-D846-4D52-A609-01897F063E92}"/>
    <cellStyle name="Millares 152 3 2" xfId="2955" xr:uid="{6E734979-5BB4-4EB7-AE21-18A7E76A3B67}"/>
    <cellStyle name="Millares 153" xfId="2956" xr:uid="{5E97EBF1-F6B6-446F-8229-0A2AA43A98AD}"/>
    <cellStyle name="Millares 153 2" xfId="2957" xr:uid="{CF178C46-8E12-473D-B521-CA2577F1EF65}"/>
    <cellStyle name="Millares 153 3" xfId="2958" xr:uid="{09A05DEC-4893-4B15-A9A3-FDB2CE5B0264}"/>
    <cellStyle name="Millares 153 3 2" xfId="2959" xr:uid="{064051FA-67B8-42DE-9023-0B1EDB7E80A5}"/>
    <cellStyle name="Millares 153 4" xfId="2960" xr:uid="{CB12D7FB-D26C-4CDD-88B2-D8C0F68C8105}"/>
    <cellStyle name="Millares 154" xfId="2961" xr:uid="{3EE14517-8E6C-49CB-8C8A-2AB9C3E47C44}"/>
    <cellStyle name="Millares 154 2" xfId="2962" xr:uid="{C14D7702-8F69-4540-8939-68E3BC2FB549}"/>
    <cellStyle name="Millares 154 3" xfId="2963" xr:uid="{5EBAE820-1423-48D8-A41C-CEC3ED7D32CA}"/>
    <cellStyle name="Millares 154 3 2" xfId="2964" xr:uid="{17343712-28D4-479D-AE69-0B659FDA2DCC}"/>
    <cellStyle name="Millares 154 4" xfId="2965" xr:uid="{EB607907-1C76-49A7-8A37-0627CA664172}"/>
    <cellStyle name="Millares 155" xfId="2966" xr:uid="{FA293BD2-C2E4-4854-B8CA-35E964E1E238}"/>
    <cellStyle name="Millares 155 2" xfId="2967" xr:uid="{2000D90B-9725-4E8B-9F58-7A2743ABA957}"/>
    <cellStyle name="Millares 155 3" xfId="2968" xr:uid="{528750A2-8F42-4108-ADD6-6DB6237704FB}"/>
    <cellStyle name="Millares 155 3 2" xfId="2969" xr:uid="{6B8B82D6-AE28-4E21-9247-3142AB5430DF}"/>
    <cellStyle name="Millares 155 4" xfId="2970" xr:uid="{7C468E47-409C-4ED4-8659-E7C90AA0FF01}"/>
    <cellStyle name="Millares 155 4 2" xfId="2971" xr:uid="{B8CBE7C7-22B6-4FCC-9A95-7E95C8881168}"/>
    <cellStyle name="Millares 155 5" xfId="2972" xr:uid="{24231338-756B-4CF3-95C0-163C2A75CF97}"/>
    <cellStyle name="Millares 155 5 2" xfId="2973" xr:uid="{F3DCE42F-C184-4163-A619-5F9298F21774}"/>
    <cellStyle name="Millares 156" xfId="2974" xr:uid="{D4C0B92F-AD92-4592-9343-A1939A99A298}"/>
    <cellStyle name="Millares 156 2" xfId="2975" xr:uid="{6CEC6F5A-4C8A-45D4-843A-824A57E3EEA2}"/>
    <cellStyle name="Millares 156 3" xfId="2976" xr:uid="{8978DD23-A200-4CD1-A8ED-2B195F2A8B9C}"/>
    <cellStyle name="Millares 156 3 2" xfId="2977" xr:uid="{EC0A6AAC-8A4D-4394-9B16-09298A47668A}"/>
    <cellStyle name="Millares 157" xfId="2978" xr:uid="{4DFC30ED-CF54-4E79-9377-201AB02C97D6}"/>
    <cellStyle name="Millares 157 2" xfId="2979" xr:uid="{BF53FD9C-D457-44A5-A072-69E89D9051F9}"/>
    <cellStyle name="Millares 157 3" xfId="2980" xr:uid="{ED27799F-13CB-4D20-84A7-0B94741882FE}"/>
    <cellStyle name="Millares 157 3 2" xfId="2981" xr:uid="{A3878095-06D7-43DD-B2AE-0FBF35D2539A}"/>
    <cellStyle name="Millares 158" xfId="2982" xr:uid="{EF37D916-83C8-4846-8AEE-F4F03307E9EE}"/>
    <cellStyle name="Millares 158 2" xfId="2983" xr:uid="{61E633CC-09A5-4700-89D5-4618AF15A620}"/>
    <cellStyle name="Millares 159" xfId="2984" xr:uid="{4C70CC92-49F7-4312-8515-55F87473411C}"/>
    <cellStyle name="Millares 16" xfId="154" xr:uid="{AA03D0B7-8B35-490B-A337-0888FC7AAEC5}"/>
    <cellStyle name="Millares 16 2" xfId="260" xr:uid="{86EA1AC5-0539-4325-A1D8-0B450A306C04}"/>
    <cellStyle name="Millares 16 2 2" xfId="2987" xr:uid="{03573CA4-C4F7-4D5A-80A3-0A73B2A5A98F}"/>
    <cellStyle name="Millares 16 2 2 2" xfId="2988" xr:uid="{1C65D09C-8581-497D-AE31-59FCAFF4F3F7}"/>
    <cellStyle name="Millares 16 2 3" xfId="2989" xr:uid="{D1674D43-614D-4238-9F13-662028124586}"/>
    <cellStyle name="Millares 16 2 4" xfId="2986" xr:uid="{6A485107-638D-4E45-8B6D-D606B3DFF4ED}"/>
    <cellStyle name="Millares 16 3" xfId="2990" xr:uid="{ED8DDE0F-3AE3-4232-99D9-8DB6F8B23ABF}"/>
    <cellStyle name="Millares 16 3 2" xfId="2991" xr:uid="{8A8988CA-4CFD-4BA4-BC66-EEC663CAE6B2}"/>
    <cellStyle name="Millares 16 3 2 2" xfId="2992" xr:uid="{5B6DB128-022C-4257-8937-79EE2358D0F2}"/>
    <cellStyle name="Millares 16 3 3" xfId="2993" xr:uid="{0A88DAA3-2A0C-492C-BDEA-65D022568019}"/>
    <cellStyle name="Millares 16 3 3 2" xfId="2994" xr:uid="{99CC2035-89B6-4A55-BB7D-7BDEF1898D01}"/>
    <cellStyle name="Millares 16 3 4" xfId="2995" xr:uid="{EF96C110-1238-4445-A965-F104AD2BBC6E}"/>
    <cellStyle name="Millares 16 3 5" xfId="2996" xr:uid="{AAE77420-00E9-467E-82C0-6B36F6495E36}"/>
    <cellStyle name="Millares 16 4" xfId="2997" xr:uid="{40D82DEA-DA4C-4438-A3E8-91C10DDB65D4}"/>
    <cellStyle name="Millares 16 4 2" xfId="2998" xr:uid="{F050178A-DA83-440D-BD7F-94DF7E6D16D4}"/>
    <cellStyle name="Millares 16 5" xfId="2999" xr:uid="{6A4E5127-73CE-44B4-A62F-292153E29B51}"/>
    <cellStyle name="Millares 16 5 2" xfId="3000" xr:uid="{1031234E-D0C3-4E83-BE4B-9ED303A6490B}"/>
    <cellStyle name="Millares 16 6" xfId="3001" xr:uid="{2EE90F60-71DC-47E4-B16B-4C9C9CADE2CD}"/>
    <cellStyle name="Millares 16 6 2" xfId="3002" xr:uid="{261E9D0A-2F12-4C7E-B0DE-9BF821E9D2A4}"/>
    <cellStyle name="Millares 16 7" xfId="3003" xr:uid="{7D49AD4C-BA6B-43D5-93EB-CC86E691ADBF}"/>
    <cellStyle name="Millares 16 7 2" xfId="3004" xr:uid="{F8AEB2A3-8A23-4F1E-93DD-A09EA79B51C2}"/>
    <cellStyle name="Millares 16 8" xfId="3005" xr:uid="{E20CDBF5-E77A-49A9-B5C5-196DD46F1D66}"/>
    <cellStyle name="Millares 16 9" xfId="2985" xr:uid="{0C5F0A20-71AF-465F-9E04-6E6737016A2C}"/>
    <cellStyle name="Millares 160" xfId="3006" xr:uid="{A441844C-6840-435B-8E81-A62383A140B2}"/>
    <cellStyle name="Millares 161" xfId="3007" xr:uid="{80C074D0-F82B-477B-B5B8-401473954ABE}"/>
    <cellStyle name="Millares 162" xfId="3008" xr:uid="{C19ACF1C-DC85-4F89-96A1-CE987D441650}"/>
    <cellStyle name="Millares 162 2" xfId="3009" xr:uid="{BAF3A14A-FF09-446F-A1BB-7C4EF3FDAB5E}"/>
    <cellStyle name="Millares 163" xfId="3010" xr:uid="{62C6C3B6-74C6-4A10-9447-70B639214B94}"/>
    <cellStyle name="Millares 163 2" xfId="3011" xr:uid="{EDB645A9-C4F2-4AFB-A240-201FBB778947}"/>
    <cellStyle name="Millares 164" xfId="3012" xr:uid="{6A734653-1291-49B3-8176-B858E8D892F6}"/>
    <cellStyle name="Millares 164 2" xfId="3013" xr:uid="{90B478CC-641B-4AA4-94D3-CF762AE1C8F2}"/>
    <cellStyle name="Millares 165" xfId="3014" xr:uid="{4ACC436C-A9A9-4D61-9E6A-6B877C6B4C01}"/>
    <cellStyle name="Millares 165 2" xfId="3015" xr:uid="{38BFA3EB-3AC4-4627-8260-BC00BB09D21B}"/>
    <cellStyle name="Millares 166" xfId="3016" xr:uid="{B8818E35-6B18-4913-A41E-96BFC86EDF2D}"/>
    <cellStyle name="Millares 166 2" xfId="3017" xr:uid="{90089D22-4BFD-4476-AC2B-D60B94BD879C}"/>
    <cellStyle name="Millares 167" xfId="3018" xr:uid="{F13ACAE2-2219-441B-AA68-547B166CFDD0}"/>
    <cellStyle name="Millares 167 2" xfId="3019" xr:uid="{FA2CD491-1F26-46C5-A246-94441A5EA38A}"/>
    <cellStyle name="Millares 168" xfId="3020" xr:uid="{52C94159-9B92-49ED-BA42-ADA483F2A9FF}"/>
    <cellStyle name="Millares 168 2" xfId="3021" xr:uid="{F7E80AB8-6C48-40FB-9397-9AF75C61C061}"/>
    <cellStyle name="Millares 169" xfId="3022" xr:uid="{177DAFEC-9936-406B-AEB9-74A90489950A}"/>
    <cellStyle name="Millares 169 2" xfId="3023" xr:uid="{D5219550-3286-4BCC-9CD2-405C1A556D0A}"/>
    <cellStyle name="Millares 169 2 2" xfId="3024" xr:uid="{636D00B4-FD8B-465D-9869-6787D5AE5706}"/>
    <cellStyle name="Millares 169 3" xfId="3025" xr:uid="{58628583-8F20-4FF1-8A1D-8DDBF41052FD}"/>
    <cellStyle name="Millares 17" xfId="174" xr:uid="{096E1997-1F3E-45CD-9050-428D1A76FD67}"/>
    <cellStyle name="Millares 17 10" xfId="3027" xr:uid="{A0EBFC6C-2797-4E0E-892C-8597A5BA7100}"/>
    <cellStyle name="Millares 17 10 2" xfId="3028" xr:uid="{077773C2-ED34-46D4-BE24-3FA2EDC271B8}"/>
    <cellStyle name="Millares 17 10 2 2" xfId="3029" xr:uid="{183346EB-D36B-4961-9877-64D12A0554E3}"/>
    <cellStyle name="Millares 17 10 3" xfId="3030" xr:uid="{37258A67-61F5-4345-907C-63542F97CA49}"/>
    <cellStyle name="Millares 17 10 3 2" xfId="3031" xr:uid="{BBDF1175-9918-4777-978B-3ACF098E4123}"/>
    <cellStyle name="Millares 17 10 4" xfId="3032" xr:uid="{7331CD2B-97D0-4FF0-B7C0-344EE6882990}"/>
    <cellStyle name="Millares 17 10 4 2" xfId="3033" xr:uid="{A6897F06-0D59-4435-A7F7-6ACB55384E8C}"/>
    <cellStyle name="Millares 17 10 5" xfId="3034" xr:uid="{8447BC18-6809-4820-ACD4-70E5FDABDFB7}"/>
    <cellStyle name="Millares 17 11" xfId="3035" xr:uid="{EB958F93-C35E-4DBB-B6C2-0A7DEC348873}"/>
    <cellStyle name="Millares 17 11 2" xfId="3036" xr:uid="{DDD0AC6F-43F2-4D0A-AA59-517083AA6836}"/>
    <cellStyle name="Millares 17 11 2 2" xfId="3037" xr:uid="{66E9E896-ABB8-4481-97DC-D1D7EE2EED42}"/>
    <cellStyle name="Millares 17 11 3" xfId="3038" xr:uid="{2E2412E3-EC11-4D2E-9FD3-350E40638D13}"/>
    <cellStyle name="Millares 17 11 3 2" xfId="3039" xr:uid="{558B7E06-C92B-4CA1-BA02-01BA5EC9D47D}"/>
    <cellStyle name="Millares 17 11 4" xfId="3040" xr:uid="{E3BE2A87-013C-4562-9BA7-B47CA330BC3F}"/>
    <cellStyle name="Millares 17 11 4 2" xfId="3041" xr:uid="{A760E0D6-836D-4790-BD68-72E5882AF260}"/>
    <cellStyle name="Millares 17 11 5" xfId="3042" xr:uid="{3F0CDEDD-E9CF-4115-A1F2-0B374C3634B1}"/>
    <cellStyle name="Millares 17 12" xfId="3043" xr:uid="{93963D98-0085-454E-AA9D-F53F4D66291A}"/>
    <cellStyle name="Millares 17 12 2" xfId="3044" xr:uid="{39F6A1A8-ACEE-44DD-B014-94B89B90052A}"/>
    <cellStyle name="Millares 17 13" xfId="3045" xr:uid="{5A3BD2C1-A334-4CD4-8DB7-72ECF7BB82E7}"/>
    <cellStyle name="Millares 17 13 2" xfId="3046" xr:uid="{D17202F0-F3A3-428A-9001-0CC4B86EE6E3}"/>
    <cellStyle name="Millares 17 13 3" xfId="3047" xr:uid="{F5D5225E-EBB2-4C57-8A93-963E3BC4C859}"/>
    <cellStyle name="Millares 17 14" xfId="3048" xr:uid="{E780F54B-BB20-4C0D-938E-F9A4D53FF967}"/>
    <cellStyle name="Millares 17 14 2" xfId="3049" xr:uid="{65790382-AED0-4078-A19F-2398AB72F6D7}"/>
    <cellStyle name="Millares 17 15" xfId="3026" xr:uid="{E9F995C9-C38F-4712-88CC-5167450C1E35}"/>
    <cellStyle name="Millares 17 2" xfId="280" xr:uid="{072C4112-C98E-4632-A67F-1FBF14CC5AEC}"/>
    <cellStyle name="Millares 17 2 2" xfId="3051" xr:uid="{73981C34-E1D9-4F2B-8FC3-0EB97D5DCD76}"/>
    <cellStyle name="Millares 17 2 2 2" xfId="3052" xr:uid="{1D414DDC-9CDD-44FF-9918-3187FD9CAC23}"/>
    <cellStyle name="Millares 17 2 3" xfId="3053" xr:uid="{F9514523-4ACE-48B5-83EE-E095BB967D16}"/>
    <cellStyle name="Millares 17 2 3 2" xfId="3054" xr:uid="{18719708-C052-4A10-B89D-EE525195F678}"/>
    <cellStyle name="Millares 17 2 3 2 2" xfId="3055" xr:uid="{7B9E94A4-4100-4DEC-9A3D-AD4AFF6D34AB}"/>
    <cellStyle name="Millares 17 2 3 3" xfId="3056" xr:uid="{C7D638B2-9F50-409C-AAD8-562477E73CF9}"/>
    <cellStyle name="Millares 17 2 4" xfId="3057" xr:uid="{5CC0F5E9-B01B-4851-B1BA-4AD0316B4604}"/>
    <cellStyle name="Millares 17 2 4 2" xfId="3058" xr:uid="{3F0E9172-58B0-4260-9B1B-E167C0AD2B83}"/>
    <cellStyle name="Millares 17 2 5" xfId="3059" xr:uid="{EF806A5E-66B0-499A-A2BF-BF566387B3D0}"/>
    <cellStyle name="Millares 17 2 5 2" xfId="3060" xr:uid="{1BC7FE3A-32F7-4784-A1E8-69D3456CCC55}"/>
    <cellStyle name="Millares 17 2 6" xfId="3061" xr:uid="{899B3949-259A-4518-8325-14CEBCCCDD06}"/>
    <cellStyle name="Millares 17 2 6 2" xfId="12696" xr:uid="{9E10D9E0-461D-43A7-8AC4-41ED025E4326}"/>
    <cellStyle name="Millares 17 2 7" xfId="3062" xr:uid="{AE7379EC-F288-4953-BBA0-71CFBE1E8F26}"/>
    <cellStyle name="Millares 17 2 8" xfId="3050" xr:uid="{5155522E-3A08-4B1D-9215-4942FD6CDEFA}"/>
    <cellStyle name="Millares 17 3" xfId="3063" xr:uid="{E6F780A1-BBD7-4620-B371-4FB4FC6A2C9D}"/>
    <cellStyle name="Millares 17 3 2" xfId="3064" xr:uid="{552C99D2-6B6D-4EFC-9DA6-BF59AB0C79FB}"/>
    <cellStyle name="Millares 17 3 2 2" xfId="3065" xr:uid="{6A1943CD-CA14-45AF-BE44-4409C2B7ABD7}"/>
    <cellStyle name="Millares 17 3 3" xfId="3066" xr:uid="{FEADBF5D-D66B-4D8D-9BCA-C6C367FB4496}"/>
    <cellStyle name="Millares 17 3 3 2" xfId="3067" xr:uid="{EA7DDB37-25BC-4BA5-923B-F98FFA4C6F41}"/>
    <cellStyle name="Millares 17 3 4" xfId="3068" xr:uid="{2568D18D-993C-424F-96D3-6D3BFA11F676}"/>
    <cellStyle name="Millares 17 3 4 2" xfId="3069" xr:uid="{5617CBF5-1586-4E23-8EA9-FA77DF87E762}"/>
    <cellStyle name="Millares 17 3 5" xfId="3070" xr:uid="{F98DECA2-5A05-4A84-9F6F-079964F480A6}"/>
    <cellStyle name="Millares 17 4" xfId="3071" xr:uid="{04711B99-40B9-40B1-8AE9-75A3CD708BBE}"/>
    <cellStyle name="Millares 17 4 2" xfId="3072" xr:uid="{296F6C26-8EE5-45CB-8124-068297A43E8E}"/>
    <cellStyle name="Millares 17 4 2 2" xfId="3073" xr:uid="{D6C59182-C42C-45C0-A635-4912B94EAE1D}"/>
    <cellStyle name="Millares 17 4 3" xfId="3074" xr:uid="{C56D438F-45F2-46B5-900B-8714358E35E8}"/>
    <cellStyle name="Millares 17 4 3 2" xfId="3075" xr:uid="{1C606A06-BDC0-45E8-82CC-CC4468820111}"/>
    <cellStyle name="Millares 17 4 4" xfId="3076" xr:uid="{BEC82614-02B2-469F-9E2D-885A237FF4F4}"/>
    <cellStyle name="Millares 17 4 4 2" xfId="3077" xr:uid="{ABE04E34-239D-4ED1-A79B-8DD49F0F5F4E}"/>
    <cellStyle name="Millares 17 4 5" xfId="3078" xr:uid="{8D42891C-798D-4E40-9324-05FF9FC4C5BC}"/>
    <cellStyle name="Millares 17 5" xfId="3079" xr:uid="{C7E6EC86-DF65-45D1-83BE-647521321887}"/>
    <cellStyle name="Millares 17 5 2" xfId="3080" xr:uid="{F11B0CFE-7A27-41E0-AE27-E6323BBA6009}"/>
    <cellStyle name="Millares 17 5 2 2" xfId="3081" xr:uid="{30A3A61B-14BB-4951-8BF3-CDDB6961F20E}"/>
    <cellStyle name="Millares 17 5 3" xfId="3082" xr:uid="{39B26703-E6CB-4BFE-9EF7-9731694EF7E3}"/>
    <cellStyle name="Millares 17 5 3 2" xfId="3083" xr:uid="{6939F86D-E8AA-4547-8948-E5ED9D21A88B}"/>
    <cellStyle name="Millares 17 5 4" xfId="3084" xr:uid="{2A05E929-A49E-4A00-9ED8-A9D25A507596}"/>
    <cellStyle name="Millares 17 5 4 2" xfId="3085" xr:uid="{8D314A64-19F6-48E1-9755-D40D1DE62AE3}"/>
    <cellStyle name="Millares 17 5 5" xfId="3086" xr:uid="{25AA858D-9AD7-47D0-8D37-4FB1AC863C08}"/>
    <cellStyle name="Millares 17 6" xfId="3087" xr:uid="{180F4D28-780E-4A98-956D-B0988B5BD36E}"/>
    <cellStyle name="Millares 17 6 2" xfId="3088" xr:uid="{8E59E055-3890-40AA-811B-A518380641A9}"/>
    <cellStyle name="Millares 17 6 2 2" xfId="3089" xr:uid="{F682454F-106F-4702-A65E-BAF1DD6F8DA5}"/>
    <cellStyle name="Millares 17 6 3" xfId="3090" xr:uid="{81A6512D-F658-449E-87A8-CF614D80E8C7}"/>
    <cellStyle name="Millares 17 6 3 2" xfId="3091" xr:uid="{DCBBAD54-4156-4A7A-9045-FE59C07CEF93}"/>
    <cellStyle name="Millares 17 6 4" xfId="3092" xr:uid="{BA858091-9D79-434A-AB40-EB2CF1620A1A}"/>
    <cellStyle name="Millares 17 6 4 2" xfId="3093" xr:uid="{DED7B3E5-A869-4B33-94EF-D423E325875B}"/>
    <cellStyle name="Millares 17 6 5" xfId="3094" xr:uid="{827DDCD6-12B2-49FD-9A27-AF48AB8BC260}"/>
    <cellStyle name="Millares 17 7" xfId="3095" xr:uid="{6D245530-81A9-4431-86E2-721136D48662}"/>
    <cellStyle name="Millares 17 7 2" xfId="3096" xr:uid="{C56E10C6-D787-4A03-AD30-1519F153BBB1}"/>
    <cellStyle name="Millares 17 7 2 2" xfId="3097" xr:uid="{3829739E-D59C-4CDF-8307-B02152E2C7A3}"/>
    <cellStyle name="Millares 17 7 3" xfId="3098" xr:uid="{A6996455-2F8D-456F-A007-EA05A90189F4}"/>
    <cellStyle name="Millares 17 7 3 2" xfId="3099" xr:uid="{B5670A05-4E59-4F04-A69D-170B6E8B5C3E}"/>
    <cellStyle name="Millares 17 7 4" xfId="3100" xr:uid="{9C14C324-FAAC-4142-A5F4-1441D646669A}"/>
    <cellStyle name="Millares 17 7 4 2" xfId="3101" xr:uid="{0DE36063-8585-4F3A-9799-E2061F73A740}"/>
    <cellStyle name="Millares 17 7 5" xfId="3102" xr:uid="{F32BC230-AFAE-4B51-94EB-0594B945479C}"/>
    <cellStyle name="Millares 17 8" xfId="3103" xr:uid="{F5A7E0A4-001A-41EB-9EE6-1FCD9938D489}"/>
    <cellStyle name="Millares 17 8 2" xfId="3104" xr:uid="{381B0146-3D6D-444F-83BD-84734F05408E}"/>
    <cellStyle name="Millares 17 8 2 2" xfId="3105" xr:uid="{9F13FB6A-0F85-438F-A575-0AA565B7EF88}"/>
    <cellStyle name="Millares 17 8 3" xfId="3106" xr:uid="{720F1F5D-12EE-4634-8AA4-C393E6D987C4}"/>
    <cellStyle name="Millares 17 8 3 2" xfId="3107" xr:uid="{93020BCD-468E-435A-914D-9B65AE9335F7}"/>
    <cellStyle name="Millares 17 8 4" xfId="3108" xr:uid="{2C270533-245F-4F18-9822-DBDFFAB89A3C}"/>
    <cellStyle name="Millares 17 8 4 2" xfId="3109" xr:uid="{D0D88E48-6BA8-4C8F-A64E-841BFED292CA}"/>
    <cellStyle name="Millares 17 8 5" xfId="3110" xr:uid="{C53AE4B6-7B85-4183-96D0-6C6054678502}"/>
    <cellStyle name="Millares 17 9" xfId="3111" xr:uid="{BDE2844B-67DE-4DDD-B75A-D17D83A5D3F9}"/>
    <cellStyle name="Millares 17 9 2" xfId="3112" xr:uid="{1A05347F-B901-4E37-AFBB-2D4CA8281583}"/>
    <cellStyle name="Millares 17 9 2 2" xfId="3113" xr:uid="{E9BFFE09-6899-478E-A24D-BCD932D7BB7F}"/>
    <cellStyle name="Millares 17 9 3" xfId="3114" xr:uid="{B5567CCF-14D2-4FF4-A43F-1B238D6D1BDD}"/>
    <cellStyle name="Millares 17 9 3 2" xfId="3115" xr:uid="{11936FD1-8CF9-4F94-B62A-781CF4CDAD81}"/>
    <cellStyle name="Millares 17 9 4" xfId="3116" xr:uid="{3BB27301-B00D-4581-8B3D-62992FEBB2F5}"/>
    <cellStyle name="Millares 17 9 4 2" xfId="3117" xr:uid="{CA01B9DA-56A0-4054-A86F-26CC9FD57692}"/>
    <cellStyle name="Millares 17 9 5" xfId="3118" xr:uid="{1977E325-1E5C-404D-A292-5869B0D3D83E}"/>
    <cellStyle name="Millares 170" xfId="3119" xr:uid="{E7865CA1-4B41-4A87-828B-0A7DB38593D9}"/>
    <cellStyle name="Millares 170 2" xfId="3120" xr:uid="{A00F609C-574E-4B92-8637-0A532D30D938}"/>
    <cellStyle name="Millares 170 2 2" xfId="3121" xr:uid="{4BCAADA2-89B1-4A01-B594-14A31A05D91F}"/>
    <cellStyle name="Millares 171" xfId="3122" xr:uid="{EF34C7AA-16CD-4984-A824-7ABE5454027B}"/>
    <cellStyle name="Millares 172" xfId="3123" xr:uid="{E8B8882D-662C-4B97-9857-6A2481D24026}"/>
    <cellStyle name="Millares 173" xfId="3124" xr:uid="{1F4A82EE-832A-44DF-9A02-25FF6E054FF6}"/>
    <cellStyle name="Millares 174" xfId="3125" xr:uid="{986460DE-A334-4CBD-8FB7-0EF3DC9BD9F5}"/>
    <cellStyle name="Millares 174 2" xfId="337" xr:uid="{9D7981D4-5FCF-439C-ACE4-C55F46B7A2FD}"/>
    <cellStyle name="Millares 174 2 2" xfId="420" xr:uid="{D10F6500-9FAD-44AE-9730-FAF7F690575B}"/>
    <cellStyle name="Millares 174 2 3" xfId="40292" xr:uid="{247994B4-9F58-4D56-8F49-CE5A6CE6AD69}"/>
    <cellStyle name="Millares 175" xfId="3126" xr:uid="{4B3D9E92-9332-4DA3-BD58-FB8A428AA12F}"/>
    <cellStyle name="Millares 176" xfId="3127" xr:uid="{35A92232-F0A0-476D-832E-46E228315C50}"/>
    <cellStyle name="Millares 177" xfId="3128" xr:uid="{6E839A76-5DB8-4BE3-A7B1-BAC0B20E36D9}"/>
    <cellStyle name="Millares 178" xfId="3129" xr:uid="{75FDCEBF-3293-4990-BDA6-4837FE447AEE}"/>
    <cellStyle name="Millares 179" xfId="3130" xr:uid="{CA8EA0F5-D48F-420B-A479-EE46D2695C6F}"/>
    <cellStyle name="Millares 18" xfId="87" xr:uid="{8B61CDBA-1954-486D-982F-326C44A9A150}"/>
    <cellStyle name="Millares 18 10" xfId="3132" xr:uid="{D4777D6C-BD99-4BB6-ABA6-BE393E37777F}"/>
    <cellStyle name="Millares 18 10 2" xfId="3133" xr:uid="{AB57F836-EA27-44EF-B8FC-694BB9465BA1}"/>
    <cellStyle name="Millares 18 10 2 2" xfId="3134" xr:uid="{D6185DFB-47A6-4416-AA09-8EB2AED032E5}"/>
    <cellStyle name="Millares 18 10 3" xfId="3135" xr:uid="{67BDD129-F039-4DF8-8544-286CED69CF99}"/>
    <cellStyle name="Millares 18 10 3 2" xfId="3136" xr:uid="{0FECCBD8-B1ED-42B2-ABFD-2F2E90377E85}"/>
    <cellStyle name="Millares 18 10 4" xfId="3137" xr:uid="{007773C2-78DB-4075-AD59-2DED4862D003}"/>
    <cellStyle name="Millares 18 10 4 2" xfId="3138" xr:uid="{495E0838-2F9E-43BF-A0CB-79F960543609}"/>
    <cellStyle name="Millares 18 10 5" xfId="3139" xr:uid="{D66B8D98-66FF-4EE6-884C-BC937F8D8EA8}"/>
    <cellStyle name="Millares 18 11" xfId="3140" xr:uid="{51659063-0DC1-443F-8029-2E22B701989B}"/>
    <cellStyle name="Millares 18 11 2" xfId="3141" xr:uid="{33F7E24F-4A05-4CBB-AF04-E6681F2FA9DD}"/>
    <cellStyle name="Millares 18 11 2 2" xfId="3142" xr:uid="{4A635D0D-5785-4EBA-B3EF-7792C6417A47}"/>
    <cellStyle name="Millares 18 11 3" xfId="3143" xr:uid="{05A4ECC0-B651-42A0-85E0-D6D174758B6A}"/>
    <cellStyle name="Millares 18 11 3 2" xfId="3144" xr:uid="{6FBC4A06-9544-4D80-BF01-5F63AD59ED7C}"/>
    <cellStyle name="Millares 18 11 4" xfId="3145" xr:uid="{931D2AFB-5466-4360-B1E1-57EC8B8513A7}"/>
    <cellStyle name="Millares 18 12" xfId="3146" xr:uid="{DC101461-CC00-4183-8C5C-CAF540D85A82}"/>
    <cellStyle name="Millares 18 12 2" xfId="3147" xr:uid="{E66A1472-5909-4ABE-B0FC-235957D7FC49}"/>
    <cellStyle name="Millares 18 13" xfId="3148" xr:uid="{06ABED88-0BFD-42B8-9AA0-D7500EBA7909}"/>
    <cellStyle name="Millares 18 13 2" xfId="3149" xr:uid="{1966B6BF-6651-4546-BDCB-BD97D13A42B8}"/>
    <cellStyle name="Millares 18 14" xfId="3150" xr:uid="{AC4B3500-D5B7-43DC-A9A6-3981E8C57BF9}"/>
    <cellStyle name="Millares 18 14 2" xfId="3151" xr:uid="{EB756399-7EA6-496A-A3BB-419880FC10FA}"/>
    <cellStyle name="Millares 18 15" xfId="3152" xr:uid="{16D13014-B399-422C-8C87-3A555EA2A732}"/>
    <cellStyle name="Millares 18 15 2" xfId="12697" xr:uid="{E4C6ED66-587A-4D9A-A0E4-9F1588021B43}"/>
    <cellStyle name="Millares 18 16" xfId="3153" xr:uid="{BEDD071F-9028-49CB-927A-6FCF092ACBEF}"/>
    <cellStyle name="Millares 18 17" xfId="3131" xr:uid="{E8E47D2D-95AD-4899-B671-59C900FE4641}"/>
    <cellStyle name="Millares 18 2" xfId="230" xr:uid="{56E3A7E9-8B20-4304-B5FE-08B797C31247}"/>
    <cellStyle name="Millares 18 2 2" xfId="3155" xr:uid="{0B985AC7-E47B-4C2F-AE05-6C149CA90335}"/>
    <cellStyle name="Millares 18 2 2 2" xfId="3156" xr:uid="{552E70C8-34BC-49DF-A964-110D31247933}"/>
    <cellStyle name="Millares 18 2 2 2 2" xfId="3157" xr:uid="{EF9513F2-E539-4D5E-991C-D75494BFAE13}"/>
    <cellStyle name="Millares 18 2 2 3" xfId="3158" xr:uid="{0EDC9CBE-C7D6-4605-B9FE-08D37EDA4DBC}"/>
    <cellStyle name="Millares 18 2 2 3 2" xfId="3159" xr:uid="{6342F18B-B6B1-4472-A1B7-21856C303853}"/>
    <cellStyle name="Millares 18 2 2 4" xfId="3160" xr:uid="{9293B4DA-0455-430E-9248-8C247C8E5CED}"/>
    <cellStyle name="Millares 18 2 2 4 2" xfId="3161" xr:uid="{97EE2DF2-EE84-468D-997D-817FD754881B}"/>
    <cellStyle name="Millares 18 2 2 5" xfId="3162" xr:uid="{FFEB88C6-F119-431D-A5E3-C65DCB406FC0}"/>
    <cellStyle name="Millares 18 2 3" xfId="3163" xr:uid="{E3632565-9BAA-4624-95B9-D2010C9A769E}"/>
    <cellStyle name="Millares 18 2 3 2" xfId="3164" xr:uid="{2EEF991A-D6CE-4F0E-A6B7-8CF865A156DF}"/>
    <cellStyle name="Millares 18 2 4" xfId="3165" xr:uid="{4BAF66ED-CA5B-4BD1-9F8E-6B030B0B1DE7}"/>
    <cellStyle name="Millares 18 2 4 2" xfId="3166" xr:uid="{F6F63A82-B475-49EB-A0CE-66E36639E6C1}"/>
    <cellStyle name="Millares 18 2 5" xfId="3167" xr:uid="{2AA14B1F-4A70-433A-839C-CE6E9E3751F0}"/>
    <cellStyle name="Millares 18 2 6" xfId="3154" xr:uid="{73916B2B-7BD1-4C68-8686-BD266F2D6617}"/>
    <cellStyle name="Millares 18 3" xfId="3168" xr:uid="{0B4FBCE4-9552-4830-A925-81A3051C3CDD}"/>
    <cellStyle name="Millares 18 3 2" xfId="3169" xr:uid="{5BC7E747-7A78-41E6-9D18-98DFB6B2AEAC}"/>
    <cellStyle name="Millares 18 3 2 2" xfId="3170" xr:uid="{D2E42812-7BD1-4956-B738-ED52D18F3518}"/>
    <cellStyle name="Millares 18 3 3" xfId="3171" xr:uid="{724123C7-72D0-457D-BA1B-14502E6DAE60}"/>
    <cellStyle name="Millares 18 3 3 2" xfId="3172" xr:uid="{7D4296BD-D8F2-4EFF-BAFD-0C506BC1BDD0}"/>
    <cellStyle name="Millares 18 3 4" xfId="3173" xr:uid="{B83DF460-8232-41FB-A366-8ACBDB1DB562}"/>
    <cellStyle name="Millares 18 3 4 2" xfId="3174" xr:uid="{EF97DCE6-0621-475E-99A2-371C52DAFE11}"/>
    <cellStyle name="Millares 18 3 5" xfId="3175" xr:uid="{5C7E34E7-9ADF-4C0A-9663-346051B2A754}"/>
    <cellStyle name="Millares 18 4" xfId="3176" xr:uid="{FEAD62CF-AD88-4505-8929-04D59CD60444}"/>
    <cellStyle name="Millares 18 4 2" xfId="3177" xr:uid="{8DBECC9A-6C04-47AB-8C84-142198530589}"/>
    <cellStyle name="Millares 18 4 2 2" xfId="3178" xr:uid="{C45E1D9B-F71C-407B-A95A-FE8D11BA1C61}"/>
    <cellStyle name="Millares 18 4 3" xfId="3179" xr:uid="{EC838078-EE8F-48D4-99E3-EF070E0C06C8}"/>
    <cellStyle name="Millares 18 4 3 2" xfId="3180" xr:uid="{AF9B1AD3-D0F4-41D3-8047-C8F80ACC1239}"/>
    <cellStyle name="Millares 18 4 4" xfId="3181" xr:uid="{A1BA4129-FC66-46E4-899E-D4AFB8E20713}"/>
    <cellStyle name="Millares 18 4 4 2" xfId="3182" xr:uid="{B1764827-17AF-468E-8C53-3193B459D077}"/>
    <cellStyle name="Millares 18 4 5" xfId="3183" xr:uid="{7D85A41F-2CAC-4546-8450-40573CBF14D4}"/>
    <cellStyle name="Millares 18 5" xfId="3184" xr:uid="{DEA6B82B-9906-4924-A0C0-5C5889DE9106}"/>
    <cellStyle name="Millares 18 5 2" xfId="3185" xr:uid="{EE0FC0CC-19C3-4D02-B1A1-6395A7AF069A}"/>
    <cellStyle name="Millares 18 5 2 2" xfId="3186" xr:uid="{A7A6F098-55FF-4DCB-9C18-3238C7815B69}"/>
    <cellStyle name="Millares 18 5 3" xfId="3187" xr:uid="{8046153C-6459-4043-86A8-37C97D3EC905}"/>
    <cellStyle name="Millares 18 5 3 2" xfId="3188" xr:uid="{E52C2C40-D7BA-4E3F-8B80-BE97EF16BF36}"/>
    <cellStyle name="Millares 18 5 4" xfId="3189" xr:uid="{E6B56FE1-CCD0-462D-B76D-F07C9FDA9749}"/>
    <cellStyle name="Millares 18 5 4 2" xfId="3190" xr:uid="{2A027B15-855B-4D18-8F3F-D982F40F34B4}"/>
    <cellStyle name="Millares 18 5 5" xfId="3191" xr:uid="{820D8C3A-42A0-424F-8BD3-63719F0E5739}"/>
    <cellStyle name="Millares 18 6" xfId="3192" xr:uid="{49535E99-FB81-45C0-9ACA-59A9B2CF7CF2}"/>
    <cellStyle name="Millares 18 6 2" xfId="3193" xr:uid="{B14E3C41-141C-4358-89B1-28F20C88DE97}"/>
    <cellStyle name="Millares 18 6 2 2" xfId="3194" xr:uid="{B5551883-349F-42A5-93BD-A1C9E9F76EC0}"/>
    <cellStyle name="Millares 18 6 3" xfId="3195" xr:uid="{5E005895-7F5F-4EE9-84AA-BDB1E7E16C1D}"/>
    <cellStyle name="Millares 18 6 3 2" xfId="3196" xr:uid="{17FA10B4-2823-45B8-A9FB-AF2209C15C6E}"/>
    <cellStyle name="Millares 18 6 4" xfId="3197" xr:uid="{016BF181-0813-48D8-BE06-9AAF77681835}"/>
    <cellStyle name="Millares 18 6 4 2" xfId="3198" xr:uid="{B40FD530-A579-47C2-B32D-4902B5DB2926}"/>
    <cellStyle name="Millares 18 6 5" xfId="3199" xr:uid="{0D564B44-AD23-478B-AB1A-AC513283403C}"/>
    <cellStyle name="Millares 18 7" xfId="3200" xr:uid="{EBA0AF12-271B-401D-B190-5B117483BFFB}"/>
    <cellStyle name="Millares 18 7 2" xfId="3201" xr:uid="{29CB06BD-6808-482F-B076-9552A88E0481}"/>
    <cellStyle name="Millares 18 7 2 2" xfId="3202" xr:uid="{392630A2-BEC1-4391-8C72-A39483344F43}"/>
    <cellStyle name="Millares 18 7 3" xfId="3203" xr:uid="{13FAE68A-0534-4A28-B6EB-F368E9F50A6F}"/>
    <cellStyle name="Millares 18 7 3 2" xfId="3204" xr:uid="{321DE6EB-F360-40B0-AA88-2EDF546D2984}"/>
    <cellStyle name="Millares 18 7 4" xfId="3205" xr:uid="{8997F455-B6DF-42B6-B3FA-A9A6B6B09EBB}"/>
    <cellStyle name="Millares 18 7 4 2" xfId="3206" xr:uid="{7CF5E5C8-CF63-4677-91CC-9A862184053B}"/>
    <cellStyle name="Millares 18 7 5" xfId="3207" xr:uid="{60B77766-E04E-4BF4-B5E0-FF9BC9B2F9B5}"/>
    <cellStyle name="Millares 18 8" xfId="3208" xr:uid="{F6B871DB-BEA2-4B53-B235-6C955E957CAE}"/>
    <cellStyle name="Millares 18 8 2" xfId="3209" xr:uid="{C9D29A41-25A6-4979-A093-981A0333CD7B}"/>
    <cellStyle name="Millares 18 8 2 2" xfId="3210" xr:uid="{F3BA8D38-948F-4CBD-AD7C-6E1B741C5874}"/>
    <cellStyle name="Millares 18 8 3" xfId="3211" xr:uid="{E2E7B051-3CE4-42F3-8C05-BC3D707831F3}"/>
    <cellStyle name="Millares 18 8 3 2" xfId="3212" xr:uid="{7BD4DB61-9C2B-4B7B-B191-FDA543A67E7B}"/>
    <cellStyle name="Millares 18 8 4" xfId="3213" xr:uid="{D54F4BFC-09E6-4BE1-9503-9C0F25691C1C}"/>
    <cellStyle name="Millares 18 8 4 2" xfId="3214" xr:uid="{8EAD1A5A-D68A-4AFD-899F-19A9F4E27C49}"/>
    <cellStyle name="Millares 18 8 5" xfId="3215" xr:uid="{CC6B32E4-704A-42B7-AB8E-46E75F3CDCD8}"/>
    <cellStyle name="Millares 18 9" xfId="3216" xr:uid="{57D79402-71F4-4377-93F5-2913F868041E}"/>
    <cellStyle name="Millares 18 9 2" xfId="3217" xr:uid="{E42D87A8-3C05-422C-8A9B-7B6332DCEA40}"/>
    <cellStyle name="Millares 18 9 2 2" xfId="3218" xr:uid="{9CF8E845-CA9D-4B25-8B3F-07CB5D4BA2A0}"/>
    <cellStyle name="Millares 18 9 3" xfId="3219" xr:uid="{D30B56D2-B525-4AC4-8CB0-F2B7E503A139}"/>
    <cellStyle name="Millares 18 9 3 2" xfId="3220" xr:uid="{CBC07513-F979-43BD-8E87-EEA130EAA679}"/>
    <cellStyle name="Millares 18 9 4" xfId="3221" xr:uid="{F373AA0B-83F8-427C-8A56-AB6352F74568}"/>
    <cellStyle name="Millares 18 9 4 2" xfId="3222" xr:uid="{88BA08A0-1FEA-45A2-862E-BD9146038E57}"/>
    <cellStyle name="Millares 18 9 5" xfId="3223" xr:uid="{5F67FD4E-6BBB-4A1B-8265-B4B36824F544}"/>
    <cellStyle name="Millares 180" xfId="3224" xr:uid="{782513BB-D6A7-466C-AC30-C9508DD17AF5}"/>
    <cellStyle name="Millares 181" xfId="3225" xr:uid="{E6D8858C-4CC6-43A7-910A-F457BD4C6ED2}"/>
    <cellStyle name="Millares 182" xfId="3226" xr:uid="{19F1C004-3E63-49BE-8D3F-B79130D97ABA}"/>
    <cellStyle name="Millares 183" xfId="3227" xr:uid="{027DEA2A-9389-49B3-83C7-D129439444D9}"/>
    <cellStyle name="Millares 184" xfId="3228" xr:uid="{7856FBD4-1EA2-4C3B-A29E-E58873823A34}"/>
    <cellStyle name="Millares 184 2" xfId="3229" xr:uid="{A814FF4A-AC57-4565-8253-3D8D25C4D680}"/>
    <cellStyle name="Millares 184 3" xfId="3230" xr:uid="{4D8A51E1-076F-4743-ACC6-AADE8E04A1FB}"/>
    <cellStyle name="Millares 184 3 2" xfId="3231" xr:uid="{08DF5DF5-F3A9-4C49-B8B2-36912822B524}"/>
    <cellStyle name="Millares 185" xfId="3232" xr:uid="{6351EB68-D201-42D5-BD23-23F41F085F7B}"/>
    <cellStyle name="Millares 185 2" xfId="3233" xr:uid="{D175C464-98D0-4CB9-8371-DC23551D37B1}"/>
    <cellStyle name="Millares 185 3" xfId="3234" xr:uid="{F1E98343-76B7-4766-BE46-4CE5242BFBB9}"/>
    <cellStyle name="Millares 185 3 2" xfId="3235" xr:uid="{CAC19A73-5DB4-4D6C-9429-DC59424E8FF9}"/>
    <cellStyle name="Millares 186" xfId="3236" xr:uid="{DB7A3196-0365-42D7-989C-F1F819999278}"/>
    <cellStyle name="Millares 187" xfId="3237" xr:uid="{05781EC6-92A0-4702-895F-277E90660F57}"/>
    <cellStyle name="Millares 188" xfId="3238" xr:uid="{7E4DDD26-A1F4-40AE-A82C-29C5175B5F01}"/>
    <cellStyle name="Millares 189" xfId="3239" xr:uid="{BC21BB9C-D066-4AB1-90D6-0F8BCCA5EC3E}"/>
    <cellStyle name="Millares 189 2" xfId="3240" xr:uid="{73BEA686-7747-4A19-A2B1-D5812A38BEC7}"/>
    <cellStyle name="Millares 189 3" xfId="3241" xr:uid="{77124C49-E808-4AE0-8815-9DC4228DA604}"/>
    <cellStyle name="Millares 189 4" xfId="15482" xr:uid="{5B05BEF0-6034-49C9-9281-7BA8D8C7A159}"/>
    <cellStyle name="Millares 19" xfId="329" xr:uid="{2881B9D5-4A57-4E88-8836-E0914D9F0C37}"/>
    <cellStyle name="Millares 19 2" xfId="112" xr:uid="{D284FCF3-E373-432F-AAE4-31FF64C066DC}"/>
    <cellStyle name="Millares 19 2 2" xfId="125" xr:uid="{7F351C80-7F08-4D96-B44D-AC21DDE839BA}"/>
    <cellStyle name="Millares 19 2 2 2" xfId="218" xr:uid="{36013368-0512-4EF5-B378-1036B62A703F}"/>
    <cellStyle name="Millares 19 2 2 2 2" xfId="319" xr:uid="{C933A012-0A77-4D03-9852-A557FE9DB15F}"/>
    <cellStyle name="Millares 19 2 2 3" xfId="171" xr:uid="{095D2AC6-63F7-4FBE-A74F-20E029BA5E0B}"/>
    <cellStyle name="Millares 19 2 2 3 2" xfId="277" xr:uid="{EDFD33D4-13D1-42FE-B1E7-12881DA15195}"/>
    <cellStyle name="Millares 19 2 2 4" xfId="250" xr:uid="{A7858452-F417-4501-ACDB-A53F2D48D6DC}"/>
    <cellStyle name="Millares 19 2 2 5" xfId="3244" xr:uid="{1B234965-7B3E-40A9-B8A3-19E6DACF87AA}"/>
    <cellStyle name="Millares 19 2 3" xfId="206" xr:uid="{A5AE4AA5-2562-4970-A816-B69B2FB7282E}"/>
    <cellStyle name="Millares 19 2 3 2" xfId="308" xr:uid="{2978D93A-0C28-407C-9390-95D9D7E10AAA}"/>
    <cellStyle name="Millares 19 2 4" xfId="160" xr:uid="{A7F17C9E-48B0-418F-B9AB-E99EE3EDEB8D}"/>
    <cellStyle name="Millares 19 2 4 2" xfId="266" xr:uid="{1B866491-DFC8-4A3A-B5E1-3E4DD9969836}"/>
    <cellStyle name="Millares 19 2 5" xfId="239" xr:uid="{35F687E7-9DF7-4AE5-8D81-48F7B32742DA}"/>
    <cellStyle name="Millares 19 2 6" xfId="3243" xr:uid="{032B658D-E690-458D-BDCB-5DAF980491F6}"/>
    <cellStyle name="Millares 19 3" xfId="3245" xr:uid="{E7BADF57-B9FD-4457-AF57-AFFF3A35DC5E}"/>
    <cellStyle name="Millares 19 4" xfId="3242" xr:uid="{FF88FF4A-90C8-49BE-B925-C2CB344FF760}"/>
    <cellStyle name="Millares 190" xfId="3246" xr:uid="{AD1B8D47-F664-4976-9B84-3FF27A832C31}"/>
    <cellStyle name="Millares 191" xfId="3247" xr:uid="{91E50D95-489D-41A0-8AE1-DDD1252BA04E}"/>
    <cellStyle name="Millares 191 2" xfId="3248" xr:uid="{A13610A4-6A5D-45CA-B8FD-5471F126DD49}"/>
    <cellStyle name="Millares 191 3" xfId="3249" xr:uid="{CCA68627-2BFC-4EA9-A9EF-78DA7AEFDFC7}"/>
    <cellStyle name="Millares 191 3 2" xfId="3250" xr:uid="{3C0F27D4-419E-4CF7-AB5E-5AB76346013E}"/>
    <cellStyle name="Millares 192" xfId="3251" xr:uid="{3C38D43F-7760-44D4-9FA7-3A5D5DD87E26}"/>
    <cellStyle name="Millares 193" xfId="3252" xr:uid="{BA5A9C14-D125-4B2D-94DC-8A8A9B266759}"/>
    <cellStyle name="Millares 193 2" xfId="3253" xr:uid="{142281E3-54ED-450B-818C-3CD9025AF6DA}"/>
    <cellStyle name="Millares 193 2 2" xfId="3254" xr:uid="{3C2267B8-D9C3-4AAE-98EF-DF2A06FE2590}"/>
    <cellStyle name="Millares 194" xfId="3255" xr:uid="{02B51B47-06D5-47D4-8393-10ACB76ADB8B}"/>
    <cellStyle name="Millares 195" xfId="3256" xr:uid="{B78BAD13-EF88-42FD-AA8E-AFE6C096C868}"/>
    <cellStyle name="Millares 196" xfId="3257" xr:uid="{C7240110-B4B8-4605-B68F-DA7DE42B71A0}"/>
    <cellStyle name="Millares 197" xfId="3258" xr:uid="{7A9F88CB-1C2E-4128-ADA3-93A714DD7610}"/>
    <cellStyle name="Millares 198" xfId="3259" xr:uid="{6580CFD6-9B14-472C-96A3-2C1A08C9C2A4}"/>
    <cellStyle name="Millares 198 2" xfId="3260" xr:uid="{EAC42A12-F7B2-411F-ADFD-CA02FB11114D}"/>
    <cellStyle name="Millares 198 3" xfId="3261" xr:uid="{31AED256-FCB6-474E-9944-3801CA776660}"/>
    <cellStyle name="Millares 198 4" xfId="15483" xr:uid="{B3AF1E65-931D-4944-A10E-17A15920F2EB}"/>
    <cellStyle name="Millares 199" xfId="3262" xr:uid="{A02602D1-E139-45D3-89DB-08EA4166D6F5}"/>
    <cellStyle name="Millares 199 2" xfId="3263" xr:uid="{94D9AE05-C251-47DC-B5C5-CA10BCE990FA}"/>
    <cellStyle name="Millares 199 2 2" xfId="3264" xr:uid="{3C8468FD-0B87-4D83-B8CC-DEBB1BF91A8F}"/>
    <cellStyle name="Millares 199 3" xfId="3265" xr:uid="{430EE138-333D-4C71-B767-1E3C1FE6F18D}"/>
    <cellStyle name="Millares 199 4" xfId="3266" xr:uid="{F02EA324-1A44-4E81-BA21-406F4A748F87}"/>
    <cellStyle name="Millares 2" xfId="52" xr:uid="{00000000-0005-0000-0000-00002B000000}"/>
    <cellStyle name="Millares 2 10" xfId="3267" xr:uid="{D256F689-9A57-4705-897E-6CA6F757BA6F}"/>
    <cellStyle name="Millares 2 11" xfId="3268" xr:uid="{3B5CE9AD-2F4F-4903-8F2C-99E64A2A9EAB}"/>
    <cellStyle name="Millares 2 12" xfId="3269" xr:uid="{F22EE57C-BE5F-4E98-82C2-436B76301881}"/>
    <cellStyle name="Millares 2 13" xfId="3270" xr:uid="{BD623AEE-CA72-4B8A-80C6-65DDD8E4D7DC}"/>
    <cellStyle name="Millares 2 14" xfId="3271" xr:uid="{EA5C19D2-4452-482F-9909-53C99E590840}"/>
    <cellStyle name="Millares 2 14 2" xfId="3272" xr:uid="{B9A1B124-8D36-4CAF-8094-8C2ABFB2D132}"/>
    <cellStyle name="Millares 2 14 3" xfId="3273" xr:uid="{11B6A6F9-7178-4AAB-BD67-F3863171703A}"/>
    <cellStyle name="Millares 2 14 4" xfId="15484" xr:uid="{CE0A672A-2CE1-44DD-BF50-62BD753AD73B}"/>
    <cellStyle name="Millares 2 15" xfId="3274" xr:uid="{8CEF728B-A6DB-420F-9AE1-E7194CCAC816}"/>
    <cellStyle name="Millares 2 16" xfId="3275" xr:uid="{6717DA90-FCEC-49D1-8DF9-BE02990E712A}"/>
    <cellStyle name="Millares 2 16 2" xfId="3276" xr:uid="{B1ACFB86-77CB-4B99-BD58-4C3AC7A7A12C}"/>
    <cellStyle name="Millares 2 16 2 2" xfId="3277" xr:uid="{E3537833-EF7D-4298-851A-6F232E2BEC7E}"/>
    <cellStyle name="Millares 2 16 3" xfId="3278" xr:uid="{B1E001C5-1FD8-45FF-9CF2-22387BDAF0DB}"/>
    <cellStyle name="Millares 2 16 4" xfId="3279" xr:uid="{CA408789-9C4E-460C-830E-210A48EF4D2D}"/>
    <cellStyle name="Millares 2 16 4 2" xfId="3280" xr:uid="{0CE5DDDA-ED45-4EAC-959B-37CD850E5E3E}"/>
    <cellStyle name="Millares 2 16 5" xfId="3281" xr:uid="{CE82F0B6-A7A3-46C5-941B-A0AC1DE3DAFF}"/>
    <cellStyle name="Millares 2 16 5 2" xfId="3282" xr:uid="{C2FF4AD4-243D-4AC7-8C99-97D984BE3C99}"/>
    <cellStyle name="Millares 2 16 6" xfId="3283" xr:uid="{16426A0D-4F6E-493A-A8E6-FA52EA696B0F}"/>
    <cellStyle name="Millares 2 17" xfId="3284" xr:uid="{6451DC52-15CD-49FE-B7AC-6E6312DD5AB8}"/>
    <cellStyle name="Millares 2 18" xfId="3285" xr:uid="{E60E7DE5-E831-4C0A-8814-A7E13E1838B5}"/>
    <cellStyle name="Millares 2 18 2" xfId="3286" xr:uid="{5FF7605D-789C-4525-9BD8-6A427C5B1D8A}"/>
    <cellStyle name="Millares 2 18 3" xfId="3287" xr:uid="{068524DE-B9C7-4075-B994-1A537831627D}"/>
    <cellStyle name="Millares 2 19" xfId="3288" xr:uid="{7B7EF0FB-B8B7-485F-A1AE-D2F8D5900335}"/>
    <cellStyle name="Millares 2 2" xfId="93" xr:uid="{ADBBF3DB-9D79-4493-B4F4-E8BE55970D81}"/>
    <cellStyle name="Millares 2 2 10" xfId="3289" xr:uid="{9AAACC22-7440-41F0-99DE-943E51C48EFD}"/>
    <cellStyle name="Millares 2 2 11" xfId="3290" xr:uid="{77783864-3160-4A4C-BB32-E9715D87B207}"/>
    <cellStyle name="Millares 2 2 11 2" xfId="12698" xr:uid="{2327684D-0747-42EE-BDE8-72859F79F1D4}"/>
    <cellStyle name="Millares 2 2 12" xfId="12304" xr:uid="{DE21878A-FF54-471B-A15E-4D6404786B42}"/>
    <cellStyle name="Millares 2 2 12 2" xfId="21556" xr:uid="{0BBE3FAE-3481-4CD3-8CC4-5201949D9E79}"/>
    <cellStyle name="Millares 2 2 12 2 2" xfId="27112" xr:uid="{C6D8F5A0-F92B-4F8D-9C19-C29758C05936}"/>
    <cellStyle name="Millares 2 2 12 2 3" xfId="32606" xr:uid="{2D839B99-1ECD-4B06-876A-0A6BE9352D63}"/>
    <cellStyle name="Millares 2 2 12 2 4" xfId="38090" xr:uid="{A045E545-B4A1-426C-98DA-4101BF2B4E7B}"/>
    <cellStyle name="Millares 2 2 12 3" xfId="24383" xr:uid="{670C7EBF-C5D9-47DD-B4F7-1414C8F1BC0A}"/>
    <cellStyle name="Millares 2 2 12 4" xfId="29877" xr:uid="{5E0E1979-020B-4BFD-96CA-C6A635D4CBC9}"/>
    <cellStyle name="Millares 2 2 12 5" xfId="35361" xr:uid="{D2FFE008-1A63-4EC7-BBF9-64F81AC0EEBA}"/>
    <cellStyle name="Millares 2 2 2" xfId="122" xr:uid="{7D9C9048-096B-46EB-8509-803FA5E19673}"/>
    <cellStyle name="Millares 2 2 2 10" xfId="12305" xr:uid="{A18D3539-1120-45DD-8C2C-48319EF58D26}"/>
    <cellStyle name="Millares 2 2 2 10 2" xfId="21557" xr:uid="{CB2F95CA-F6D7-4668-B00B-036B9D212F94}"/>
    <cellStyle name="Millares 2 2 2 10 2 2" xfId="27113" xr:uid="{24496993-7752-48F1-AC6F-AB949FE20B48}"/>
    <cellStyle name="Millares 2 2 2 10 2 3" xfId="32607" xr:uid="{891E7005-76CE-4342-8370-ACF2B1EC0E22}"/>
    <cellStyle name="Millares 2 2 2 10 2 4" xfId="38091" xr:uid="{597655AB-BD47-4383-B360-C0984C6C1F9A}"/>
    <cellStyle name="Millares 2 2 2 10 3" xfId="24384" xr:uid="{2A74DD71-A855-4D94-AC05-54283CEF9414}"/>
    <cellStyle name="Millares 2 2 2 10 4" xfId="29878" xr:uid="{05292F2B-5CFC-4C36-9DF6-2975EE533AAF}"/>
    <cellStyle name="Millares 2 2 2 10 5" xfId="35362" xr:uid="{A8AA5784-FC31-4143-847A-14C8176EA117}"/>
    <cellStyle name="Millares 2 2 2 11" xfId="3291" xr:uid="{764C7674-69C3-4C31-8E3E-C8589C382BC9}"/>
    <cellStyle name="Millares 2 2 2 2" xfId="214" xr:uid="{408885E3-1696-4DE1-B7CE-C29BA7D8B56D}"/>
    <cellStyle name="Millares 2 2 2 2 2" xfId="315" xr:uid="{C58CEE0C-3541-4E3A-88F8-869C192B8063}"/>
    <cellStyle name="Millares 2 2 2 2 2 2" xfId="3294" xr:uid="{14D14D01-5593-46A4-9414-6A322714F146}"/>
    <cellStyle name="Millares 2 2 2 2 2 3" xfId="3293" xr:uid="{85C1E593-0924-4D08-80E4-31E977E3FA4E}"/>
    <cellStyle name="Millares 2 2 2 2 3" xfId="3295" xr:uid="{3D71D28B-2ECA-42FC-A6A1-C0224BFEB37F}"/>
    <cellStyle name="Millares 2 2 2 2 3 2" xfId="3296" xr:uid="{3499D330-BE6A-4611-9912-9BE4B92A48FF}"/>
    <cellStyle name="Millares 2 2 2 2 3 3" xfId="3297" xr:uid="{31131D29-4E67-4E9A-B3E0-F03F3CD5A6F5}"/>
    <cellStyle name="Millares 2 2 2 2 4" xfId="3298" xr:uid="{53792A59-F4DB-461B-ADBC-6FEF6E2BFC73}"/>
    <cellStyle name="Millares 2 2 2 2 4 2" xfId="3299" xr:uid="{D637A9EF-B591-49F8-B58D-B0B88B47BF36}"/>
    <cellStyle name="Millares 2 2 2 2 5" xfId="3300" xr:uid="{B771D6B6-ED97-4B96-9406-5E3AC0E9E211}"/>
    <cellStyle name="Millares 2 2 2 2 5 2" xfId="12699" xr:uid="{E1856FD7-1BC0-46AA-9EF3-FFDFA1CDB37F}"/>
    <cellStyle name="Millares 2 2 2 2 6" xfId="3301" xr:uid="{F6ABDEED-AB2C-434E-9607-41EE194FF775}"/>
    <cellStyle name="Millares 2 2 2 2 7" xfId="3292" xr:uid="{E347CF98-9AC5-47FD-9D73-334AAA92EF18}"/>
    <cellStyle name="Millares 2 2 2 3" xfId="167" xr:uid="{7B564CF8-6A9A-458D-A923-A9432F7D4F83}"/>
    <cellStyle name="Millares 2 2 2 3 2" xfId="273" xr:uid="{8B101BCC-BE70-4767-8710-01F081B2C6E7}"/>
    <cellStyle name="Millares 2 2 2 3 2 2" xfId="3304" xr:uid="{610191B3-960B-42FE-BDD0-1D9CA160B8FF}"/>
    <cellStyle name="Millares 2 2 2 3 2 3" xfId="3303" xr:uid="{3B12642B-B41B-4D75-A397-158C4AE8805B}"/>
    <cellStyle name="Millares 2 2 2 3 3" xfId="3305" xr:uid="{70185B09-CC38-4ECA-BA8A-394817F97E82}"/>
    <cellStyle name="Millares 2 2 2 3 4" xfId="3302" xr:uid="{8EF0302F-8F19-4526-8F50-5119CDA0C7AB}"/>
    <cellStyle name="Millares 2 2 2 4" xfId="246" xr:uid="{0A46A06C-F8AC-427E-A798-5F053680A43B}"/>
    <cellStyle name="Millares 2 2 2 4 10" xfId="7373" xr:uid="{0EE2A9A2-65AF-481C-A857-11D85B82378E}"/>
    <cellStyle name="Millares 2 2 2 4 10 2" xfId="20257" xr:uid="{C99B5AA1-7803-4C31-89D5-EBB6AEDE4CDF}"/>
    <cellStyle name="Millares 2 2 2 4 10 2 2" xfId="25813" xr:uid="{E6720B12-A619-4DB6-92B0-3D71E9110F2C}"/>
    <cellStyle name="Millares 2 2 2 4 10 2 3" xfId="31307" xr:uid="{09AB4A5C-9B2F-43D8-A06D-84E36DEC299A}"/>
    <cellStyle name="Millares 2 2 2 4 10 2 4" xfId="36791" xr:uid="{1929DE65-7BAF-4E22-9700-994F56AB437E}"/>
    <cellStyle name="Millares 2 2 2 4 10 3" xfId="23084" xr:uid="{AA5BF1F0-F655-47EF-BE4F-3FBBC7FE62D6}"/>
    <cellStyle name="Millares 2 2 2 4 10 4" xfId="28578" xr:uid="{7A28E4F6-25A8-4BB3-9592-1182B78591AD}"/>
    <cellStyle name="Millares 2 2 2 4 10 5" xfId="34062" xr:uid="{DB63875F-2E10-4A2F-BA18-7E865AD37D5C}"/>
    <cellStyle name="Millares 2 2 2 4 11" xfId="3306" xr:uid="{8F490823-3B94-4291-9A2F-63B3EAF3DC84}"/>
    <cellStyle name="Millares 2 2 2 4 2" xfId="3307" xr:uid="{67AC51F4-6C0D-4EF7-959C-728C5AE3B0F7}"/>
    <cellStyle name="Millares 2 2 2 4 2 2" xfId="3308" xr:uid="{3180E992-15EA-4F94-BD27-9FC322CEFC86}"/>
    <cellStyle name="Millares 2 2 2 4 2 2 2" xfId="3309" xr:uid="{A4BCC5B7-A64E-450B-B6CD-DA5D72CBAA9F}"/>
    <cellStyle name="Millares 2 2 2 4 2 3" xfId="3310" xr:uid="{83ED026D-0D34-4EA9-926D-EEBE1653A67B}"/>
    <cellStyle name="Millares 2 2 2 4 3" xfId="3311" xr:uid="{9194D39B-92BA-42BD-99AE-2E6D4769912E}"/>
    <cellStyle name="Millares 2 2 2 4 3 2" xfId="3312" xr:uid="{D7B60608-F860-431C-8DC6-DC3EBCE6E87E}"/>
    <cellStyle name="Millares 2 2 2 4 3 3" xfId="3313" xr:uid="{B8BBD2FC-0AB5-467B-8B15-5C459A494BDB}"/>
    <cellStyle name="Millares 2 2 2 4 4" xfId="3314" xr:uid="{12B1D025-3366-440F-ACB9-29BE14E9ED91}"/>
    <cellStyle name="Millares 2 2 2 4 4 2" xfId="3315" xr:uid="{562FA709-3041-477F-9A1D-31F185E2B1C4}"/>
    <cellStyle name="Millares 2 2 2 4 4 3" xfId="3316" xr:uid="{15204925-7B95-4220-B9BA-ABE478B65AA3}"/>
    <cellStyle name="Millares 2 2 2 4 5" xfId="3317" xr:uid="{41E48A48-215F-4186-A44E-570B90310D47}"/>
    <cellStyle name="Millares 2 2 2 4 6" xfId="3318" xr:uid="{065D0DD5-30D1-4735-861D-76BF5D1BA7E6}"/>
    <cellStyle name="Millares 2 2 2 4 7" xfId="3319" xr:uid="{CBFD5987-8700-4035-8F63-99A30BC80228}"/>
    <cellStyle name="Millares 2 2 2 4 8" xfId="7002" xr:uid="{2F3CD873-0A27-456A-951C-60D355E3520A}"/>
    <cellStyle name="Millares 2 2 2 4 8 2" xfId="12700" xr:uid="{FC3806CA-13B9-460B-8517-861671B03094}"/>
    <cellStyle name="Millares 2 2 2 4 8 3" xfId="19811" xr:uid="{93F0DC7B-A7D9-4DDE-8586-72F32F80EBBC}"/>
    <cellStyle name="Millares 2 2 2 4 8 3 2" xfId="22719" xr:uid="{CF4894E5-CAB4-403C-BE4A-FE2F2D8D7DFA}"/>
    <cellStyle name="Millares 2 2 2 4 8 3 2 2" xfId="28275" xr:uid="{A5315C91-9778-45A9-A42B-150C40FCBEBA}"/>
    <cellStyle name="Millares 2 2 2 4 8 3 2 3" xfId="33769" xr:uid="{A0DFF5B3-DCEF-49AB-8954-5061C7A37FB4}"/>
    <cellStyle name="Millares 2 2 2 4 8 3 2 4" xfId="39253" xr:uid="{B552C6F4-3FD3-4AC8-9E5A-B9FE07735D81}"/>
    <cellStyle name="Millares 2 2 2 4 8 3 3" xfId="25546" xr:uid="{B48514F8-F5E9-4726-A32D-C371A41AEDBC}"/>
    <cellStyle name="Millares 2 2 2 4 8 3 4" xfId="31040" xr:uid="{4B1B4CAD-9130-448E-BB5E-D274A1324DC6}"/>
    <cellStyle name="Millares 2 2 2 4 8 3 5" xfId="36524" xr:uid="{C70571D3-6E78-48E0-A104-E3F5C16165AF}"/>
    <cellStyle name="Millares 2 2 2 4 8 4" xfId="7441" xr:uid="{11511122-40C2-468C-B725-8BC2741D16C3}"/>
    <cellStyle name="Millares 2 2 2 4 8 5" xfId="20099" xr:uid="{D5B38D8A-8E5E-4125-BCFB-3E8A5324186D}"/>
    <cellStyle name="Millares 2 2 2 4 8 5 2" xfId="25655" xr:uid="{A2D8BB8F-E95F-407B-9B42-60B4A56FA7A5}"/>
    <cellStyle name="Millares 2 2 2 4 8 5 3" xfId="31149" xr:uid="{872CADE6-46DB-4836-98C7-30A4BB08268C}"/>
    <cellStyle name="Millares 2 2 2 4 8 5 4" xfId="36633" xr:uid="{B9F8DED2-A3C0-4551-BE4E-E8B4C3459091}"/>
    <cellStyle name="Millares 2 2 2 4 8 6" xfId="22926" xr:uid="{B1898B5E-89A4-4DB2-AC1F-08174E7B6D1B}"/>
    <cellStyle name="Millares 2 2 2 4 8 7" xfId="28418" xr:uid="{78D942C3-930D-4B27-80F2-84F98F4640BC}"/>
    <cellStyle name="Millares 2 2 2 4 8 8" xfId="33902" xr:uid="{351FD5AD-1254-4CC1-BEFD-8C296BE4D9AB}"/>
    <cellStyle name="Millares 2 2 2 4 9" xfId="7318" xr:uid="{F86E707F-3F8D-4DF0-ACEE-DF96391CE3CF}"/>
    <cellStyle name="Millares 2 2 2 4 9 2" xfId="20012" xr:uid="{553C1708-4325-45F0-9CF5-1660C6E29BE8}"/>
    <cellStyle name="Millares 2 2 2 4 9 2 2" xfId="22746" xr:uid="{DC634386-5E51-4121-B843-615125705907}"/>
    <cellStyle name="Millares 2 2 2 4 9 2 2 2" xfId="28302" xr:uid="{53D09AA9-B92E-4269-98AC-55497D788995}"/>
    <cellStyle name="Millares 2 2 2 4 9 2 2 3" xfId="33796" xr:uid="{8D9F21A7-6942-4665-BDE4-8608FF3EE728}"/>
    <cellStyle name="Millares 2 2 2 4 9 2 2 4" xfId="39280" xr:uid="{36E40B2B-B892-418F-B095-0519B5134D0C}"/>
    <cellStyle name="Millares 2 2 2 4 9 2 3" xfId="25573" xr:uid="{D78619D2-B4A2-41ED-BA39-FD9D09D9E9B2}"/>
    <cellStyle name="Millares 2 2 2 4 9 2 4" xfId="31067" xr:uid="{ED29E2BF-B093-4803-AB65-01D6FA33C27F}"/>
    <cellStyle name="Millares 2 2 2 4 9 2 5" xfId="36551" xr:uid="{B632A32D-6AB6-42D7-99AC-3965E5532A5E}"/>
    <cellStyle name="Millares 2 2 2 4 9 3" xfId="20202" xr:uid="{CE9B2294-98E6-4946-AEBA-C770BDBFDCFB}"/>
    <cellStyle name="Millares 2 2 2 4 9 3 2" xfId="25758" xr:uid="{EA933A05-3292-43BD-8393-98354D707B0D}"/>
    <cellStyle name="Millares 2 2 2 4 9 3 3" xfId="31252" xr:uid="{0083E77E-2D90-4C82-948A-FEC450233171}"/>
    <cellStyle name="Millares 2 2 2 4 9 3 4" xfId="36736" xr:uid="{D2BC7541-FEA7-475A-A517-52BCC8D4EF60}"/>
    <cellStyle name="Millares 2 2 2 4 9 4" xfId="23029" xr:uid="{0C221EB2-D587-4A95-92BB-12B8D59085F4}"/>
    <cellStyle name="Millares 2 2 2 4 9 5" xfId="28521" xr:uid="{11E6D31E-F76F-4013-928B-DEA14C7297C9}"/>
    <cellStyle name="Millares 2 2 2 4 9 6" xfId="34005" xr:uid="{D48CBEA2-D417-4B65-9028-677E7D802D87}"/>
    <cellStyle name="Millares 2 2 2 5" xfId="3320" xr:uid="{AB3D7886-1E3B-4005-8924-FE364A023D55}"/>
    <cellStyle name="Millares 2 2 2 5 2" xfId="3321" xr:uid="{4E963128-400B-47AA-86F8-2BC9F3E39E57}"/>
    <cellStyle name="Millares 2 2 2 6" xfId="3322" xr:uid="{A46370D1-B1C4-4370-85DE-29B8285197CD}"/>
    <cellStyle name="Millares 2 2 2 7" xfId="3323" xr:uid="{F65388C5-CD6A-487E-B4ED-5139E1FE6417}"/>
    <cellStyle name="Millares 2 2 2 8" xfId="3324" xr:uid="{50C64A1D-4D5D-4B4A-B64F-43B6176A3D29}"/>
    <cellStyle name="Millares 2 2 2 9" xfId="3325" xr:uid="{6182E2C2-E0E7-4DBA-ACC3-0BE674B72BAD}"/>
    <cellStyle name="Millares 2 2 2 9 2" xfId="12701" xr:uid="{286C5DF0-F172-4528-AE78-3365059C4A4D}"/>
    <cellStyle name="Millares 2 2 3" xfId="201" xr:uid="{04F9C34B-D75E-44E4-8F3F-02A3B70FED06}"/>
    <cellStyle name="Millares 2 2 3 2" xfId="305" xr:uid="{04C1A5CA-C416-4B72-B93E-F1058154059E}"/>
    <cellStyle name="Millares 2 2 3 3" xfId="3326" xr:uid="{0BBA88D8-97D6-4B90-937D-CB058B5DBBA2}"/>
    <cellStyle name="Millares 2 2 4" xfId="189" xr:uid="{4407327F-3346-40DF-B2F6-038C50B987F4}"/>
    <cellStyle name="Millares 2 2 4 2" xfId="294" xr:uid="{96E5FABF-469E-4CD4-AE15-06A838019133}"/>
    <cellStyle name="Millares 2 2 4 2 2" xfId="3329" xr:uid="{2DC2C7EA-77A9-447A-820D-ED07C25D5442}"/>
    <cellStyle name="Millares 2 2 4 2 3" xfId="3328" xr:uid="{9303D887-33D7-4F6D-A659-6D00ECCAD13B}"/>
    <cellStyle name="Millares 2 2 4 3" xfId="3330" xr:uid="{A353C568-5A9E-434B-B81F-797FE87EC004}"/>
    <cellStyle name="Millares 2 2 4 3 2" xfId="3331" xr:uid="{693B1908-3DE6-4500-B984-1CCEAEE3A866}"/>
    <cellStyle name="Millares 2 2 4 3 3" xfId="3332" xr:uid="{D3485A72-C7DD-4258-9723-B92F69A3DBE9}"/>
    <cellStyle name="Millares 2 2 4 4" xfId="3333" xr:uid="{1AE9FF31-B72E-4CC0-AE36-2CD482F8C2B9}"/>
    <cellStyle name="Millares 2 2 4 4 2" xfId="3334" xr:uid="{E930C69C-EB10-4A36-990A-345D5738BFD6}"/>
    <cellStyle name="Millares 2 2 4 5" xfId="3335" xr:uid="{508CB176-DD33-4459-9A25-DB1FE0A9713A}"/>
    <cellStyle name="Millares 2 2 4 5 2" xfId="12702" xr:uid="{ACE558F5-D5A0-47A2-BBE8-CC6027F62EBC}"/>
    <cellStyle name="Millares 2 2 4 6" xfId="3336" xr:uid="{96F75EFA-8E6B-46CF-93D6-6C75E1BF817D}"/>
    <cellStyle name="Millares 2 2 4 7" xfId="3327" xr:uid="{7E680D7C-0DAF-49EF-9DF9-88ECACB38A17}"/>
    <cellStyle name="Millares 2 2 5" xfId="157" xr:uid="{A3CB7C70-FF76-45FA-B910-F4E2F71C11BA}"/>
    <cellStyle name="Millares 2 2 5 2" xfId="263" xr:uid="{780FF420-CCEA-48A7-9800-01B6C3FF365D}"/>
    <cellStyle name="Millares 2 2 5 2 2" xfId="3339" xr:uid="{FECE1922-E02C-443A-9648-61B9296925DB}"/>
    <cellStyle name="Millares 2 2 5 2 3" xfId="3338" xr:uid="{A79B4BCF-0D18-4832-AB93-53AE5864232A}"/>
    <cellStyle name="Millares 2 2 5 3" xfId="3340" xr:uid="{D18C14CD-B023-46D0-B618-75EB87B75077}"/>
    <cellStyle name="Millares 2 2 5 3 2" xfId="3341" xr:uid="{9B5B1B57-EFB3-43C5-92E5-382FA4B528FD}"/>
    <cellStyle name="Millares 2 2 5 4" xfId="3342" xr:uid="{07EFCDE5-167A-471D-910F-E5C45C1D3753}"/>
    <cellStyle name="Millares 2 2 5 4 2" xfId="3343" xr:uid="{F6F1974F-CD0B-409D-8CC7-42DD1F5CE594}"/>
    <cellStyle name="Millares 2 2 5 5" xfId="3344" xr:uid="{2A76C55E-1015-4722-A451-357E107F781A}"/>
    <cellStyle name="Millares 2 2 5 5 2" xfId="3345" xr:uid="{183DBD86-5A1D-4069-88C7-9E7ABB1F581E}"/>
    <cellStyle name="Millares 2 2 5 6" xfId="3346" xr:uid="{ED8BDE68-9F08-448E-8E54-44DE87FDE631}"/>
    <cellStyle name="Millares 2 2 5 6 2" xfId="12703" xr:uid="{01D17DF2-FAE5-4C00-9297-199870BE73AC}"/>
    <cellStyle name="Millares 2 2 5 7" xfId="3347" xr:uid="{2A7C9734-C9D6-42C9-A964-E1416B16E4A8}"/>
    <cellStyle name="Millares 2 2 5 8" xfId="3337" xr:uid="{ABC68944-E6F4-4326-87DC-A0D559C69593}"/>
    <cellStyle name="Millares 2 2 6" xfId="234" xr:uid="{03EB475D-6F28-4D61-BF68-ED21446F0EF3}"/>
    <cellStyle name="Millares 2 2 6 10" xfId="7319" xr:uid="{743D326B-72DB-4B57-B51C-7EDBECE830C7}"/>
    <cellStyle name="Millares 2 2 6 10 2" xfId="20013" xr:uid="{3313552B-DE88-40D2-9D46-80E3C9D10AEA}"/>
    <cellStyle name="Millares 2 2 6 10 2 2" xfId="22747" xr:uid="{5FC2B002-AAA4-42C2-8166-3AEB936AB41C}"/>
    <cellStyle name="Millares 2 2 6 10 2 2 2" xfId="28303" xr:uid="{DCB25056-DFA8-4321-BFB3-1892349FDD35}"/>
    <cellStyle name="Millares 2 2 6 10 2 2 3" xfId="33797" xr:uid="{E02880E9-19B7-444C-9AD4-2D007733686E}"/>
    <cellStyle name="Millares 2 2 6 10 2 2 4" xfId="39281" xr:uid="{E2E1C381-04F5-40E7-AD53-2EBB54D7392D}"/>
    <cellStyle name="Millares 2 2 6 10 2 3" xfId="25574" xr:uid="{4683E6E1-5CD4-43E7-AC75-2EE51A9BB6B2}"/>
    <cellStyle name="Millares 2 2 6 10 2 4" xfId="31068" xr:uid="{1AAF63E9-21EC-4F68-B8A0-F07BAC972216}"/>
    <cellStyle name="Millares 2 2 6 10 2 5" xfId="36552" xr:uid="{1B0C1E23-C7AF-46A1-9CC9-BB65C5ED1DC8}"/>
    <cellStyle name="Millares 2 2 6 10 3" xfId="20203" xr:uid="{FE9F971B-DC4C-428B-8BCC-28521512AE33}"/>
    <cellStyle name="Millares 2 2 6 10 3 2" xfId="25759" xr:uid="{8DC5D6E5-9BBE-4C8D-B7C6-B83F39C499F6}"/>
    <cellStyle name="Millares 2 2 6 10 3 3" xfId="31253" xr:uid="{56726607-8124-4048-8A11-71CFCED16E72}"/>
    <cellStyle name="Millares 2 2 6 10 3 4" xfId="36737" xr:uid="{D15F53A4-D7C3-4290-B62C-B1A42B62F20D}"/>
    <cellStyle name="Millares 2 2 6 10 4" xfId="23030" xr:uid="{B4CF619E-FEF9-4E9C-B624-A470A6CF9B97}"/>
    <cellStyle name="Millares 2 2 6 10 5" xfId="28522" xr:uid="{4FB25322-9FB1-4763-9C9A-4B857F12445A}"/>
    <cellStyle name="Millares 2 2 6 10 6" xfId="34006" xr:uid="{57DBB23C-62AC-4298-BF16-5AAF5287DA0F}"/>
    <cellStyle name="Millares 2 2 6 11" xfId="7372" xr:uid="{BDDD5884-5B71-4F26-BDE1-BA27D482F7F8}"/>
    <cellStyle name="Millares 2 2 6 11 2" xfId="20256" xr:uid="{81F23165-741E-458D-9F64-2A703D1A93D9}"/>
    <cellStyle name="Millares 2 2 6 11 2 2" xfId="25812" xr:uid="{FC0345B5-CEE3-4524-AA8E-DE14EE32B8A8}"/>
    <cellStyle name="Millares 2 2 6 11 2 3" xfId="31306" xr:uid="{D22BBD26-9BF4-4AF2-80E5-C32F42E67795}"/>
    <cellStyle name="Millares 2 2 6 11 2 4" xfId="36790" xr:uid="{4C8E229E-CAA4-4109-93BC-82535A7D812F}"/>
    <cellStyle name="Millares 2 2 6 11 3" xfId="23083" xr:uid="{A46290C0-F83F-421B-AFC5-C5B641AB3A3C}"/>
    <cellStyle name="Millares 2 2 6 11 4" xfId="28577" xr:uid="{42285A8C-3BF5-4E8D-976A-B02CA6F7C3C4}"/>
    <cellStyle name="Millares 2 2 6 11 5" xfId="34061" xr:uid="{3741A50D-1991-455E-949B-E0AEFFD8A9C4}"/>
    <cellStyle name="Millares 2 2 6 12" xfId="3348" xr:uid="{0BC87F90-C7D8-44BB-98E9-24A175BB78A2}"/>
    <cellStyle name="Millares 2 2 6 2" xfId="3349" xr:uid="{1A968F47-C703-456E-841E-0F59897E8CC8}"/>
    <cellStyle name="Millares 2 2 6 2 2" xfId="3350" xr:uid="{F99195E5-213B-4306-A85C-C8812D6AA35E}"/>
    <cellStyle name="Millares 2 2 6 2 2 2" xfId="3351" xr:uid="{863839E2-E69A-4C64-B268-4673553FDE70}"/>
    <cellStyle name="Millares 2 2 6 2 3" xfId="3352" xr:uid="{E5E47537-600A-482F-979D-C8E8D2D0F56A}"/>
    <cellStyle name="Millares 2 2 6 2 3 2" xfId="3353" xr:uid="{72ED7B5A-8C24-44CE-8E65-68EC66287858}"/>
    <cellStyle name="Millares 2 2 6 2 4" xfId="3354" xr:uid="{BE0FC55E-EDF9-4218-A273-BF0765C06F64}"/>
    <cellStyle name="Millares 2 2 6 2 4 2" xfId="3355" xr:uid="{EEB49B54-208B-40A3-BAEB-A0B81CF4D117}"/>
    <cellStyle name="Millares 2 2 6 2 5" xfId="3356" xr:uid="{39214C36-522F-4B73-BB6D-4D4D2D367457}"/>
    <cellStyle name="Millares 2 2 6 3" xfId="3357" xr:uid="{D2E9B272-5075-438B-834B-7A05FF688F13}"/>
    <cellStyle name="Millares 2 2 6 4" xfId="3358" xr:uid="{8975358E-E86E-417B-9202-03D4EF5C8564}"/>
    <cellStyle name="Millares 2 2 6 4 2" xfId="3359" xr:uid="{7D4F5FF8-B19F-4CA2-8994-A149D1AFC7FE}"/>
    <cellStyle name="Millares 2 2 6 4 3" xfId="3360" xr:uid="{FE332253-FA50-4899-8A9C-297286A497CE}"/>
    <cellStyle name="Millares 2 2 6 5" xfId="3361" xr:uid="{88CF5E91-7F44-4115-80C5-EDF3204131C2}"/>
    <cellStyle name="Millares 2 2 6 6" xfId="3362" xr:uid="{FB614016-245E-4413-9B3C-7720DFA52BC7}"/>
    <cellStyle name="Millares 2 2 6 7" xfId="3363" xr:uid="{B5BAFF7C-B652-43B9-8BB5-680F716AD2CA}"/>
    <cellStyle name="Millares 2 2 6 8" xfId="3364" xr:uid="{86D06931-8C30-4917-82D4-DAE975E986A0}"/>
    <cellStyle name="Millares 2 2 6 9" xfId="7001" xr:uid="{E20EBFAB-DD58-4C6D-91AE-A10836E19F62}"/>
    <cellStyle name="Millares 2 2 6 9 2" xfId="12704" xr:uid="{940AB897-BDDE-43AB-AE26-66943B4D525A}"/>
    <cellStyle name="Millares 2 2 6 9 3" xfId="19810" xr:uid="{EA70FDEB-3DF2-47B6-8223-94C724071E36}"/>
    <cellStyle name="Millares 2 2 6 9 3 2" xfId="22718" xr:uid="{1251CACD-E8EF-47AA-B9E4-7A08A1CE9607}"/>
    <cellStyle name="Millares 2 2 6 9 3 2 2" xfId="28274" xr:uid="{9379E007-B5BE-4513-A410-008D5517186B}"/>
    <cellStyle name="Millares 2 2 6 9 3 2 3" xfId="33768" xr:uid="{33E150D5-29F7-40AC-9B8D-EE1B9400E0C8}"/>
    <cellStyle name="Millares 2 2 6 9 3 2 4" xfId="39252" xr:uid="{E78F2BE0-F364-491B-B994-26A0A8A2B837}"/>
    <cellStyle name="Millares 2 2 6 9 3 3" xfId="25545" xr:uid="{E4C5C4E5-39AC-455F-8471-C4FA7A668BE0}"/>
    <cellStyle name="Millares 2 2 6 9 3 4" xfId="31039" xr:uid="{2275640A-3412-4564-8D8E-4BCE507CFFDE}"/>
    <cellStyle name="Millares 2 2 6 9 3 5" xfId="36523" xr:uid="{FF3575B3-5702-4259-BE2A-9247188DFA41}"/>
    <cellStyle name="Millares 2 2 6 9 4" xfId="7442" xr:uid="{1A4B5FC8-93E3-4816-BB95-DBEEFFA3CC82}"/>
    <cellStyle name="Millares 2 2 6 9 5" xfId="20098" xr:uid="{C0B155FE-5556-436B-8EF7-FEF25BBC55F1}"/>
    <cellStyle name="Millares 2 2 6 9 5 2" xfId="25654" xr:uid="{994BA860-B1DB-40BE-B536-CDC66A7E52CA}"/>
    <cellStyle name="Millares 2 2 6 9 5 3" xfId="31148" xr:uid="{F052AD89-135B-45D2-A89B-89924EEA16C2}"/>
    <cellStyle name="Millares 2 2 6 9 5 4" xfId="36632" xr:uid="{1EE5B986-A14F-4E0A-8279-922A21FFC5B9}"/>
    <cellStyle name="Millares 2 2 6 9 6" xfId="22925" xr:uid="{97CF58A8-1380-443D-90AF-D56535F88ED6}"/>
    <cellStyle name="Millares 2 2 6 9 7" xfId="28417" xr:uid="{CB594A1D-8D2D-4077-9461-316C4E4EBB37}"/>
    <cellStyle name="Millares 2 2 6 9 8" xfId="33901" xr:uid="{665DD51D-19C8-431D-912A-594FD346FC0F}"/>
    <cellStyle name="Millares 2 2 7" xfId="419" xr:uid="{CA33A601-745B-44A2-A98A-2D4C8160478F}"/>
    <cellStyle name="Millares 2 2 7 2" xfId="3365" xr:uid="{43F982E6-199C-4B17-BF75-C286E72ABD6F}"/>
    <cellStyle name="Millares 2 2 7 2 2" xfId="3366" xr:uid="{A14077B8-4822-48A7-865A-8A7F23198852}"/>
    <cellStyle name="Millares 2 2 7 3" xfId="3367" xr:uid="{2693EA8C-C53B-41E4-8225-7C90ABBA51EE}"/>
    <cellStyle name="Millares 2 2 7 3 2" xfId="3368" xr:uid="{B2BF0818-05DA-4216-9998-F593B359AF49}"/>
    <cellStyle name="Millares 2 2 7 4" xfId="3369" xr:uid="{349E13D0-D416-4F3F-ABEA-AD616F688F20}"/>
    <cellStyle name="Millares 2 2 8" xfId="3370" xr:uid="{60132255-3A82-4A9C-B779-F77D46FCF36B}"/>
    <cellStyle name="Millares 2 2 9" xfId="3371" xr:uid="{4FF7C8DF-D5CC-48C8-AE02-8272530FCD23}"/>
    <cellStyle name="Millares 2 20" xfId="3372" xr:uid="{2664C847-061A-450F-9CCC-2BF28ED17F53}"/>
    <cellStyle name="Millares 2 21" xfId="3373" xr:uid="{8FDD8496-926D-4C64-A3BB-8B4BFDEAB768}"/>
    <cellStyle name="Millares 2 22" xfId="3374" xr:uid="{39435371-08CE-4BB0-AFE7-680B20FA2D46}"/>
    <cellStyle name="Millares 2 23" xfId="7003" xr:uid="{530B7E75-081F-48D2-9984-1DFB2B0474EC}"/>
    <cellStyle name="Millares 2 23 2" xfId="12705" xr:uid="{1EAB865E-63FF-4481-BC63-3EA2299BC61E}"/>
    <cellStyle name="Millares 2 23 3" xfId="19812" xr:uid="{3A255228-5C42-4238-8F38-E8496322B1D8}"/>
    <cellStyle name="Millares 2 23 3 2" xfId="22720" xr:uid="{E1A135C9-EFD1-4386-B9D9-7DC621608FAD}"/>
    <cellStyle name="Millares 2 23 3 2 2" xfId="28276" xr:uid="{7053C379-08D1-4C04-BA7F-DC922FCA1C4E}"/>
    <cellStyle name="Millares 2 23 3 2 3" xfId="33770" xr:uid="{15085A3E-9DD8-42CF-A3B4-C5A7105D72CE}"/>
    <cellStyle name="Millares 2 23 3 2 4" xfId="39254" xr:uid="{222322F7-DCDE-48EA-8050-4F231F565EFD}"/>
    <cellStyle name="Millares 2 23 3 3" xfId="25547" xr:uid="{D76CD136-32BA-41B3-8E6F-6D51DAC83E69}"/>
    <cellStyle name="Millares 2 23 3 4" xfId="31041" xr:uid="{B0C85EBA-AAA3-46EA-8737-3B38D1D9D444}"/>
    <cellStyle name="Millares 2 23 3 5" xfId="36525" xr:uid="{863685BC-E101-4640-B371-D15DA1933C73}"/>
    <cellStyle name="Millares 2 23 4" xfId="7443" xr:uid="{A7051975-0C32-4BDB-819A-5D277640393A}"/>
    <cellStyle name="Millares 2 23 5" xfId="20100" xr:uid="{2F4CE9AA-BFAD-4E7A-9443-3CF22D79E2E4}"/>
    <cellStyle name="Millares 2 23 5 2" xfId="25656" xr:uid="{FA540A46-A9BB-47AA-B4FF-4D5D659F3977}"/>
    <cellStyle name="Millares 2 23 5 3" xfId="31150" xr:uid="{24825120-D7CA-492B-ADE1-B499C231437D}"/>
    <cellStyle name="Millares 2 23 5 4" xfId="36634" xr:uid="{AE5CEAD0-49F9-4D98-B28F-CBBED184802B}"/>
    <cellStyle name="Millares 2 23 6" xfId="22927" xr:uid="{D576B6D1-2ED7-4E78-A954-EC40AA7EE2AE}"/>
    <cellStyle name="Millares 2 23 7" xfId="28419" xr:uid="{385E27B1-8075-4D99-AF78-9D7578D37AE2}"/>
    <cellStyle name="Millares 2 23 8" xfId="33903" xr:uid="{D7CFB3D7-CEE5-4DEC-A530-1981B0D4506C}"/>
    <cellStyle name="Millares 2 24" xfId="7317" xr:uid="{4D8890FD-AF30-4F44-9DEB-27AFFCCC9C69}"/>
    <cellStyle name="Millares 2 24 2" xfId="20011" xr:uid="{1FAA2DD3-6B60-46BC-8123-7E6C3E0F1875}"/>
    <cellStyle name="Millares 2 24 2 2" xfId="22745" xr:uid="{4736DCED-942C-4D77-AFBA-44676A347F19}"/>
    <cellStyle name="Millares 2 24 2 2 2" xfId="28301" xr:uid="{D261EC34-51FE-4F45-B188-1398B525A9EC}"/>
    <cellStyle name="Millares 2 24 2 2 3" xfId="33795" xr:uid="{7AD03ADE-5384-4E21-8943-899474BFF9F4}"/>
    <cellStyle name="Millares 2 24 2 2 4" xfId="39279" xr:uid="{BABE05C6-442E-4932-B840-7180BF180593}"/>
    <cellStyle name="Millares 2 24 2 3" xfId="25572" xr:uid="{DA256C4D-CA86-434D-8E5D-6078B6DCD4F1}"/>
    <cellStyle name="Millares 2 24 2 4" xfId="31066" xr:uid="{1B4148D8-8D22-41E1-90DB-D18FF0F221F8}"/>
    <cellStyle name="Millares 2 24 2 5" xfId="36550" xr:uid="{1354D893-8C90-45AD-A290-D905F7249F00}"/>
    <cellStyle name="Millares 2 24 3" xfId="20201" xr:uid="{AA349003-792B-4765-B374-0E9F859113F1}"/>
    <cellStyle name="Millares 2 24 3 2" xfId="25757" xr:uid="{0C9F7F34-594A-442E-B9BD-FE1B58293FDE}"/>
    <cellStyle name="Millares 2 24 3 3" xfId="31251" xr:uid="{26A83DBD-FA82-4195-B645-380994DD5ED4}"/>
    <cellStyle name="Millares 2 24 3 4" xfId="36735" xr:uid="{E616E54A-9E53-4593-9663-3F0093DC91C5}"/>
    <cellStyle name="Millares 2 24 4" xfId="23028" xr:uid="{1CF9AC9B-F548-48A5-88F3-0823B6121C89}"/>
    <cellStyle name="Millares 2 24 5" xfId="28520" xr:uid="{6F4BFC32-6FFB-4475-B91E-17BF54699AB0}"/>
    <cellStyle name="Millares 2 24 6" xfId="34004" xr:uid="{C2B9E366-37A0-4155-8DEE-B32955794160}"/>
    <cellStyle name="Millares 2 25" xfId="7374" xr:uid="{11A2B768-2510-4381-B46E-CADFBB56AA85}"/>
    <cellStyle name="Millares 2 25 2" xfId="20258" xr:uid="{897DDF3B-A78F-4895-99C1-9F6758791AF9}"/>
    <cellStyle name="Millares 2 25 2 2" xfId="25814" xr:uid="{EC6EFBAF-5B3D-41E2-A562-01F5008B95B3}"/>
    <cellStyle name="Millares 2 25 2 3" xfId="31308" xr:uid="{F9295BC3-A115-4347-BB1D-52ECD3B7BEDA}"/>
    <cellStyle name="Millares 2 25 2 4" xfId="36792" xr:uid="{F0403681-F69D-4618-AB29-18E71E7EEF6F}"/>
    <cellStyle name="Millares 2 25 3" xfId="23085" xr:uid="{D33E7339-BC5A-470E-B143-02980B0078D0}"/>
    <cellStyle name="Millares 2 25 4" xfId="28579" xr:uid="{5E5739F8-CBBB-4DF2-9EBE-590C46B52A74}"/>
    <cellStyle name="Millares 2 25 5" xfId="34063" xr:uid="{1D78BCD6-DC3C-45C2-BAD1-E31DC7CD8C12}"/>
    <cellStyle name="Millares 2 26" xfId="40303" xr:uid="{9364EBA3-07BA-4448-A24E-5D678D7D0507}"/>
    <cellStyle name="Millares 2 3" xfId="111" xr:uid="{82F94EA3-0FFE-442C-80C2-4953217C48E0}"/>
    <cellStyle name="Millares 2 3 10" xfId="3376" xr:uid="{78CA5CED-9A2C-4BE3-A605-CC97DFAC1CF8}"/>
    <cellStyle name="Millares 2 3 10 2" xfId="12706" xr:uid="{69D9A2D7-44CC-45FF-9024-75D1A4CDAE24}"/>
    <cellStyle name="Millares 2 3 11" xfId="12306" xr:uid="{A97078C8-45E8-4C78-ACF4-FF1059C12EDA}"/>
    <cellStyle name="Millares 2 3 11 2" xfId="21558" xr:uid="{F1CE181D-C31A-468A-9D4F-9D7CA3748E74}"/>
    <cellStyle name="Millares 2 3 11 2 2" xfId="27114" xr:uid="{F6496951-8D2A-454E-A6EE-8E7F86DD5DDE}"/>
    <cellStyle name="Millares 2 3 11 2 3" xfId="32608" xr:uid="{B07045B3-146C-467C-8FFD-DFE937AB1005}"/>
    <cellStyle name="Millares 2 3 11 2 4" xfId="38092" xr:uid="{C505B510-E761-4C6B-942A-BFABF4A6EDBB}"/>
    <cellStyle name="Millares 2 3 11 3" xfId="24385" xr:uid="{90883868-1204-4D95-91B9-8921645EDA4A}"/>
    <cellStyle name="Millares 2 3 11 4" xfId="29879" xr:uid="{3CB7A2AC-B3B6-4F24-BCD0-5EFEFF503E08}"/>
    <cellStyle name="Millares 2 3 11 5" xfId="35363" xr:uid="{D711B223-A8D7-4645-9E2F-97B21D94DE99}"/>
    <cellStyle name="Millares 2 3 12" xfId="3375" xr:uid="{94EB8DE1-10F9-413C-8B89-00CBE02022C7}"/>
    <cellStyle name="Millares 2 3 2" xfId="649" xr:uid="{DD46CE10-234A-438F-8F57-5380BF2E77EB}"/>
    <cellStyle name="Millares 2 3 2 2" xfId="3378" xr:uid="{278C57BA-EB04-4FB2-9E30-4620C95C5ED3}"/>
    <cellStyle name="Millares 2 3 2 2 2" xfId="3379" xr:uid="{30BF354E-3DCE-41AE-BA6D-B9D614EB5C40}"/>
    <cellStyle name="Millares 2 3 2 3" xfId="3380" xr:uid="{E2002073-0869-46F2-8742-3C46E6A6C47A}"/>
    <cellStyle name="Millares 2 3 2 3 2" xfId="3381" xr:uid="{FAC16EDA-2A08-4D39-A0B7-9F6FC039C92D}"/>
    <cellStyle name="Millares 2 3 2 3 3" xfId="3382" xr:uid="{73792DF1-8F52-44DA-9D93-7223D53F8DC3}"/>
    <cellStyle name="Millares 2 3 2 4" xfId="3383" xr:uid="{72B56057-9734-4A97-9537-7E0A88DD0B98}"/>
    <cellStyle name="Millares 2 3 2 4 2" xfId="3384" xr:uid="{0453BDE9-F2D0-492F-B101-8E92C9CE0E61}"/>
    <cellStyle name="Millares 2 3 2 5" xfId="3385" xr:uid="{5460469B-9566-48C7-8B88-4F5E7BA8B4AF}"/>
    <cellStyle name="Millares 2 3 2 5 2" xfId="12707" xr:uid="{31DB46CE-64F9-49D2-9E31-1B6B4B96D451}"/>
    <cellStyle name="Millares 2 3 2 6" xfId="3386" xr:uid="{2EB8039D-66F8-4D8D-A464-E70056C4BE6C}"/>
    <cellStyle name="Millares 2 3 2 7" xfId="3377" xr:uid="{253D0483-0CE3-421D-AE49-93C418AB95C7}"/>
    <cellStyle name="Millares 2 3 3" xfId="343" xr:uid="{121DA8EC-4CDD-4586-87DB-E496F0BD7E1F}"/>
    <cellStyle name="Millares 2 3 3 2" xfId="3387" xr:uid="{91D95B29-07FF-4957-859F-90E32CE44B97}"/>
    <cellStyle name="Millares 2 3 3 2 2" xfId="3388" xr:uid="{F1B25C20-14C4-439A-A0B5-0F70C199A5AF}"/>
    <cellStyle name="Millares 2 3 3 3" xfId="3389" xr:uid="{D8A5FB65-158F-4BA6-8BC9-2D892F829F63}"/>
    <cellStyle name="Millares 2 3 4" xfId="3390" xr:uid="{0D796B88-481F-4E75-9B4A-90B554B94B28}"/>
    <cellStyle name="Millares 2 3 4 2" xfId="3391" xr:uid="{BB55F2ED-DD44-49F6-A324-BECE45B30E71}"/>
    <cellStyle name="Millares 2 3 4 3" xfId="3392" xr:uid="{70EBB0F8-5A35-4DBB-98EA-5B8AB68BAE2B}"/>
    <cellStyle name="Millares 2 3 4 3 2" xfId="3393" xr:uid="{41EF379D-2B2C-409E-917B-DAFF11D4CC4F}"/>
    <cellStyle name="Millares 2 3 4 4" xfId="3394" xr:uid="{697F5F31-673B-480B-8A7B-E1949777D1DC}"/>
    <cellStyle name="Millares 2 3 4 4 2" xfId="3395" xr:uid="{51833B63-B458-4D89-8706-7FBCF3BE4C53}"/>
    <cellStyle name="Millares 2 3 4 5" xfId="3396" xr:uid="{991302B0-0635-4341-B86E-59458A094407}"/>
    <cellStyle name="Millares 2 3 4 5 2" xfId="3397" xr:uid="{9BB031F1-7EB3-43F9-AC59-AA3F04D1E5A4}"/>
    <cellStyle name="Millares 2 3 4 6" xfId="3398" xr:uid="{0C81F525-1A40-4DF1-B0E7-AD76AB9588C5}"/>
    <cellStyle name="Millares 2 3 4 6 2" xfId="12708" xr:uid="{FE22B46C-61F9-4929-8AE9-962C3592BD91}"/>
    <cellStyle name="Millares 2 3 5" xfId="3399" xr:uid="{B54D0BFF-D538-454C-9181-8E5671C9FA54}"/>
    <cellStyle name="Millares 2 3 5 10" xfId="7320" xr:uid="{291DD996-E696-4C10-A50E-19C010CB7EE9}"/>
    <cellStyle name="Millares 2 3 5 10 2" xfId="20014" xr:uid="{E52DC0C6-8686-44DE-B3EA-F4FF163A52A6}"/>
    <cellStyle name="Millares 2 3 5 10 2 2" xfId="22748" xr:uid="{783F60C2-1A07-4860-A519-3710A5641293}"/>
    <cellStyle name="Millares 2 3 5 10 2 2 2" xfId="28304" xr:uid="{5BB2BBFB-9504-4E8F-AD56-1D3E713A08B8}"/>
    <cellStyle name="Millares 2 3 5 10 2 2 3" xfId="33798" xr:uid="{B67F11C7-4FCB-42D2-BB19-BC608FCE1A77}"/>
    <cellStyle name="Millares 2 3 5 10 2 2 4" xfId="39282" xr:uid="{38DDDA7E-6955-4EFA-8959-F56B87BBCB35}"/>
    <cellStyle name="Millares 2 3 5 10 2 3" xfId="25575" xr:uid="{FDB0301C-D88C-4042-A003-F2BB20706F97}"/>
    <cellStyle name="Millares 2 3 5 10 2 4" xfId="31069" xr:uid="{8293B09D-0C38-44B5-AD3A-C7614D716945}"/>
    <cellStyle name="Millares 2 3 5 10 2 5" xfId="36553" xr:uid="{BC031AA8-E909-4122-B2D0-9DE016BABBBC}"/>
    <cellStyle name="Millares 2 3 5 10 3" xfId="20204" xr:uid="{D97052A1-41B8-4133-B1D4-4E0C41DA418C}"/>
    <cellStyle name="Millares 2 3 5 10 3 2" xfId="25760" xr:uid="{070D5A27-AB4C-46C7-BCF7-088BF0157BAF}"/>
    <cellStyle name="Millares 2 3 5 10 3 3" xfId="31254" xr:uid="{87CCD591-6CC4-4B4C-87F3-6053AB1A9BDB}"/>
    <cellStyle name="Millares 2 3 5 10 3 4" xfId="36738" xr:uid="{A8472FEF-EADE-43BB-B036-B48BD8689F16}"/>
    <cellStyle name="Millares 2 3 5 10 4" xfId="23031" xr:uid="{37CDCAEE-89F3-4F4C-AB6D-19F81F155C50}"/>
    <cellStyle name="Millares 2 3 5 10 5" xfId="28523" xr:uid="{2A4623D7-EA5D-41D4-898B-2B03B8305592}"/>
    <cellStyle name="Millares 2 3 5 10 6" xfId="34007" xr:uid="{2DC2F8CB-21BF-495D-B5A6-AA8A7927D99A}"/>
    <cellStyle name="Millares 2 3 5 11" xfId="7371" xr:uid="{949E7094-7685-4200-8322-07B334834625}"/>
    <cellStyle name="Millares 2 3 5 11 2" xfId="20255" xr:uid="{8A7E1712-F34C-44B5-90D6-33F3E92D3957}"/>
    <cellStyle name="Millares 2 3 5 11 2 2" xfId="25811" xr:uid="{11EC07E8-4366-4DA2-809B-7544B86D7073}"/>
    <cellStyle name="Millares 2 3 5 11 2 3" xfId="31305" xr:uid="{64782CFE-98B3-40EE-8D3E-64CB51548C58}"/>
    <cellStyle name="Millares 2 3 5 11 2 4" xfId="36789" xr:uid="{8932AB2E-C6C9-45B4-BA57-819FA98E9F57}"/>
    <cellStyle name="Millares 2 3 5 11 3" xfId="23082" xr:uid="{FABD3231-6B06-4102-8699-FBFA5043FEE7}"/>
    <cellStyle name="Millares 2 3 5 11 4" xfId="28576" xr:uid="{B6358FE7-2B4F-4E4A-ADE8-C0AB21A56DC0}"/>
    <cellStyle name="Millares 2 3 5 11 5" xfId="34060" xr:uid="{36018984-D3B6-417E-9B9B-80FE8806044F}"/>
    <cellStyle name="Millares 2 3 5 2" xfId="3400" xr:uid="{2ECD9AA5-6C58-429A-9070-B4F2372F1798}"/>
    <cellStyle name="Millares 2 3 5 2 2" xfId="3401" xr:uid="{C0C82B6C-7E33-4229-80C2-B4665A978B4C}"/>
    <cellStyle name="Millares 2 3 5 2 2 2" xfId="3402" xr:uid="{E069824F-8B4C-4415-8EA1-BEEACAFA41B8}"/>
    <cellStyle name="Millares 2 3 5 2 3" xfId="3403" xr:uid="{B9E00A7C-3432-4BB4-B7D2-4DB905E02BA4}"/>
    <cellStyle name="Millares 2 3 5 3" xfId="3404" xr:uid="{E4F29ADE-F654-40CE-8C85-84021B44F804}"/>
    <cellStyle name="Millares 2 3 5 3 2" xfId="3405" xr:uid="{6B105BC9-CBD8-46B2-8378-EE391FD22550}"/>
    <cellStyle name="Millares 2 3 5 3 3" xfId="3406" xr:uid="{A37EA2E7-8EAE-487B-B38B-2B5731AF4EE0}"/>
    <cellStyle name="Millares 2 3 5 3 4" xfId="3407" xr:uid="{74453930-7572-4CFC-A61C-21FD8BFAB1FD}"/>
    <cellStyle name="Millares 2 3 5 4" xfId="3408" xr:uid="{D1110881-9851-40DF-BB2B-C31A428EE291}"/>
    <cellStyle name="Millares 2 3 5 4 2" xfId="3409" xr:uid="{B28DB4FB-B93D-4953-931C-FEC1643743DF}"/>
    <cellStyle name="Millares 2 3 5 4 3" xfId="3410" xr:uid="{8FDB177A-E3FB-47E2-9965-770596E24F48}"/>
    <cellStyle name="Millares 2 3 5 5" xfId="3411" xr:uid="{98BAA3D6-8DA8-42A6-9B24-50117784DC8C}"/>
    <cellStyle name="Millares 2 3 5 5 2" xfId="3412" xr:uid="{705F59EF-9D9B-411B-A445-484CE4A4007E}"/>
    <cellStyle name="Millares 2 3 5 6" xfId="3413" xr:uid="{1A75BC1C-91D5-4903-BFB0-CE0ED8F59AF0}"/>
    <cellStyle name="Millares 2 3 5 7" xfId="3414" xr:uid="{BAFC833C-48FE-45C9-BA8A-228A04BC9782}"/>
    <cellStyle name="Millares 2 3 5 8" xfId="3415" xr:uid="{563FACF5-AF78-41E0-B345-86CC3DC30BCC}"/>
    <cellStyle name="Millares 2 3 5 9" xfId="7000" xr:uid="{15EE0107-9427-425C-9DB6-5DB0C93EF393}"/>
    <cellStyle name="Millares 2 3 5 9 2" xfId="12709" xr:uid="{6A8B9E35-2597-4B4D-8BFD-B2FBAB391408}"/>
    <cellStyle name="Millares 2 3 5 9 3" xfId="19809" xr:uid="{2F93005F-7E1A-4E55-8B53-71BEC2352960}"/>
    <cellStyle name="Millares 2 3 5 9 3 2" xfId="22717" xr:uid="{91E64769-FAB1-48D3-8C52-C924539C8E33}"/>
    <cellStyle name="Millares 2 3 5 9 3 2 2" xfId="28273" xr:uid="{986C2F29-60E6-4BC9-B1EE-CF46F32DFA00}"/>
    <cellStyle name="Millares 2 3 5 9 3 2 3" xfId="33767" xr:uid="{4278EC2B-C124-46FC-8AB1-43D386EE92A5}"/>
    <cellStyle name="Millares 2 3 5 9 3 2 4" xfId="39251" xr:uid="{0B8B9B11-0836-4876-9597-CD3A3241859F}"/>
    <cellStyle name="Millares 2 3 5 9 3 3" xfId="25544" xr:uid="{A32172BF-752B-4813-9425-65C8D94C8872}"/>
    <cellStyle name="Millares 2 3 5 9 3 4" xfId="31038" xr:uid="{18875546-9DFB-48BB-B299-4A514F83594B}"/>
    <cellStyle name="Millares 2 3 5 9 3 5" xfId="36522" xr:uid="{3B17F3EE-A81E-4A60-B93F-EABF482243E4}"/>
    <cellStyle name="Millares 2 3 5 9 4" xfId="7444" xr:uid="{3391F05D-0A79-4E2D-A320-E7F4564AEFD4}"/>
    <cellStyle name="Millares 2 3 5 9 5" xfId="20097" xr:uid="{93B489A4-1382-4DC7-80D2-550A09F5821B}"/>
    <cellStyle name="Millares 2 3 5 9 5 2" xfId="25653" xr:uid="{49BC69E1-851F-4EF8-A598-C14165B9DA5B}"/>
    <cellStyle name="Millares 2 3 5 9 5 3" xfId="31147" xr:uid="{614D7BB7-7595-4C98-AA33-439BCFD5ABBC}"/>
    <cellStyle name="Millares 2 3 5 9 5 4" xfId="36631" xr:uid="{32C4C43F-4332-4EDD-AABC-2035D41501DF}"/>
    <cellStyle name="Millares 2 3 5 9 6" xfId="22924" xr:uid="{BA2C66A2-76C0-431A-9577-0A580A6025DD}"/>
    <cellStyle name="Millares 2 3 5 9 7" xfId="28416" xr:uid="{12451123-C9A7-40C7-946A-B1ECDBC3B086}"/>
    <cellStyle name="Millares 2 3 5 9 8" xfId="33900" xr:uid="{4A5616BE-BCC6-4D63-B449-E4676E97804A}"/>
    <cellStyle name="Millares 2 3 6" xfId="3416" xr:uid="{73BB40B5-07C3-4C11-8F17-FBA4AB9B0B63}"/>
    <cellStyle name="Millares 2 3 6 2" xfId="3417" xr:uid="{800F0BC0-CE83-4A27-BF8F-6FA7A797238C}"/>
    <cellStyle name="Millares 2 3 7" xfId="3418" xr:uid="{4EC32906-B7C6-481F-A95D-BA8BCE214A58}"/>
    <cellStyle name="Millares 2 3 8" xfId="3419" xr:uid="{5271E991-84CC-4727-89A9-33073E8DAE23}"/>
    <cellStyle name="Millares 2 3 9" xfId="3420" xr:uid="{4765260A-96F3-415A-951C-22B02EB71F64}"/>
    <cellStyle name="Millares 2 4" xfId="116" xr:uid="{3696206B-12EB-4D0C-95AC-4A9563A8EFA9}"/>
    <cellStyle name="Millares 2 4 2" xfId="129" xr:uid="{54B8E49E-5B7C-43E0-82A7-779556F1DF65}"/>
    <cellStyle name="Millares 2 4 2 2" xfId="651" xr:uid="{4F6B413A-9C83-413C-96E3-83571BF163EC}"/>
    <cellStyle name="Millares 2 4 2 2 2" xfId="3424" xr:uid="{E8410534-D18D-4BE2-A0CF-C727D61C2B37}"/>
    <cellStyle name="Millares 2 4 2 2 3" xfId="3423" xr:uid="{815A685D-7756-4805-B1EF-A4F997F84B88}"/>
    <cellStyle name="Millares 2 4 2 3" xfId="3425" xr:uid="{D4961547-B229-4204-B3F9-075346B7F909}"/>
    <cellStyle name="Millares 2 4 2 3 2" xfId="3426" xr:uid="{6CF12852-76A6-424E-A8F2-F160CDC57456}"/>
    <cellStyle name="Millares 2 4 2 4" xfId="3427" xr:uid="{84716AF0-F90E-4441-AC23-581304D5F530}"/>
    <cellStyle name="Millares 2 4 2 4 2" xfId="3428" xr:uid="{FC3359EE-CF01-461A-AA41-E899B94F5383}"/>
    <cellStyle name="Millares 2 4 2 5" xfId="3429" xr:uid="{E6F44B3D-254F-49C4-BC45-4879B2FDEF54}"/>
    <cellStyle name="Millares 2 4 2 6" xfId="3422" xr:uid="{4299CC3C-337E-4A6D-9A33-F4F60DFE8FE4}"/>
    <cellStyle name="Millares 2 4 3" xfId="650" xr:uid="{AE17155B-EF41-47CD-9BA7-02A346BA0CE1}"/>
    <cellStyle name="Millares 2 4 3 2" xfId="3430" xr:uid="{BF12C6E1-917C-471B-835C-76407A6A42F8}"/>
    <cellStyle name="Millares 2 4 4" xfId="3431" xr:uid="{A2484C7B-5667-42FE-B616-191C2A05B08F}"/>
    <cellStyle name="Millares 2 4 4 2" xfId="3432" xr:uid="{AE7E0E65-989C-4759-8453-7670CBF17139}"/>
    <cellStyle name="Millares 2 4 5" xfId="3421" xr:uid="{2B26D53E-C04D-43C4-94C8-E74FD3589866}"/>
    <cellStyle name="Millares 2 5" xfId="92" xr:uid="{E86139B5-0360-4EC8-969C-889CB3CCFF83}"/>
    <cellStyle name="Millares 2 5 2" xfId="652" xr:uid="{FD12AFF9-54C5-4CD9-B60E-D5B7452A854A}"/>
    <cellStyle name="Millares 2 5 2 2" xfId="3434" xr:uid="{6AA9CC35-BF16-4D0E-A60A-87A8A3E29F7A}"/>
    <cellStyle name="Millares 2 5 3" xfId="3435" xr:uid="{614B0BB8-2D50-4694-A741-65ADF68F26BA}"/>
    <cellStyle name="Millares 2 5 4" xfId="3433" xr:uid="{129FC897-B81B-41AA-AE6A-62B375F69132}"/>
    <cellStyle name="Millares 2 6" xfId="78" xr:uid="{A01748D8-4FF0-4834-A95E-5029712398C1}"/>
    <cellStyle name="Millares 2 6 10" xfId="3437" xr:uid="{E640165F-EDD9-4302-A9D1-75FD5D5A1A78}"/>
    <cellStyle name="Millares 2 6 11" xfId="3438" xr:uid="{D75DE563-90B4-4201-8FFF-D1A0AB41C1CA}"/>
    <cellStyle name="Millares 2 6 12" xfId="3439" xr:uid="{696C9E76-EEF2-40F3-A093-49471881EF78}"/>
    <cellStyle name="Millares 2 6 13" xfId="3440" xr:uid="{B529293C-4B71-4255-AB7E-5879C2A72E5D}"/>
    <cellStyle name="Millares 2 6 14" xfId="3441" xr:uid="{85204762-49E3-400E-A78C-F5DBA555D463}"/>
    <cellStyle name="Millares 2 6 14 2" xfId="12710" xr:uid="{6C6BC41B-A26F-4BBB-8B60-7D12AA9B503C}"/>
    <cellStyle name="Millares 2 6 15" xfId="7004" xr:uid="{B90E233E-8F86-4B70-A33C-9F46A79504A9}"/>
    <cellStyle name="Millares 2 6 15 2" xfId="12711" xr:uid="{6EE4F16A-F0D0-470A-8272-7EC73BDA52D2}"/>
    <cellStyle name="Millares 2 6 15 3" xfId="12307" xr:uid="{0512A362-A424-4FE6-A4A6-DA48CC66AC53}"/>
    <cellStyle name="Millares 2 6 15 3 2" xfId="21559" xr:uid="{E4FCAB2E-EA61-4406-941D-09491C5295BD}"/>
    <cellStyle name="Millares 2 6 15 3 2 2" xfId="27115" xr:uid="{B0B3E636-5654-43DD-99B7-98BDC487AF59}"/>
    <cellStyle name="Millares 2 6 15 3 2 3" xfId="32609" xr:uid="{71B074ED-09CE-4943-A9DD-E7E540A7CD93}"/>
    <cellStyle name="Millares 2 6 15 3 2 4" xfId="38093" xr:uid="{EC73B7CE-1E84-4A43-B0A7-B3C1A6DB3A6E}"/>
    <cellStyle name="Millares 2 6 15 3 3" xfId="24386" xr:uid="{6AC17E36-0F72-4AF2-84B7-430E5A3BBFF3}"/>
    <cellStyle name="Millares 2 6 15 3 4" xfId="29880" xr:uid="{8332D8BB-1394-4A77-8C21-9D043E56A551}"/>
    <cellStyle name="Millares 2 6 15 3 5" xfId="35364" xr:uid="{CC61B59D-452F-4590-9E71-8235F85FFF65}"/>
    <cellStyle name="Millares 2 6 15 4" xfId="7445" xr:uid="{66053D22-C431-49C1-82F6-BDEF97C34A9B}"/>
    <cellStyle name="Millares 2 6 15 5" xfId="20101" xr:uid="{6C33C503-F90A-49E2-A486-453783C439A4}"/>
    <cellStyle name="Millares 2 6 15 5 2" xfId="25657" xr:uid="{862CB3B3-A307-4B72-A814-A0E089A7B4DF}"/>
    <cellStyle name="Millares 2 6 15 5 3" xfId="31151" xr:uid="{602E9075-566E-4A76-8BF1-8FA1961C8856}"/>
    <cellStyle name="Millares 2 6 15 5 4" xfId="36635" xr:uid="{18BF24E9-9872-4F1B-B17D-B12FE68A0A94}"/>
    <cellStyle name="Millares 2 6 15 6" xfId="22928" xr:uid="{FF2ADDE9-D6BF-493E-B55D-33490516DE7C}"/>
    <cellStyle name="Millares 2 6 15 7" xfId="28420" xr:uid="{65834F5C-8243-47EB-83E1-A5B2BC63E07A}"/>
    <cellStyle name="Millares 2 6 15 8" xfId="33904" xr:uid="{98E40D83-91FE-44C4-9FE4-1A25842C6CD7}"/>
    <cellStyle name="Millares 2 6 16" xfId="7321" xr:uid="{D9A06AB0-B02E-4996-9973-5C6AC50D6BCE}"/>
    <cellStyle name="Millares 2 6 16 2" xfId="20015" xr:uid="{C1299CC9-83A8-4A78-ABEC-C7CC0D6DD287}"/>
    <cellStyle name="Millares 2 6 16 2 2" xfId="22749" xr:uid="{AB016991-64AE-4E9C-ABB1-86E87605D09E}"/>
    <cellStyle name="Millares 2 6 16 2 2 2" xfId="28305" xr:uid="{67C02B27-32DD-4D09-84CA-1A56BDE4557A}"/>
    <cellStyle name="Millares 2 6 16 2 2 3" xfId="33799" xr:uid="{CED07C2B-22F6-4A84-97A0-BA9E9C3D445F}"/>
    <cellStyle name="Millares 2 6 16 2 2 4" xfId="39283" xr:uid="{98D216CC-FA1F-4433-9274-F5CAF3F1696F}"/>
    <cellStyle name="Millares 2 6 16 2 3" xfId="25576" xr:uid="{AE6F11EA-F739-42E8-A62A-00D8D3F44AFE}"/>
    <cellStyle name="Millares 2 6 16 2 4" xfId="31070" xr:uid="{52C7AC19-B215-4012-903D-11CE85236A2C}"/>
    <cellStyle name="Millares 2 6 16 2 5" xfId="36554" xr:uid="{532733E7-18B6-4AFC-986B-9C4341A4DC8D}"/>
    <cellStyle name="Millares 2 6 16 3" xfId="20205" xr:uid="{DD39ACCC-4E39-4512-B304-8BA09D1F2E8B}"/>
    <cellStyle name="Millares 2 6 16 3 2" xfId="25761" xr:uid="{8D06D538-33F6-46B9-862B-705F6C0CA78A}"/>
    <cellStyle name="Millares 2 6 16 3 3" xfId="31255" xr:uid="{88A21293-1FA4-4F15-9AD5-EEF78FE3B2A2}"/>
    <cellStyle name="Millares 2 6 16 3 4" xfId="36739" xr:uid="{67F4B4A5-A2BE-4B48-BBBC-3B2566CEFE26}"/>
    <cellStyle name="Millares 2 6 16 4" xfId="23032" xr:uid="{FD409318-D54D-4844-A8D8-94033D14CAA6}"/>
    <cellStyle name="Millares 2 6 16 5" xfId="28524" xr:uid="{092CFEFB-7699-4B10-801D-CBD97B1B8162}"/>
    <cellStyle name="Millares 2 6 16 6" xfId="34008" xr:uid="{171C1B87-3515-4377-B25A-6D53F20DE489}"/>
    <cellStyle name="Millares 2 6 17" xfId="7370" xr:uid="{78674358-7AF9-4014-B33F-BC79F518D4B2}"/>
    <cellStyle name="Millares 2 6 17 2" xfId="20254" xr:uid="{4563F918-54AF-4FFF-9B85-B469E4D8B6FE}"/>
    <cellStyle name="Millares 2 6 17 2 2" xfId="25810" xr:uid="{A382B464-83DF-4B44-B721-71310B292D1C}"/>
    <cellStyle name="Millares 2 6 17 2 3" xfId="31304" xr:uid="{C6B4407F-3FFE-410E-A63F-60FA26269736}"/>
    <cellStyle name="Millares 2 6 17 2 4" xfId="36788" xr:uid="{3B25D917-BB7D-43DB-AC97-D0E1182A81EC}"/>
    <cellStyle name="Millares 2 6 17 3" xfId="23081" xr:uid="{505C86B8-34E3-4A94-B973-81EB6D5AF492}"/>
    <cellStyle name="Millares 2 6 17 4" xfId="28575" xr:uid="{B2995636-767B-4A24-8846-00ECBD0781D6}"/>
    <cellStyle name="Millares 2 6 17 5" xfId="34059" xr:uid="{CA32056D-4788-4153-A05D-A5A2088A26DC}"/>
    <cellStyle name="Millares 2 6 18" xfId="3436" xr:uid="{4C6381AE-5080-43E2-AFA3-7D2CC6783311}"/>
    <cellStyle name="Millares 2 6 2" xfId="653" xr:uid="{CB9276E1-C40C-47BD-9C9B-F94D766943D1}"/>
    <cellStyle name="Millares 2 6 2 2" xfId="3443" xr:uid="{E72F7E45-481D-42D9-B6FC-C6DDD9C34071}"/>
    <cellStyle name="Millares 2 6 2 2 2" xfId="3444" xr:uid="{95DF277D-6EE4-4387-B683-6F2B6B446FFE}"/>
    <cellStyle name="Millares 2 6 2 2 3" xfId="12712" xr:uid="{101F1DA5-9729-4A65-81A3-85DFFAE32B8F}"/>
    <cellStyle name="Millares 2 6 2 3" xfId="3445" xr:uid="{18DB04E6-7326-4234-9166-BF5CE78699E2}"/>
    <cellStyle name="Millares 2 6 2 4" xfId="3446" xr:uid="{5050B496-23CE-48DF-BFA7-9E2FCC078FAC}"/>
    <cellStyle name="Millares 2 6 2 5" xfId="3442" xr:uid="{12A1DD55-E62C-45AE-A54D-864DCF1E69D2}"/>
    <cellStyle name="Millares 2 6 3" xfId="3447" xr:uid="{B551F9D9-46D0-4B04-850D-17A0D074DC20}"/>
    <cellStyle name="Millares 2 6 3 2" xfId="3448" xr:uid="{FD647073-FA3F-4BBB-9CC8-6756E8177BB4}"/>
    <cellStyle name="Millares 2 6 3 2 2" xfId="3449" xr:uid="{BD4EA7BC-DF5A-41E9-9349-C1BD9DBAA27B}"/>
    <cellStyle name="Millares 2 6 3 3" xfId="3450" xr:uid="{6D1AB938-BCAC-4090-B6F7-343ADC9B24A3}"/>
    <cellStyle name="Millares 2 6 3 3 2" xfId="3451" xr:uid="{6C4F4EEC-C316-4E58-A0F9-B37AAC8829A9}"/>
    <cellStyle name="Millares 2 6 3 4" xfId="3452" xr:uid="{67B869F4-4929-4FF6-8A54-00029A5960F3}"/>
    <cellStyle name="Millares 2 6 3 4 2" xfId="3453" xr:uid="{5099F803-4E59-40FA-9039-56627ECF2F9A}"/>
    <cellStyle name="Millares 2 6 3 5" xfId="3454" xr:uid="{10784178-728C-4A97-A436-33D14741FC18}"/>
    <cellStyle name="Millares 2 6 4" xfId="3455" xr:uid="{AE07CD99-A685-4F59-94C2-8680EBCA386A}"/>
    <cellStyle name="Millares 2 6 4 2" xfId="3456" xr:uid="{7A240EEA-5A66-4430-825C-5BB83E93D7BF}"/>
    <cellStyle name="Millares 2 6 4 3" xfId="3457" xr:uid="{EE3B5554-58B8-44E6-8165-53C1FA1D1754}"/>
    <cellStyle name="Millares 2 6 5" xfId="3458" xr:uid="{E5C8BC68-6AEA-4D33-B3DD-597FDFCE7789}"/>
    <cellStyle name="Millares 2 6 5 2" xfId="3459" xr:uid="{3EE3FB8C-6479-418C-B865-E66067C8A4F3}"/>
    <cellStyle name="Millares 2 6 6" xfId="3460" xr:uid="{DE5183FD-58A3-4092-8271-6946AC65101E}"/>
    <cellStyle name="Millares 2 6 6 2" xfId="3461" xr:uid="{A98CAD00-F65C-4C34-9D59-D739C2473214}"/>
    <cellStyle name="Millares 2 6 6 3" xfId="3462" xr:uid="{BD2095CB-1E66-4AE7-B55A-64B1FD1BFD79}"/>
    <cellStyle name="Millares 2 6 7" xfId="3463" xr:uid="{E9B56438-CA83-4968-8F53-2E3C2ED92FDA}"/>
    <cellStyle name="Millares 2 6 7 2" xfId="3464" xr:uid="{868B12C1-163C-4B24-B42D-DFB246E9B97C}"/>
    <cellStyle name="Millares 2 6 8" xfId="3465" xr:uid="{FC09C49C-3DFA-4906-AC63-8447EE6F8FDC}"/>
    <cellStyle name="Millares 2 6 8 2" xfId="3466" xr:uid="{ADA27637-2BDA-4A3C-B864-99A28ED97EBB}"/>
    <cellStyle name="Millares 2 6 9" xfId="3467" xr:uid="{AD7C647F-4F57-4429-B39B-43D675A39BAC}"/>
    <cellStyle name="Millares 2 7" xfId="654" xr:uid="{F97F26BB-6320-4752-A48A-0EE5E86B35AE}"/>
    <cellStyle name="Millares 2 7 2" xfId="3469" xr:uid="{09302CC2-DADA-4BB5-B855-67A4779A8469}"/>
    <cellStyle name="Millares 2 7 3" xfId="3470" xr:uid="{7EEFD00A-8F18-4227-8BF6-ACE2FA918C8C}"/>
    <cellStyle name="Millares 2 7 4" xfId="3468" xr:uid="{311DC1BF-3DB1-4968-B18A-C41AB18C99EF}"/>
    <cellStyle name="Millares 2 8" xfId="459" xr:uid="{1DFEA5F8-DD66-4329-A8E3-322F5CACB312}"/>
    <cellStyle name="Millares 2 8 10" xfId="6999" xr:uid="{445BC05E-369F-4E9E-A7C9-7CA1EAA72E4E}"/>
    <cellStyle name="Millares 2 8 10 2" xfId="12713" xr:uid="{757AA674-6395-45AB-815F-7B7AE9FF3732}"/>
    <cellStyle name="Millares 2 8 10 3" xfId="19808" xr:uid="{FB41FC10-54E0-4091-9CE3-8EA6507FE99B}"/>
    <cellStyle name="Millares 2 8 10 3 2" xfId="22716" xr:uid="{57FF19D4-7714-4E6A-AC53-3C98FE42FE51}"/>
    <cellStyle name="Millares 2 8 10 3 2 2" xfId="28272" xr:uid="{1495137C-3190-4D4B-ADD4-05ABCF65FC77}"/>
    <cellStyle name="Millares 2 8 10 3 2 3" xfId="33766" xr:uid="{B62C701F-3F9E-47CA-9DDC-603047FA3B3D}"/>
    <cellStyle name="Millares 2 8 10 3 2 4" xfId="39250" xr:uid="{AA54695B-B40A-4CFC-BE49-86E7C47E4646}"/>
    <cellStyle name="Millares 2 8 10 3 3" xfId="25543" xr:uid="{87F43917-CFE1-499B-B587-CDCCAE396EF4}"/>
    <cellStyle name="Millares 2 8 10 3 4" xfId="31037" xr:uid="{4BE812C1-478F-48A4-9CF1-F1DE60462085}"/>
    <cellStyle name="Millares 2 8 10 3 5" xfId="36521" xr:uid="{17D50646-AB7C-41A4-ABC2-3186B91E7E96}"/>
    <cellStyle name="Millares 2 8 10 4" xfId="7446" xr:uid="{10023EBA-6676-4B2B-BE6A-29B9FB5C1B74}"/>
    <cellStyle name="Millares 2 8 10 5" xfId="20096" xr:uid="{A30FB7F5-02C1-4635-9F74-E4A139AC59A9}"/>
    <cellStyle name="Millares 2 8 10 5 2" xfId="25652" xr:uid="{AABA82C2-70FC-4F84-9A96-49587F72BE92}"/>
    <cellStyle name="Millares 2 8 10 5 3" xfId="31146" xr:uid="{B0FDD2AE-D0A7-485A-A4C9-CD2D51E26105}"/>
    <cellStyle name="Millares 2 8 10 5 4" xfId="36630" xr:uid="{9D1D8430-D4DE-4DF8-A0E9-BB4926701369}"/>
    <cellStyle name="Millares 2 8 10 6" xfId="22923" xr:uid="{EAFDE770-335E-4282-9CF4-78FD0C8AA288}"/>
    <cellStyle name="Millares 2 8 10 7" xfId="28415" xr:uid="{08E68F2A-1120-438B-B5CD-BA51471CFE97}"/>
    <cellStyle name="Millares 2 8 10 8" xfId="33899" xr:uid="{DC51D1C2-5E73-4266-82EC-2A6285FE5D01}"/>
    <cellStyle name="Millares 2 8 11" xfId="7322" xr:uid="{EEF90A6B-098E-49AB-ADA2-C872116EEB05}"/>
    <cellStyle name="Millares 2 8 11 2" xfId="20016" xr:uid="{5C67BF73-8E03-4E7A-B434-ED43F5DEB666}"/>
    <cellStyle name="Millares 2 8 11 2 2" xfId="22750" xr:uid="{6A93D572-22E2-4C75-905E-7ACFCA6D73A1}"/>
    <cellStyle name="Millares 2 8 11 2 2 2" xfId="28306" xr:uid="{4B2B6CD1-1731-4A85-A9A5-165DC06D53BB}"/>
    <cellStyle name="Millares 2 8 11 2 2 3" xfId="33800" xr:uid="{7FBB839C-76AA-4B52-B855-8BF52FAEF5F1}"/>
    <cellStyle name="Millares 2 8 11 2 2 4" xfId="39284" xr:uid="{98A274BD-DF78-4137-8331-69418DD0F216}"/>
    <cellStyle name="Millares 2 8 11 2 3" xfId="25577" xr:uid="{434098B6-C5E1-4F65-B3D0-EA229069659C}"/>
    <cellStyle name="Millares 2 8 11 2 4" xfId="31071" xr:uid="{EC7A79E3-D73C-46B8-9B0D-BCCD6F70107F}"/>
    <cellStyle name="Millares 2 8 11 2 5" xfId="36555" xr:uid="{65EC9F22-92D1-4245-BB4B-C3D03B269148}"/>
    <cellStyle name="Millares 2 8 11 3" xfId="20206" xr:uid="{DF0BF416-D2B4-4C7B-BAE0-E920A61E1CB4}"/>
    <cellStyle name="Millares 2 8 11 3 2" xfId="25762" xr:uid="{509717D3-717F-4147-9E35-D6BA67DB5503}"/>
    <cellStyle name="Millares 2 8 11 3 3" xfId="31256" xr:uid="{C8350F17-F9A0-4470-AD77-CA0D10FAB523}"/>
    <cellStyle name="Millares 2 8 11 3 4" xfId="36740" xr:uid="{58A63908-A18D-40CB-9F6C-9F09F0AC458A}"/>
    <cellStyle name="Millares 2 8 11 4" xfId="23033" xr:uid="{EDEA8BC0-3160-47E0-9F2C-B64703C80115}"/>
    <cellStyle name="Millares 2 8 11 5" xfId="28525" xr:uid="{F91F9E92-B13F-405C-A74B-0077C742CDA0}"/>
    <cellStyle name="Millares 2 8 11 6" xfId="34009" xr:uid="{93B90F8E-636C-4A0B-A768-A3E0F712619C}"/>
    <cellStyle name="Millares 2 8 12" xfId="7369" xr:uid="{5ECF1D47-F2CC-4EF2-A613-02B749454DF0}"/>
    <cellStyle name="Millares 2 8 12 2" xfId="20253" xr:uid="{4F2C5550-9205-4636-8771-479CC5767234}"/>
    <cellStyle name="Millares 2 8 12 2 2" xfId="25809" xr:uid="{D7D3621C-4E1A-49A0-BC32-0582F7368F1E}"/>
    <cellStyle name="Millares 2 8 12 2 3" xfId="31303" xr:uid="{F7CB9291-4AF4-45B4-AEE8-30AE499E0389}"/>
    <cellStyle name="Millares 2 8 12 2 4" xfId="36787" xr:uid="{8AED72A1-D670-4A11-8EE6-C03B9B1D35EE}"/>
    <cellStyle name="Millares 2 8 12 3" xfId="23080" xr:uid="{BE94B15C-5080-4E85-B2D7-4B43F9FF3DD6}"/>
    <cellStyle name="Millares 2 8 12 4" xfId="28574" xr:uid="{2BA37DF6-A5D8-4DF8-8E75-41CEB26D7AB8}"/>
    <cellStyle name="Millares 2 8 12 5" xfId="34058" xr:uid="{16AA758B-316E-4C94-8D1E-297FFD9E4385}"/>
    <cellStyle name="Millares 2 8 13" xfId="3471" xr:uid="{8913E20B-DA3A-4A31-A3AB-DB9518984E99}"/>
    <cellStyle name="Millares 2 8 2" xfId="3472" xr:uid="{29A59E6B-7505-466E-8F9B-EF165B209547}"/>
    <cellStyle name="Millares 2 8 2 2" xfId="3473" xr:uid="{936D84F4-2CA8-4057-BB2D-B4D0B844ABB1}"/>
    <cellStyle name="Millares 2 8 2 3" xfId="3474" xr:uid="{6DD48797-77A1-44D8-91D6-F01B92813B41}"/>
    <cellStyle name="Millares 2 8 3" xfId="3475" xr:uid="{1A48FA15-F4A2-497A-91C8-C471EF96CF75}"/>
    <cellStyle name="Millares 2 8 3 2" xfId="3476" xr:uid="{CE32685A-BCE3-4BB7-9556-D34D7F871FD1}"/>
    <cellStyle name="Millares 2 8 3 2 2" xfId="3477" xr:uid="{61A9B6D8-4EB2-4D0F-8DEE-3E86BB8E8D58}"/>
    <cellStyle name="Millares 2 8 3 3" xfId="3478" xr:uid="{C4EEEA22-4226-421E-AC18-7A5450F7D626}"/>
    <cellStyle name="Millares 2 8 3 3 2" xfId="3479" xr:uid="{4C9AB166-1184-4CDB-BF39-93C19A69CBEF}"/>
    <cellStyle name="Millares 2 8 3 4" xfId="3480" xr:uid="{C72E2AAD-3240-424C-9A1D-586BCF19DAFC}"/>
    <cellStyle name="Millares 2 8 3 4 2" xfId="3481" xr:uid="{D581CDB4-094A-47F2-9F12-A65E2AA9AD23}"/>
    <cellStyle name="Millares 2 8 3 5" xfId="3482" xr:uid="{B96B1031-3C5E-4428-A7C5-0B8C44F4D84A}"/>
    <cellStyle name="Millares 2 8 4" xfId="3483" xr:uid="{37ABA3D4-8BF6-4701-AA93-879118946EBF}"/>
    <cellStyle name="Millares 2 8 4 2" xfId="3484" xr:uid="{5AAE26E2-6112-4959-9160-A59490F57213}"/>
    <cellStyle name="Millares 2 8 4 3" xfId="3485" xr:uid="{74910FDA-7870-4936-BED8-F4C9D68634AC}"/>
    <cellStyle name="Millares 2 8 5" xfId="3486" xr:uid="{632F249C-9D00-4C20-968C-C625189529B1}"/>
    <cellStyle name="Millares 2 8 5 2" xfId="3487" xr:uid="{1AD29415-BBFE-4402-AFF6-E219CBD50C8F}"/>
    <cellStyle name="Millares 2 8 5 3" xfId="3488" xr:uid="{BAF202DC-1CDB-4EBB-8A66-158EE501010D}"/>
    <cellStyle name="Millares 2 8 6" xfId="3489" xr:uid="{7C6B86CA-11D0-4F5A-97E7-5DB5DA40ACBB}"/>
    <cellStyle name="Millares 2 8 6 2" xfId="3490" xr:uid="{1F146F60-91CE-4353-9F28-34E352E68EFE}"/>
    <cellStyle name="Millares 2 8 6 3" xfId="3491" xr:uid="{35A4A418-2B30-4DE1-907D-04F9464E6C0A}"/>
    <cellStyle name="Millares 2 8 7" xfId="3492" xr:uid="{B2497FAA-81A1-4858-825C-030D3876D91B}"/>
    <cellStyle name="Millares 2 8 8" xfId="3493" xr:uid="{8063B60E-5C4B-4C42-B47B-329CEBD8E772}"/>
    <cellStyle name="Millares 2 8 9" xfId="3494" xr:uid="{907DD7D1-EFE5-48AD-B74D-360890CA6667}"/>
    <cellStyle name="Millares 2 9" xfId="3495" xr:uid="{204D0699-8B1F-46F6-A8FF-A147490F7E41}"/>
    <cellStyle name="Millares 2 9 2" xfId="3496" xr:uid="{912D58B7-270E-4C5D-9E67-1F1276C1F4C4}"/>
    <cellStyle name="Millares 2 9 3" xfId="3497" xr:uid="{8649DDED-4F47-489D-80A4-11F178F027D2}"/>
    <cellStyle name="Millares 2 9 3 2" xfId="3498" xr:uid="{EC3F3E1F-C02B-4A8F-BF2E-E6959D8149D7}"/>
    <cellStyle name="Millares 2 9 3 2 2" xfId="3499" xr:uid="{583F6EBD-860C-459F-9726-CD9981B55E22}"/>
    <cellStyle name="Millares 2 9 3 3" xfId="3500" xr:uid="{960200BD-0B61-4C76-A2CC-A9E62D455D36}"/>
    <cellStyle name="Millares 2 9 4" xfId="3501" xr:uid="{E621FE25-47CD-4BEB-9730-248B83F8A803}"/>
    <cellStyle name="Millares 2 9 4 2" xfId="3502" xr:uid="{BECFDF25-9B01-4DD2-9F6C-ABA157E5FFAF}"/>
    <cellStyle name="Millares 2 9 4 2 2" xfId="3503" xr:uid="{F3C669AD-50C2-493E-ACDA-4E9F0D80B1C3}"/>
    <cellStyle name="Millares 2 9 4 3" xfId="3504" xr:uid="{23BC0391-ABF8-4B01-B754-241A57343F5E}"/>
    <cellStyle name="Millares 2 9 5" xfId="3505" xr:uid="{54E19D40-4D0F-4DE6-BA3E-0F52DE52AD76}"/>
    <cellStyle name="Millares 2 9 5 2" xfId="3506" xr:uid="{FE4374EB-DA2C-4E77-B7FA-0C079F9837C5}"/>
    <cellStyle name="Millares 2 9 6" xfId="3507" xr:uid="{538D24E8-DBA9-4C86-807B-ABE39A4A7309}"/>
    <cellStyle name="Millares 2 9 7" xfId="3508" xr:uid="{C927523F-9C00-4D27-B173-9E9F3C0144E6}"/>
    <cellStyle name="Millares 2 9 8" xfId="3509" xr:uid="{11DEE254-4F7C-438C-9298-9705367DB8DC}"/>
    <cellStyle name="Millares 20" xfId="331" xr:uid="{7A77593D-63B9-44D0-901E-F26A3FF69544}"/>
    <cellStyle name="Millares 20 2" xfId="457" xr:uid="{733BE114-D5C1-4F2C-A820-11A35E06B949}"/>
    <cellStyle name="Millares 20 2 2" xfId="3512" xr:uid="{086D2864-AC43-4D4F-972A-E39211AF9872}"/>
    <cellStyle name="Millares 20 2 2 2" xfId="3513" xr:uid="{3D9C33CC-2C4F-421D-A4BB-D091C078FF4A}"/>
    <cellStyle name="Millares 20 2 3" xfId="3514" xr:uid="{6D5D0985-274F-4B9D-A60D-A5652A1A4753}"/>
    <cellStyle name="Millares 20 2 4" xfId="3511" xr:uid="{E8699AD9-2E37-4459-9417-08DDBF2212E8}"/>
    <cellStyle name="Millares 20 3" xfId="3515" xr:uid="{E97AED5C-A901-4832-941D-6E769AB9B3EF}"/>
    <cellStyle name="Millares 20 3 2" xfId="3516" xr:uid="{FBE44CE1-7D7F-450D-9733-5FA684886903}"/>
    <cellStyle name="Millares 20 3 2 2" xfId="3517" xr:uid="{DDCD47A9-DE98-48A1-90DB-5A157E92BA17}"/>
    <cellStyle name="Millares 20 3 3" xfId="3518" xr:uid="{7C0656B0-8256-43D5-A829-9A5829BDAB1F}"/>
    <cellStyle name="Millares 20 3 3 2" xfId="3519" xr:uid="{265EC844-C81E-4ADB-8AF7-7808A2FC5B7E}"/>
    <cellStyle name="Millares 20 3 4" xfId="3520" xr:uid="{EBDE48AA-1E75-4CD9-B96A-D07AC009B9D3}"/>
    <cellStyle name="Millares 20 3 5" xfId="3521" xr:uid="{0AA785C8-41B6-494A-8436-92AD4FBAAD9E}"/>
    <cellStyle name="Millares 20 3 6" xfId="3522" xr:uid="{59ED6246-A49D-4CC2-B5DF-FDF0298E65C4}"/>
    <cellStyle name="Millares 20 4" xfId="3523" xr:uid="{AB57794C-51E4-45B5-B8D3-B0430BDB0D8A}"/>
    <cellStyle name="Millares 20 4 2" xfId="3524" xr:uid="{7F3974D5-8D6B-47AF-AD98-F89019FB4423}"/>
    <cellStyle name="Millares 20 5" xfId="3525" xr:uid="{2F1945F6-00C4-47F1-BEBB-34F116BB9348}"/>
    <cellStyle name="Millares 20 5 2" xfId="3526" xr:uid="{A625CAA5-1824-4A9F-8AFD-68AD57FE1719}"/>
    <cellStyle name="Millares 20 5 3" xfId="3527" xr:uid="{3B13AAB4-44AF-43C6-B844-52DDDBAB3D6B}"/>
    <cellStyle name="Millares 20 6" xfId="3528" xr:uid="{073FA12D-1771-4C8C-86FD-C78ED7E7E57F}"/>
    <cellStyle name="Millares 20 6 2" xfId="3529" xr:uid="{DBA271D4-882A-48FB-A14C-6A9F5936EBFB}"/>
    <cellStyle name="Millares 20 7" xfId="3530" xr:uid="{D0B3E45C-5FB0-4800-84E1-CE18C9CCB706}"/>
    <cellStyle name="Millares 20 7 2" xfId="3531" xr:uid="{C246075C-5AF4-4046-AF05-B20D67C40963}"/>
    <cellStyle name="Millares 20 8" xfId="3532" xr:uid="{416BB8F9-3681-40DA-B9F7-AF2D5FF469A3}"/>
    <cellStyle name="Millares 20 8 2" xfId="3533" xr:uid="{580E5C14-3B51-4AEB-B5E6-641DE5EAA6C6}"/>
    <cellStyle name="Millares 20 9" xfId="3510" xr:uid="{98ECB582-AD6E-4FC0-9AC9-E961AD85E939}"/>
    <cellStyle name="Millares 200" xfId="3534" xr:uid="{1E706D2C-E525-4366-AAC2-BCA5CA59F648}"/>
    <cellStyle name="Millares 200 2" xfId="3535" xr:uid="{C7ABE7CA-5D8F-4665-B861-B925A8675347}"/>
    <cellStyle name="Millares 200 3" xfId="3536" xr:uid="{16F0592F-2B3E-402D-AA8D-CE3ACEC06EEA}"/>
    <cellStyle name="Millares 200 4" xfId="3537" xr:uid="{72695482-4851-4FF2-A57C-3C6F6B0E17AD}"/>
    <cellStyle name="Millares 201" xfId="3538" xr:uid="{0506F44D-885C-441F-8C2F-9CA5E25D7DAF}"/>
    <cellStyle name="Millares 201 2" xfId="3539" xr:uid="{E66F721C-A473-4041-8C50-9C42F9B59B8E}"/>
    <cellStyle name="Millares 201 3" xfId="3540" xr:uid="{056D54B6-7081-4B48-BE77-7DF7E8A54722}"/>
    <cellStyle name="Millares 201 4" xfId="3541" xr:uid="{740676C2-CD7E-4EFC-B26E-EBCBF838DA22}"/>
    <cellStyle name="Millares 202" xfId="3542" xr:uid="{9A08EEFE-64ED-4839-AFA3-F71099C99A70}"/>
    <cellStyle name="Millares 202 2" xfId="3543" xr:uid="{969016BC-1ABB-4E22-A58E-3F80A4C03709}"/>
    <cellStyle name="Millares 202 2 2" xfId="3544" xr:uid="{5148D390-B529-4388-8979-9850AC4BE685}"/>
    <cellStyle name="Millares 202 3" xfId="3545" xr:uid="{908F5BEF-1351-4A40-8550-0422628CFCEE}"/>
    <cellStyle name="Millares 202 4" xfId="3546" xr:uid="{FD2637AD-7B90-4EDB-A073-C489E9DB82ED}"/>
    <cellStyle name="Millares 203" xfId="3547" xr:uid="{6DA5CDC8-30A4-48E0-8A28-EC9B9A31BEAF}"/>
    <cellStyle name="Millares 203 2" xfId="3548" xr:uid="{C32D1B64-D316-4682-8630-FA7FB6497619}"/>
    <cellStyle name="Millares 203 2 2" xfId="3549" xr:uid="{1079846C-2FC5-471B-814E-5BA6AB7B21FB}"/>
    <cellStyle name="Millares 203 3" xfId="3550" xr:uid="{091D40BD-CB4D-4633-B6AC-207B3DAD313B}"/>
    <cellStyle name="Millares 203 4" xfId="3551" xr:uid="{D01001C7-87FA-4697-B962-199CDFC14878}"/>
    <cellStyle name="Millares 204" xfId="3552" xr:uid="{9CEEDE3D-E049-493C-B256-9FA9528B2C89}"/>
    <cellStyle name="Millares 204 2" xfId="3553" xr:uid="{AB965092-AB7B-44F3-A321-4A17C6CA5242}"/>
    <cellStyle name="Millares 204 3" xfId="3554" xr:uid="{46CB4854-BD89-4A6F-BF92-BB39468F895C}"/>
    <cellStyle name="Millares 204 4" xfId="3555" xr:uid="{F30015FF-4BD0-4FE4-A3B9-CE41FA49FB79}"/>
    <cellStyle name="Millares 205" xfId="3556" xr:uid="{7E3B08E5-44E1-475E-8367-1691DF90C713}"/>
    <cellStyle name="Millares 205 2" xfId="3557" xr:uid="{9821240F-E70A-47AC-B8A0-6A005158A547}"/>
    <cellStyle name="Millares 205 2 2" xfId="3558" xr:uid="{1156B86C-E6EB-4535-BCF7-236ACC19EF6C}"/>
    <cellStyle name="Millares 205 2 3" xfId="3559" xr:uid="{6B0C4D9E-E3E3-452D-96B5-CBABEE8A6C34}"/>
    <cellStyle name="Millares 205 3" xfId="3560" xr:uid="{8B8277BD-773C-4D59-A1BB-07B2FAA94E5D}"/>
    <cellStyle name="Millares 205 4" xfId="3561" xr:uid="{AECFF0B2-89C7-4C03-88C6-9CB9927AAFAC}"/>
    <cellStyle name="Millares 205 4 2" xfId="12714" xr:uid="{D06E647E-28AB-4FEF-912E-DC139C89791C}"/>
    <cellStyle name="Millares 205 4 3" xfId="15486" xr:uid="{44688A83-6B22-4247-A047-02EBC0860278}"/>
    <cellStyle name="Millares 205 5" xfId="3562" xr:uid="{8AF3D192-5B9A-4E22-8105-72A4EF45AD83}"/>
    <cellStyle name="Millares 205 6" xfId="15485" xr:uid="{ABEE4A02-3309-493A-9E64-9FE28D803D36}"/>
    <cellStyle name="Millares 206" xfId="3563" xr:uid="{03D6F619-B836-411A-A325-150604A85240}"/>
    <cellStyle name="Millares 206 2" xfId="3564" xr:uid="{C820ADFC-F130-4D2C-84C8-98F8AB42C7EE}"/>
    <cellStyle name="Millares 206 2 2" xfId="3565" xr:uid="{1F57A3AE-BC43-47AD-B7D6-597169E30E7C}"/>
    <cellStyle name="Millares 206 2 3" xfId="3566" xr:uid="{F5EE5DFD-C458-46D7-A35A-5420C028AFA5}"/>
    <cellStyle name="Millares 206 3" xfId="3567" xr:uid="{24C4EF43-3F72-442B-9AA6-E08E8D1D7A1E}"/>
    <cellStyle name="Millares 206 4" xfId="3568" xr:uid="{1F181C56-2D37-4E47-A4BB-AA9BBCBA5049}"/>
    <cellStyle name="Millares 206 4 2" xfId="12715" xr:uid="{7A22FEF9-90B7-48C8-9BF6-1C5AD05B814D}"/>
    <cellStyle name="Millares 206 4 3" xfId="15488" xr:uid="{85359E59-148E-4322-B8CD-8C47B304CECB}"/>
    <cellStyle name="Millares 206 5" xfId="3569" xr:uid="{47C21634-D032-437A-A25F-6E17AE490928}"/>
    <cellStyle name="Millares 206 6" xfId="15487" xr:uid="{A92E218F-34E3-4FC4-A29F-D8FBF2101EA8}"/>
    <cellStyle name="Millares 207" xfId="3570" xr:uid="{9B6B7316-EF88-48DE-B1E4-B44991DBA8BC}"/>
    <cellStyle name="Millares 207 2" xfId="3571" xr:uid="{FFB7E430-2C59-4B4B-946A-62E9CEB7785D}"/>
    <cellStyle name="Millares 207 2 2" xfId="3572" xr:uid="{C009B694-8CC7-496D-856D-9D303E560EB7}"/>
    <cellStyle name="Millares 207 3" xfId="3573" xr:uid="{D3BE5126-4EAB-4819-AE78-EE88B711E570}"/>
    <cellStyle name="Millares 207 4" xfId="3574" xr:uid="{5DE90E80-69E6-4892-9AA5-90E3CBDD3A07}"/>
    <cellStyle name="Millares 207 4 2" xfId="12717" xr:uid="{42560BF4-D69B-4147-BED2-F3D54ABBCCD5}"/>
    <cellStyle name="Millares 207 4 3" xfId="15490" xr:uid="{F4A70032-DF6B-4724-85D2-D7559E614485}"/>
    <cellStyle name="Millares 207 5" xfId="3575" xr:uid="{8E8B4C39-14C1-46ED-BA59-9B93E585A850}"/>
    <cellStyle name="Millares 207 6" xfId="12716" xr:uid="{C1D12640-CF69-4574-A1EB-CA41B4E5095A}"/>
    <cellStyle name="Millares 207 7" xfId="15489" xr:uid="{60BC2B8D-29ED-4A9C-B0FA-5F88BA451087}"/>
    <cellStyle name="Millares 208" xfId="3576" xr:uid="{8165F51D-8AEE-40B2-8292-021F1483CD96}"/>
    <cellStyle name="Millares 208 2" xfId="3577" xr:uid="{A34AD0A4-293B-41E1-BBF3-5E4AF200459C}"/>
    <cellStyle name="Millares 208 2 2" xfId="3578" xr:uid="{983C09E0-51CB-489F-A437-ED14F39CFEC6}"/>
    <cellStyle name="Millares 208 3" xfId="3579" xr:uid="{8FF87A01-F1B5-4523-B4D1-421FE1CFF563}"/>
    <cellStyle name="Millares 208 4" xfId="3580" xr:uid="{B6397B96-7A3A-46E1-A3CE-64BCA91DC2EF}"/>
    <cellStyle name="Millares 208 4 2" xfId="12719" xr:uid="{AAC96D2B-3F0F-49FD-A04F-B980D8605A28}"/>
    <cellStyle name="Millares 208 4 3" xfId="15492" xr:uid="{44AF53EB-73CE-4247-8CC2-FEF9805EB8F4}"/>
    <cellStyle name="Millares 208 5" xfId="3581" xr:uid="{0659004D-CB2F-4F61-91FB-518DE2B4211F}"/>
    <cellStyle name="Millares 208 6" xfId="12718" xr:uid="{181AB250-DF23-4B44-9935-104313573855}"/>
    <cellStyle name="Millares 208 7" xfId="15491" xr:uid="{38ACB67F-DBAC-4468-94C4-3803625BB660}"/>
    <cellStyle name="Millares 209" xfId="3582" xr:uid="{19B47C4A-419A-4163-8F9F-DDE6FC45A654}"/>
    <cellStyle name="Millares 209 2" xfId="3583" xr:uid="{D4AB935F-4035-4E7A-9F66-86BD367EF040}"/>
    <cellStyle name="Millares 209 2 2" xfId="3584" xr:uid="{A137FB13-1840-4CD0-B104-2714967F0A0A}"/>
    <cellStyle name="Millares 209 2 3" xfId="3585" xr:uid="{4E9B8525-B2C3-4D5F-BF91-0D9AE5A0593B}"/>
    <cellStyle name="Millares 209 3" xfId="3586" xr:uid="{AF0610C3-1808-4887-B390-653228FB11E6}"/>
    <cellStyle name="Millares 209 3 2" xfId="12721" xr:uid="{4863EF26-CC35-4681-86DC-2C5A73270916}"/>
    <cellStyle name="Millares 209 3 3" xfId="15494" xr:uid="{B2B0912E-0F7D-4B18-B958-AEB9DF985C08}"/>
    <cellStyle name="Millares 209 4" xfId="3587" xr:uid="{C5F8D139-3276-46BA-B9CD-41F9C60B9A76}"/>
    <cellStyle name="Millares 209 5" xfId="12720" xr:uid="{010EBC54-C6F9-4E57-AF92-2C7A605738BC}"/>
    <cellStyle name="Millares 209 6" xfId="15493" xr:uid="{FA900D4E-91B0-4CE2-A435-85AE2D00A758}"/>
    <cellStyle name="Millares 21" xfId="333" xr:uid="{22525EE4-C1FE-43AC-82A6-326203203F37}"/>
    <cellStyle name="Millares 21 2" xfId="3589" xr:uid="{2E4FF722-CE5F-43C2-824A-49600CDB5057}"/>
    <cellStyle name="Millares 21 2 2" xfId="3590" xr:uid="{00993CC3-8F34-43DD-A16B-3CBA03E0CF60}"/>
    <cellStyle name="Millares 21 3" xfId="3591" xr:uid="{9F85E47C-B87D-44B0-9D63-027E27A4D6E7}"/>
    <cellStyle name="Millares 21 4" xfId="3588" xr:uid="{06EE7AF8-D961-408D-8168-6DE4612FE45A}"/>
    <cellStyle name="Millares 210" xfId="3592" xr:uid="{6DD05D17-73F5-435E-9E8F-1FE049735839}"/>
    <cellStyle name="Millares 210 2" xfId="3593" xr:uid="{02C1E1E1-BCD4-48D1-AA1C-56719AB91DBF}"/>
    <cellStyle name="Millares 210 2 2" xfId="3594" xr:uid="{18BB0953-87C6-4336-9310-7900B41C660B}"/>
    <cellStyle name="Millares 210 2 3" xfId="3595" xr:uid="{E9750AFC-0E85-45AD-8673-162E5E1C2E02}"/>
    <cellStyle name="Millares 210 3" xfId="3596" xr:uid="{CB778B60-0997-41EC-A5E3-305C22090A22}"/>
    <cellStyle name="Millares 210 3 2" xfId="12723" xr:uid="{F0D17703-E6FF-4D1A-BAF2-C1F78D306237}"/>
    <cellStyle name="Millares 210 3 3" xfId="15496" xr:uid="{1855C73A-37EF-489A-A81C-445C67CB3969}"/>
    <cellStyle name="Millares 210 4" xfId="3597" xr:uid="{F2DBE95F-E200-4A84-9FC6-7269A5E39CF9}"/>
    <cellStyle name="Millares 210 5" xfId="12722" xr:uid="{3904E9DA-7C36-4484-AAD0-ADA23F0780B1}"/>
    <cellStyle name="Millares 210 6" xfId="15495" xr:uid="{E3A02C3A-B832-45E2-B36D-2DFDBE80AB32}"/>
    <cellStyle name="Millares 211" xfId="3598" xr:uid="{88DAC60E-F622-4B0F-81B5-F993F8349C2F}"/>
    <cellStyle name="Millares 211 2" xfId="3599" xr:uid="{48450AE2-F723-4C71-842C-FAF989D9DF71}"/>
    <cellStyle name="Millares 211 3" xfId="3600" xr:uid="{821CCE1B-946F-4830-8912-C1277B667FB0}"/>
    <cellStyle name="Millares 211 3 2" xfId="12725" xr:uid="{95395AC8-B0B6-4B69-83AD-74F1CBC1314A}"/>
    <cellStyle name="Millares 211 3 3" xfId="15498" xr:uid="{3D80A53B-63F3-44A8-A63B-E25176809F0F}"/>
    <cellStyle name="Millares 211 4" xfId="3601" xr:uid="{EDA42C48-9F3A-486B-B43C-1D041533AC9A}"/>
    <cellStyle name="Millares 211 5" xfId="12724" xr:uid="{18D4BB66-F811-4185-AF40-C56611806BA8}"/>
    <cellStyle name="Millares 211 6" xfId="15497" xr:uid="{E4D1E555-C22B-4AAB-A1C2-B4EB0791CA2A}"/>
    <cellStyle name="Millares 212" xfId="345" xr:uid="{84D56B77-1C9F-4B4D-BBFE-473BE34EF625}"/>
    <cellStyle name="Millares 212 2" xfId="427" xr:uid="{FFA16A07-F187-489E-ACC9-2AD5362E58C7}"/>
    <cellStyle name="Millares 212 2 2" xfId="3602" xr:uid="{B102B43B-1D59-4DC6-B788-9A9E205431F0}"/>
    <cellStyle name="Millares 212 3" xfId="3603" xr:uid="{B74FE988-8BC3-47E2-B678-EFC31AC300DA}"/>
    <cellStyle name="Millares 212 3 2" xfId="12727" xr:uid="{5D76E2C7-2EB9-4D95-A84C-C3DB0CE4AF27}"/>
    <cellStyle name="Millares 212 3 3" xfId="15500" xr:uid="{55C4250E-BF3F-4F73-9E03-37BEE3125C6F}"/>
    <cellStyle name="Millares 212 4" xfId="3604" xr:uid="{C9F980AF-B31B-4AB2-922E-2D502D2035DB}"/>
    <cellStyle name="Millares 212 5" xfId="12726" xr:uid="{F263E719-4E56-4005-B1FB-F82B3C709894}"/>
    <cellStyle name="Millares 212 6" xfId="15499" xr:uid="{6FD8CB24-FB36-477D-802B-1E2669880B54}"/>
    <cellStyle name="Millares 212 7" xfId="40209" xr:uid="{8FDC9E9C-D002-442C-BFD0-DE6071362F98}"/>
    <cellStyle name="Millares 213" xfId="3605" xr:uid="{7F30392B-5F1B-42C6-800F-5D2DCC4D261B}"/>
    <cellStyle name="Millares 213 2" xfId="3606" xr:uid="{6E26B083-E281-421F-B8AE-C9D51E3D0B4B}"/>
    <cellStyle name="Millares 213 3" xfId="3607" xr:uid="{70736113-5200-4BDD-9680-0442C9B023DA}"/>
    <cellStyle name="Millares 213 3 2" xfId="12729" xr:uid="{A1F803C7-B1E0-4EE1-A711-1235993C9D8B}"/>
    <cellStyle name="Millares 213 3 3" xfId="15502" xr:uid="{72301552-D806-465F-8D09-E60D95A3CE44}"/>
    <cellStyle name="Millares 213 4" xfId="3608" xr:uid="{E21739FA-B6CE-4D79-8AFD-4AC1A55A0F77}"/>
    <cellStyle name="Millares 213 5" xfId="12728" xr:uid="{12F3E12C-2FF8-426F-9F92-018FD8E8F702}"/>
    <cellStyle name="Millares 213 6" xfId="15501" xr:uid="{71C296BD-492F-46EF-BB30-160EF1BB495B}"/>
    <cellStyle name="Millares 214" xfId="3609" xr:uid="{F5739681-08A0-4711-9927-1E8D8E893A25}"/>
    <cellStyle name="Millares 214 2" xfId="3610" xr:uid="{C1D832CB-4DB9-427C-BBE9-E075DDDD31C0}"/>
    <cellStyle name="Millares 214 3" xfId="3611" xr:uid="{395D07D5-F912-4E3F-B82C-BFE3BCF758ED}"/>
    <cellStyle name="Millares 214 3 2" xfId="12731" xr:uid="{3CFE9B97-424E-4D65-B154-06CA4A788C19}"/>
    <cellStyle name="Millares 214 3 3" xfId="15504" xr:uid="{844DF17F-0899-40C2-A55B-AC0905EFB70A}"/>
    <cellStyle name="Millares 214 4" xfId="3612" xr:uid="{535A9045-D19D-4953-83B4-6BF9B5A962AC}"/>
    <cellStyle name="Millares 214 5" xfId="12730" xr:uid="{CA552128-BC45-4FEB-87AB-46BF0BF02DEB}"/>
    <cellStyle name="Millares 214 6" xfId="15503" xr:uid="{AD793FD0-B4EC-4EE7-BD74-5D9B35DF915C}"/>
    <cellStyle name="Millares 215" xfId="3613" xr:uid="{4804C2F6-0A46-49F8-9222-637B7505AEE1}"/>
    <cellStyle name="Millares 215 2" xfId="3614" xr:uid="{F98461DC-5F10-4338-A59C-5D392F9A5653}"/>
    <cellStyle name="Millares 215 3" xfId="3615" xr:uid="{D2EA81C7-F714-418B-9496-FD0289AEDCCF}"/>
    <cellStyle name="Millares 215 4" xfId="3616" xr:uid="{F8FDB864-9AB9-447E-A8E9-96766B425D95}"/>
    <cellStyle name="Millares 216" xfId="3617" xr:uid="{C42D8BBE-7883-44F7-B6E9-86B2BD2A1C5B}"/>
    <cellStyle name="Millares 216 2" xfId="3618" xr:uid="{1B524B17-F23A-47F1-8715-42B4CABEB463}"/>
    <cellStyle name="Millares 216 3" xfId="3619" xr:uid="{0BD30478-9408-491A-8988-0D28C9028079}"/>
    <cellStyle name="Millares 216 4" xfId="3620" xr:uid="{27586F53-2794-46E3-A21F-D88B43614FEF}"/>
    <cellStyle name="Millares 217" xfId="3621" xr:uid="{0D93B8F1-A0E9-407E-AF4E-2B7DD72CE3C1}"/>
    <cellStyle name="Millares 217 2" xfId="3622" xr:uid="{87701A12-E634-48F7-97D2-59F7AAB792F4}"/>
    <cellStyle name="Millares 217 3" xfId="3623" xr:uid="{F541DF09-B078-41ED-A6BD-4104FC880BC5}"/>
    <cellStyle name="Millares 217 4" xfId="3624" xr:uid="{EF8FA6A4-84B3-445E-A11C-F1D298DCC525}"/>
    <cellStyle name="Millares 218" xfId="3625" xr:uid="{C7585C6B-E3EB-4DF4-B7F5-5D2AFA3726C5}"/>
    <cellStyle name="Millares 218 2" xfId="3626" xr:uid="{9CF870C2-B89E-4EA4-88E1-ACDE8805E25E}"/>
    <cellStyle name="Millares 218 3" xfId="3627" xr:uid="{65C5E653-D936-4460-B2CA-79ABA6F75B80}"/>
    <cellStyle name="Millares 218 4" xfId="3628" xr:uid="{2BA2671B-A80D-4AC8-95AA-ED937CD5240D}"/>
    <cellStyle name="Millares 219" xfId="3629" xr:uid="{D18EF6F8-8A32-456D-A4B8-8564A6D8B81B}"/>
    <cellStyle name="Millares 219 2" xfId="3630" xr:uid="{8E05B5E6-8D23-46FB-9899-8EBC87EB3B5B}"/>
    <cellStyle name="Millares 219 3" xfId="3631" xr:uid="{A1A95F4F-0E5F-4E6D-ABA0-C0DA7C3B409A}"/>
    <cellStyle name="Millares 219 4" xfId="3632" xr:uid="{EE8AE34A-BF01-4905-A85E-97358BB2F665}"/>
    <cellStyle name="Millares 22" xfId="335" xr:uid="{4F582844-2AB6-4564-9F1D-E44E9CF71DA3}"/>
    <cellStyle name="Millares 22 2" xfId="3634" xr:uid="{F1BA2FD0-72A0-40E2-8324-8E2A4750BD0C}"/>
    <cellStyle name="Millares 22 2 2" xfId="3635" xr:uid="{D55E9815-0919-44D6-808D-BE9F476F4BA1}"/>
    <cellStyle name="Millares 22 2 2 2" xfId="3636" xr:uid="{EF82CF9F-47E8-499F-B6A4-A2FE6F2FA2CC}"/>
    <cellStyle name="Millares 22 2 3" xfId="3637" xr:uid="{6BFC38CF-3A74-4289-AC9F-141EEF01C3C6}"/>
    <cellStyle name="Millares 22 3" xfId="3638" xr:uid="{13964398-4544-4CF5-9AE5-287DF5F46659}"/>
    <cellStyle name="Millares 22 3 2" xfId="3639" xr:uid="{C7A4AD6B-F109-4358-BD84-6148E470918A}"/>
    <cellStyle name="Millares 22 3 2 2" xfId="3640" xr:uid="{29ED68FE-AC36-4B67-8DA4-B01EA3802BC6}"/>
    <cellStyle name="Millares 22 3 3" xfId="3641" xr:uid="{47689AD5-ED19-4243-8A2D-E095F224C080}"/>
    <cellStyle name="Millares 22 3 3 2" xfId="3642" xr:uid="{4BDD8914-FD55-47AC-BA46-EC8701CE21F4}"/>
    <cellStyle name="Millares 22 3 4" xfId="3643" xr:uid="{DDE48D5C-CF5A-445A-9412-D40FEBAE0243}"/>
    <cellStyle name="Millares 22 3 5" xfId="3644" xr:uid="{D0C36B12-BBE2-47DB-930A-B4703148E37D}"/>
    <cellStyle name="Millares 22 4" xfId="3645" xr:uid="{23FF73A8-D6A0-4FD4-B718-3469890E5123}"/>
    <cellStyle name="Millares 22 4 2" xfId="3646" xr:uid="{BBD0C8E3-CBF2-409D-83A4-5231A63AD4CE}"/>
    <cellStyle name="Millares 22 5" xfId="3647" xr:uid="{BF5DD332-2FF6-4B5F-91AE-B4323FD95EC1}"/>
    <cellStyle name="Millares 22 5 2" xfId="3648" xr:uid="{F82D6EF3-7DFA-4E6D-9A4B-0CDAEC9A949F}"/>
    <cellStyle name="Millares 22 5 3" xfId="3649" xr:uid="{63BAADC8-5E6C-4EBD-9F95-0BD279835EFE}"/>
    <cellStyle name="Millares 22 6" xfId="3650" xr:uid="{B9766340-63B4-43FB-A730-174A18794F88}"/>
    <cellStyle name="Millares 22 6 2" xfId="3651" xr:uid="{D51BAED5-6306-4765-942A-D0E5A0159C84}"/>
    <cellStyle name="Millares 22 7" xfId="3652" xr:uid="{65DCF5BB-BEEE-4B19-83CE-8D4FB5B093AF}"/>
    <cellStyle name="Millares 22 7 2" xfId="3653" xr:uid="{E7AE0F20-1ADD-4A04-877A-44448E7F3751}"/>
    <cellStyle name="Millares 22 8" xfId="3654" xr:uid="{A8B96916-ED57-43AF-BFDB-DB9298B259D9}"/>
    <cellStyle name="Millares 22 9" xfId="3633" xr:uid="{0D47A9EA-7AE5-46D4-9FB8-9BD6F3358F5C}"/>
    <cellStyle name="Millares 220" xfId="3655" xr:uid="{E69B3DE5-C1E1-4644-B5B0-74E2734D6015}"/>
    <cellStyle name="Millares 220 2" xfId="3656" xr:uid="{89039F57-5C0C-4FA4-9AA3-607F07C246B8}"/>
    <cellStyle name="Millares 220 3" xfId="3657" xr:uid="{458B2623-EAF4-408A-B66F-A9E5684F1D89}"/>
    <cellStyle name="Millares 220 4" xfId="3658" xr:uid="{EB3D9359-533A-43D2-94DC-63A629CA2B34}"/>
    <cellStyle name="Millares 221" xfId="3659" xr:uid="{3DB6608B-6029-41D2-A870-CD134767C58F}"/>
    <cellStyle name="Millares 222" xfId="3660" xr:uid="{DFF75427-838F-411A-8104-B9D6B22D2047}"/>
    <cellStyle name="Millares 222 2" xfId="3661" xr:uid="{A017E0EF-B31B-458E-BCAE-A8B495843285}"/>
    <cellStyle name="Millares 222 3" xfId="3662" xr:uid="{260F4F59-2543-41CC-8BEF-8F6A88ABF3B4}"/>
    <cellStyle name="Millares 223" xfId="3663" xr:uid="{A0AEAFFF-23D4-4EAA-A2FE-F4B3DD980EA2}"/>
    <cellStyle name="Millares 223 2" xfId="3664" xr:uid="{2FA8F404-C350-4BC5-935E-BDF25BCF1963}"/>
    <cellStyle name="Millares 223 3" xfId="3665" xr:uid="{91D148CA-912C-4517-9C36-FF11DC64F5CB}"/>
    <cellStyle name="Millares 224" xfId="3666" xr:uid="{8C7097E2-155E-4CBB-AA10-1B0703F0E68F}"/>
    <cellStyle name="Millares 224 2" xfId="3667" xr:uid="{29C1872C-7018-4679-A2CF-49A98ABC2220}"/>
    <cellStyle name="Millares 224 3" xfId="3668" xr:uid="{B44DEB99-235D-4214-991D-D0EFBA69133B}"/>
    <cellStyle name="Millares 225" xfId="3669" xr:uid="{691AA69F-6D16-4814-A04D-A5EA12E6A41F}"/>
    <cellStyle name="Millares 225 2" xfId="3670" xr:uid="{2BFCC747-F82B-45B3-BFA5-9F7C142B03C6}"/>
    <cellStyle name="Millares 225 3" xfId="3671" xr:uid="{6A35CC59-41EA-4DAC-B85F-F5F24DAE6770}"/>
    <cellStyle name="Millares 226" xfId="3672" xr:uid="{409D42D3-A742-4435-B5B6-C57BE693FBBA}"/>
    <cellStyle name="Millares 226 2" xfId="3673" xr:uid="{4B1DF518-5D08-4882-9C91-ADD8E2199BE4}"/>
    <cellStyle name="Millares 226 3" xfId="3674" xr:uid="{F936AFF9-9263-497F-8FC3-DBFD7AA8616D}"/>
    <cellStyle name="Millares 227" xfId="3675" xr:uid="{0DBD03F0-5C3D-48C4-B7F6-114D69090799}"/>
    <cellStyle name="Millares 227 2" xfId="3676" xr:uid="{4117C685-9D60-418E-A007-C430A7F6A29D}"/>
    <cellStyle name="Millares 227 3" xfId="3677" xr:uid="{9A4C9E64-1BE1-4FFE-87EF-6A86AB338663}"/>
    <cellStyle name="Millares 228" xfId="3678" xr:uid="{466A8E65-F38F-4D24-A783-C70D4712DE4D}"/>
    <cellStyle name="Millares 228 2" xfId="3679" xr:uid="{B9030F09-63FA-468E-89B0-AE50DCD2764F}"/>
    <cellStyle name="Millares 228 3" xfId="3680" xr:uid="{B7360345-C0E2-4295-BEED-9C5016AABE7C}"/>
    <cellStyle name="Millares 229" xfId="3681" xr:uid="{81AFDF9E-03DA-4ADE-83F8-68B3BD02818F}"/>
    <cellStyle name="Millares 229 2" xfId="3682" xr:uid="{BFC0414E-6658-48DC-B8B2-19196CB343AA}"/>
    <cellStyle name="Millares 229 3" xfId="3683" xr:uid="{F17F465B-7EBC-4E4F-A9ED-851B310639C7}"/>
    <cellStyle name="Millares 23" xfId="448" xr:uid="{1F3FE1C5-AC60-4E17-AE43-0AF6B2ECEBD9}"/>
    <cellStyle name="Millares 23 2" xfId="3685" xr:uid="{13C72B3E-7D0C-4287-9F86-C8623929AB8A}"/>
    <cellStyle name="Millares 23 2 2" xfId="3686" xr:uid="{97453E77-1537-4F43-8CD8-A0EAE96F69C5}"/>
    <cellStyle name="Millares 23 3" xfId="3687" xr:uid="{5364EB84-38D3-41E4-9B4F-B12FBAC43F4A}"/>
    <cellStyle name="Millares 23 3 2" xfId="3688" xr:uid="{07F6F5C0-D362-416E-91C8-EDC08AFDA1AC}"/>
    <cellStyle name="Millares 23 3 3" xfId="3689" xr:uid="{166B0680-33E4-4121-A7F8-7198035940BA}"/>
    <cellStyle name="Millares 23 4" xfId="3690" xr:uid="{8D24C7EB-784C-49CE-90AC-4EC4301B2F26}"/>
    <cellStyle name="Millares 23 5" xfId="3684" xr:uid="{02C6ADB1-A1E3-4F4A-AD86-450C7FBB7D1A}"/>
    <cellStyle name="Millares 230" xfId="3691" xr:uid="{79574D27-E2E6-4AB2-A19D-A96D2225079F}"/>
    <cellStyle name="Millares 230 2" xfId="3692" xr:uid="{12CAA553-15C6-4A76-85E4-C676223D10BB}"/>
    <cellStyle name="Millares 230 3" xfId="3693" xr:uid="{FBB54882-762F-406C-B0E3-BFA7C1F89375}"/>
    <cellStyle name="Millares 231" xfId="3694" xr:uid="{FA4EB979-B7C8-4F53-A79B-CBA9B328B901}"/>
    <cellStyle name="Millares 231 2" xfId="3695" xr:uid="{B8CD7098-604C-48AB-AF76-C3D3D3D6C479}"/>
    <cellStyle name="Millares 231 3" xfId="3696" xr:uid="{A41ED287-C4BD-447D-B3C2-97A63179D1F0}"/>
    <cellStyle name="Millares 231 4" xfId="3697" xr:uid="{12BC604D-69DD-475F-AA80-8EAFCE780EE8}"/>
    <cellStyle name="Millares 232" xfId="3698" xr:uid="{15C53146-6A47-4818-BFAC-0D7173595584}"/>
    <cellStyle name="Millares 232 2" xfId="3699" xr:uid="{497AC111-90C7-417A-948E-DDFFE7891DE9}"/>
    <cellStyle name="Millares 232 3" xfId="3700" xr:uid="{3D13642D-9679-4E69-99DC-EE77CE616D7E}"/>
    <cellStyle name="Millares 232 4" xfId="3701" xr:uid="{E73F0FC9-5507-4288-869D-A49298F4F20A}"/>
    <cellStyle name="Millares 233" xfId="3702" xr:uid="{0BF5974D-A04C-4F43-947E-8356CBC9CAA7}"/>
    <cellStyle name="Millares 233 2" xfId="3703" xr:uid="{A5FFE6A9-46C7-4347-B92A-4807A93BD216}"/>
    <cellStyle name="Millares 233 3" xfId="3704" xr:uid="{A7380689-2825-46B7-B3C7-BFB5C63B77C0}"/>
    <cellStyle name="Millares 234" xfId="3705" xr:uid="{35D88CDB-480D-4A28-A999-83CE62640880}"/>
    <cellStyle name="Millares 234 2" xfId="3706" xr:uid="{E7522655-03B4-4BC5-9C8E-55627998B2F9}"/>
    <cellStyle name="Millares 234 3" xfId="3707" xr:uid="{2E0F660F-EA17-49BA-AE4F-1DE9954B89E0}"/>
    <cellStyle name="Millares 235" xfId="3708" xr:uid="{13985F67-63E6-4D92-9142-E1368DB2F410}"/>
    <cellStyle name="Millares 235 2" xfId="3709" xr:uid="{E98E2460-AC2C-48DE-91A5-9F9A29B66E34}"/>
    <cellStyle name="Millares 235 3" xfId="3710" xr:uid="{597E7B81-2543-43C8-BAD2-AB966ABD90A5}"/>
    <cellStyle name="Millares 236" xfId="3711" xr:uid="{D3CF8B96-E00B-48D2-A36A-C30D9C529AB8}"/>
    <cellStyle name="Millares 236 2" xfId="3712" xr:uid="{C408D23F-206C-4FE6-AEAC-58D296822615}"/>
    <cellStyle name="Millares 236 2 2" xfId="12733" xr:uid="{1E01F69C-B7CB-4EA0-90E2-4F6AC7EE9600}"/>
    <cellStyle name="Millares 236 2 3" xfId="15506" xr:uid="{60238260-F966-4266-9D18-D5AAB5A0DD5D}"/>
    <cellStyle name="Millares 236 3" xfId="3713" xr:uid="{FFD1878E-6C87-4671-90D4-F888FC81CA80}"/>
    <cellStyle name="Millares 236 4" xfId="12732" xr:uid="{54461545-ED5E-4BA6-A91E-6EA019BD49DF}"/>
    <cellStyle name="Millares 236 5" xfId="15505" xr:uid="{56A15897-8B03-4F48-BB9A-B1F35D7E6CFC}"/>
    <cellStyle name="Millares 237" xfId="3714" xr:uid="{97425EF2-7DFE-4A5E-8194-32034A68BAF9}"/>
    <cellStyle name="Millares 237 2" xfId="3715" xr:uid="{C53CD14D-326F-42A9-97E9-08A6FC2985ED}"/>
    <cellStyle name="Millares 237 2 2" xfId="12735" xr:uid="{A9866800-0EED-4D68-8615-45F84876BE6B}"/>
    <cellStyle name="Millares 237 2 3" xfId="15508" xr:uid="{2AB0EC48-12FC-4449-B7A6-89880266D83D}"/>
    <cellStyle name="Millares 237 3" xfId="3716" xr:uid="{16BEFBC4-4D4F-4E59-93C3-93930A14D816}"/>
    <cellStyle name="Millares 237 4" xfId="12734" xr:uid="{EF1021EE-18AC-4C86-956F-6340E37EBEE2}"/>
    <cellStyle name="Millares 237 5" xfId="15507" xr:uid="{9A304C47-00AD-45E2-A112-7C9BE51CB234}"/>
    <cellStyle name="Millares 238" xfId="3717" xr:uid="{77C2DD6E-BD1C-4E22-BAAE-6817B1626C08}"/>
    <cellStyle name="Millares 238 2" xfId="3718" xr:uid="{4EB4BAFC-8B77-491B-80F3-9EF2C99B9E68}"/>
    <cellStyle name="Millares 238 3" xfId="3719" xr:uid="{BECFBC24-E4FC-46F5-ACA7-E458A762CD06}"/>
    <cellStyle name="Millares 239" xfId="3720" xr:uid="{E05AFE7B-C90B-4623-902C-8F1EF92F74D0}"/>
    <cellStyle name="Millares 239 2" xfId="3721" xr:uid="{877534B3-31C0-42B7-8C28-D006D8FA7280}"/>
    <cellStyle name="Millares 239 3" xfId="3722" xr:uid="{8DD0A50F-4DFD-456A-BD11-86BC3653A601}"/>
    <cellStyle name="Millares 24" xfId="3723" xr:uid="{4EF09D85-5504-4410-B823-7D1E81765795}"/>
    <cellStyle name="Millares 24 2" xfId="3724" xr:uid="{4BD81E86-3B65-4A9B-8782-A821903073D4}"/>
    <cellStyle name="Millares 24 2 2" xfId="3725" xr:uid="{E6EB99E9-6AB2-49AC-BA95-969D96504E77}"/>
    <cellStyle name="Millares 24 2 2 2" xfId="3726" xr:uid="{5FCB7520-3858-451A-B8DA-EE565D9C10D9}"/>
    <cellStyle name="Millares 24 2 3" xfId="3727" xr:uid="{967130F5-0CEF-4C22-8171-0564B8FCBB10}"/>
    <cellStyle name="Millares 24 3" xfId="3728" xr:uid="{8544E086-E5AA-4D20-AEAC-00C901CC56D9}"/>
    <cellStyle name="Millares 24 3 2" xfId="3729" xr:uid="{9437D48E-7461-4BC0-B974-B19C099C4187}"/>
    <cellStyle name="Millares 24 3 2 2" xfId="3730" xr:uid="{C1A08AD2-E6CB-462F-A136-1890D8E43C72}"/>
    <cellStyle name="Millares 24 3 3" xfId="3731" xr:uid="{10445D0C-4299-45C1-9700-99C9936CC7B9}"/>
    <cellStyle name="Millares 24 3 3 2" xfId="3732" xr:uid="{DB2255F9-67DB-4313-A6E3-0DEDC96D2873}"/>
    <cellStyle name="Millares 24 3 4" xfId="3733" xr:uid="{C0A0A08F-2830-43DB-8BF9-DEBDB74835F6}"/>
    <cellStyle name="Millares 24 3 5" xfId="3734" xr:uid="{F5E459B8-4FD1-45A7-ADFA-208D3E0F1877}"/>
    <cellStyle name="Millares 24 4" xfId="3735" xr:uid="{C19E16AC-AAE5-432F-94EA-ECE0311DA070}"/>
    <cellStyle name="Millares 24 4 2" xfId="3736" xr:uid="{2042D103-8C49-41D8-B8EA-58C12DBDDDE8}"/>
    <cellStyle name="Millares 24 5" xfId="3737" xr:uid="{1F9C1117-B96D-43FC-AF60-644F65ECC773}"/>
    <cellStyle name="Millares 24 5 2" xfId="3738" xr:uid="{177CA1FE-988D-4B68-9DF0-716903A28FD2}"/>
    <cellStyle name="Millares 24 6" xfId="3739" xr:uid="{19ECA889-6909-44DA-8A53-B4ECF4F55CC7}"/>
    <cellStyle name="Millares 24 6 2" xfId="3740" xr:uid="{6D4B2D36-AA54-45E8-86B8-CBEFB90CF665}"/>
    <cellStyle name="Millares 24 7" xfId="3741" xr:uid="{53B3BA89-AFF4-49EC-B836-38A6D397C903}"/>
    <cellStyle name="Millares 24 7 2" xfId="12736" xr:uid="{DBC5654B-E8A3-4ABE-8CA7-6649BAF67922}"/>
    <cellStyle name="Millares 24 8" xfId="3742" xr:uid="{8C08CDCD-A200-40C0-AEE4-EE062BACA7C7}"/>
    <cellStyle name="Millares 240" xfId="3743" xr:uid="{BC0E47BD-C150-4E2C-9061-2B2999DC70F8}"/>
    <cellStyle name="Millares 240 2" xfId="3744" xr:uid="{DDBD373D-FA5E-4ACC-9F98-735305646348}"/>
    <cellStyle name="Millares 240 3" xfId="3745" xr:uid="{33460E9E-5078-4962-A8E7-0F3D4C97F5FF}"/>
    <cellStyle name="Millares 241" xfId="3746" xr:uid="{C91ACB06-D898-4578-80A2-162493BF2FAD}"/>
    <cellStyle name="Millares 241 2" xfId="3747" xr:uid="{B71317D7-4272-4CBC-9402-8705DB9CCF0D}"/>
    <cellStyle name="Millares 241 3" xfId="3748" xr:uid="{A1E3407E-0CBB-4EC2-AA2A-95F31F076E07}"/>
    <cellStyle name="Millares 242" xfId="3749" xr:uid="{BA61D253-67E3-442E-BB37-2F10163B9019}"/>
    <cellStyle name="Millares 242 2" xfId="3750" xr:uid="{F549C5DA-070E-4AB4-9429-2D1D55AE71FC}"/>
    <cellStyle name="Millares 242 3" xfId="3751" xr:uid="{982A538F-AE0B-47E3-BD95-0CBF41492621}"/>
    <cellStyle name="Millares 243" xfId="3752" xr:uid="{B7A26EB5-8C7B-4997-BF6D-E2BD96C6A4EC}"/>
    <cellStyle name="Millares 243 2" xfId="3753" xr:uid="{D05F242A-E03F-4450-A786-25B5B9FA7723}"/>
    <cellStyle name="Millares 243 3" xfId="3754" xr:uid="{5DE2ADCD-7347-4348-93A0-DD4B7E9ED411}"/>
    <cellStyle name="Millares 244" xfId="3755" xr:uid="{E3D543D1-2003-4234-8293-9797E6EA0C57}"/>
    <cellStyle name="Millares 244 2" xfId="3756" xr:uid="{04FB3FCF-122B-41D5-91EC-1D9BADFC02BE}"/>
    <cellStyle name="Millares 244 3" xfId="3757" xr:uid="{57449796-3F69-4F8B-9F8B-53816CD4DEDD}"/>
    <cellStyle name="Millares 245" xfId="3758" xr:uid="{5442ECFA-C5D4-41D5-8486-C525CFA266D5}"/>
    <cellStyle name="Millares 245 2" xfId="3759" xr:uid="{7A55F974-B0C7-4D22-8B32-27B5BB297ED6}"/>
    <cellStyle name="Millares 245 3" xfId="3760" xr:uid="{4ADF9994-EF4A-4CA1-9EBE-6083E3FDB7BC}"/>
    <cellStyle name="Millares 246" xfId="3761" xr:uid="{2CFCE1F4-607E-450D-B3AD-20B1126C9890}"/>
    <cellStyle name="Millares 246 2" xfId="3762" xr:uid="{B0B09B41-C836-4BF0-86C9-6FE043546660}"/>
    <cellStyle name="Millares 246 3" xfId="3763" xr:uid="{D40A3530-10AB-42E0-B86E-2B12DCA1BE91}"/>
    <cellStyle name="Millares 247" xfId="3764" xr:uid="{BA8EE8B6-C767-4884-95A3-CC038C8C3609}"/>
    <cellStyle name="Millares 248" xfId="3765" xr:uid="{482FAE98-4199-497E-8B43-6CE3D25269E3}"/>
    <cellStyle name="Millares 249" xfId="3766" xr:uid="{A68C5115-5EC5-4A1A-B5CE-603D23F846A5}"/>
    <cellStyle name="Millares 25" xfId="3767" xr:uid="{012B0CE1-3C24-4D10-BC9B-1D66F84B0ABF}"/>
    <cellStyle name="Millares 25 2" xfId="3768" xr:uid="{3C9F173C-A2C5-4835-907B-42DBBB984207}"/>
    <cellStyle name="Millares 25 2 2" xfId="3769" xr:uid="{D56C1555-C9B5-4253-867F-8EB3BC093C62}"/>
    <cellStyle name="Millares 25 3" xfId="3770" xr:uid="{2E035BA5-2D5B-4F30-BE5F-C2D2953ED396}"/>
    <cellStyle name="Millares 250" xfId="3771" xr:uid="{F0445859-085B-4581-811E-55C6139F2358}"/>
    <cellStyle name="Millares 251" xfId="3772" xr:uid="{D871E282-4BC8-4A55-815B-1DE347625CF9}"/>
    <cellStyle name="Millares 252" xfId="3773" xr:uid="{7D189A49-4266-42F6-B4D2-639D12AE2723}"/>
    <cellStyle name="Millares 253" xfId="3774" xr:uid="{7EBBCD18-94E0-4EBC-994A-277F858A41A7}"/>
    <cellStyle name="Millares 254" xfId="3775" xr:uid="{C11B6E75-9784-441A-AC82-B19ED49614E8}"/>
    <cellStyle name="Millares 255" xfId="3776" xr:uid="{74B82845-9C0C-4390-8AC1-326CBB45F47D}"/>
    <cellStyle name="Millares 256" xfId="3777" xr:uid="{896880EF-7B94-4E2F-BC6E-29D3D170B909}"/>
    <cellStyle name="Millares 257" xfId="3778" xr:uid="{B20AAD3F-1015-46C5-BA5F-7970D1BCAAC8}"/>
    <cellStyle name="Millares 258" xfId="3779" xr:uid="{F2013F8B-E706-4F28-B031-54C284E7D99F}"/>
    <cellStyle name="Millares 259" xfId="3780" xr:uid="{6F14CA14-53BB-4634-8441-49FF0BF10FA0}"/>
    <cellStyle name="Millares 26" xfId="3781" xr:uid="{2B51D132-F6AF-4F3A-BCC4-C4EB6555BA37}"/>
    <cellStyle name="Millares 26 10" xfId="3782" xr:uid="{F5A021DA-F1CD-4E38-8270-CCA9B6DDCE0B}"/>
    <cellStyle name="Millares 26 10 2" xfId="3783" xr:uid="{29FB22BD-309C-4EA9-810C-D5FB576D5560}"/>
    <cellStyle name="Millares 26 10 2 2" xfId="3784" xr:uid="{1DC40274-04E2-4142-9EBC-FA5180B9D0CF}"/>
    <cellStyle name="Millares 26 10 3" xfId="3785" xr:uid="{A1BBD38E-75F1-4703-874E-9972B9241B84}"/>
    <cellStyle name="Millares 26 10 3 2" xfId="3786" xr:uid="{2351A5CB-DBC1-498C-8D70-868FAA4501AA}"/>
    <cellStyle name="Millares 26 10 4" xfId="3787" xr:uid="{06C7F2B5-764E-4F8F-9E4F-75E07013E89A}"/>
    <cellStyle name="Millares 26 10 4 2" xfId="3788" xr:uid="{45A5BEBD-CD61-4E29-9B94-1F19C8750B64}"/>
    <cellStyle name="Millares 26 10 5" xfId="3789" xr:uid="{FE557EF3-0DD1-4FEE-8ADE-D57072C8B038}"/>
    <cellStyle name="Millares 26 11" xfId="3790" xr:uid="{F1C72146-41C0-4639-8071-523BF4532C05}"/>
    <cellStyle name="Millares 26 11 2" xfId="3791" xr:uid="{000CACF5-E30E-420B-845B-13A411CF0234}"/>
    <cellStyle name="Millares 26 11 2 2" xfId="3792" xr:uid="{144DE548-1917-46D4-8FA0-AEAE04F1FFAC}"/>
    <cellStyle name="Millares 26 11 3" xfId="3793" xr:uid="{859DCA2D-473C-4AAB-863A-673EA46BF0D5}"/>
    <cellStyle name="Millares 26 11 3 2" xfId="3794" xr:uid="{C56965BA-294B-48CF-9449-4781FD5DA6DA}"/>
    <cellStyle name="Millares 26 11 4" xfId="3795" xr:uid="{CA71A6BA-3504-4048-B6B4-624C7904BE90}"/>
    <cellStyle name="Millares 26 11 4 2" xfId="3796" xr:uid="{155915E0-C4EE-4CB3-81E5-92A2C3F9AC3A}"/>
    <cellStyle name="Millares 26 11 5" xfId="3797" xr:uid="{42D1A933-2D84-4666-8FF2-4AC52DFBAAAF}"/>
    <cellStyle name="Millares 26 12" xfId="3798" xr:uid="{57B0F375-19C5-47C2-B9CA-77D49B2233DA}"/>
    <cellStyle name="Millares 26 12 2" xfId="3799" xr:uid="{3F35B367-8FB2-47E0-BF7D-BA369EC88938}"/>
    <cellStyle name="Millares 26 13" xfId="3800" xr:uid="{EAFED18E-6E06-4E8E-BF09-D48CCCC4BD6F}"/>
    <cellStyle name="Millares 26 13 2" xfId="3801" xr:uid="{A01E40F6-D12F-4FC2-8B3F-8DEC01694678}"/>
    <cellStyle name="Millares 26 13 3" xfId="3802" xr:uid="{0C843B9A-FE32-41C7-8088-AFEDDBA0B77D}"/>
    <cellStyle name="Millares 26 14" xfId="3803" xr:uid="{A1BC0B51-F50B-4AD6-AAF6-03AD4D7C5CE1}"/>
    <cellStyle name="Millares 26 14 2" xfId="3804" xr:uid="{6E5D8DCB-3356-44F4-A8B5-A89D4006C8CF}"/>
    <cellStyle name="Millares 26 2" xfId="3805" xr:uid="{01405619-91D1-45BD-8569-36E49A6DE014}"/>
    <cellStyle name="Millares 26 2 2" xfId="3806" xr:uid="{0432D8E5-AD26-4805-8E1B-8606CD629438}"/>
    <cellStyle name="Millares 26 2 2 2" xfId="3807" xr:uid="{44E42B74-7FE0-45F0-BE5B-C9A08112B61E}"/>
    <cellStyle name="Millares 26 2 3" xfId="3808" xr:uid="{B3CC149B-EBEE-490E-8EC6-15E8D407C7F4}"/>
    <cellStyle name="Millares 26 2 3 2" xfId="3809" xr:uid="{E8366F5B-CE84-493C-97F6-AA8752D8D291}"/>
    <cellStyle name="Millares 26 2 3 2 2" xfId="3810" xr:uid="{EE1DEB83-9F77-4819-836C-9F5B03E4AC93}"/>
    <cellStyle name="Millares 26 2 3 3" xfId="3811" xr:uid="{620A26B0-5AE6-42BE-8241-EF21C6C0C83E}"/>
    <cellStyle name="Millares 26 2 4" xfId="3812" xr:uid="{D322FDD7-4060-439D-AC34-52F355E96F12}"/>
    <cellStyle name="Millares 26 2 4 2" xfId="3813" xr:uid="{EAFD5F15-4825-48B1-A9F9-310BE06E044F}"/>
    <cellStyle name="Millares 26 2 5" xfId="3814" xr:uid="{98790D28-0697-475C-8860-EFABEED97920}"/>
    <cellStyle name="Millares 26 2 5 2" xfId="3815" xr:uid="{C615CC5C-CD69-4BBD-9A1F-36485185D8DF}"/>
    <cellStyle name="Millares 26 2 6" xfId="3816" xr:uid="{81919FA2-7E7B-450F-827D-18CFAF7A1667}"/>
    <cellStyle name="Millares 26 2 6 2" xfId="12741" xr:uid="{3FF6D3E7-63B3-4EBB-A917-EBDCA600FF0C}"/>
    <cellStyle name="Millares 26 2 7" xfId="3817" xr:uid="{AC79F202-F0D2-4033-864D-B5DDD88B88CC}"/>
    <cellStyle name="Millares 26 3" xfId="3818" xr:uid="{25C0706E-0019-4E67-8AB7-0AB88DA9243B}"/>
    <cellStyle name="Millares 26 3 2" xfId="3819" xr:uid="{5BA131B5-CB70-4D11-B98B-45421985CA15}"/>
    <cellStyle name="Millares 26 3 2 2" xfId="3820" xr:uid="{4B44C07E-E393-4BD1-8B39-6431787C0439}"/>
    <cellStyle name="Millares 26 3 3" xfId="3821" xr:uid="{F2B26210-8CFA-4255-A683-547CD5EFE989}"/>
    <cellStyle name="Millares 26 3 3 2" xfId="3822" xr:uid="{37B6F51B-BCE0-4459-BC61-257CB1CEFD3D}"/>
    <cellStyle name="Millares 26 3 4" xfId="3823" xr:uid="{275D792B-2EF5-48CA-89EB-0B45CC5B6950}"/>
    <cellStyle name="Millares 26 3 4 2" xfId="3824" xr:uid="{3686E7DE-08E5-43CD-ACAA-B754A64153CA}"/>
    <cellStyle name="Millares 26 3 5" xfId="3825" xr:uid="{5D78ABE7-E1A0-45C4-ADE8-A7EA5693D57E}"/>
    <cellStyle name="Millares 26 4" xfId="3826" xr:uid="{4CCBFB4C-C4DB-45EB-B786-B693027AC2B3}"/>
    <cellStyle name="Millares 26 4 2" xfId="3827" xr:uid="{8EE70FEF-278B-4A7D-B58D-6BB14C0C4118}"/>
    <cellStyle name="Millares 26 4 2 2" xfId="3828" xr:uid="{1E669E5E-8A4A-491C-9AA1-6FB2BAC88550}"/>
    <cellStyle name="Millares 26 4 3" xfId="3829" xr:uid="{62462314-24D6-4486-9E34-C721136A681B}"/>
    <cellStyle name="Millares 26 4 3 2" xfId="3830" xr:uid="{5318A4B8-B462-4F42-9DD3-C1679553CF63}"/>
    <cellStyle name="Millares 26 4 4" xfId="3831" xr:uid="{291A10DC-C9BA-4763-B9D5-A99FE1BC1D6C}"/>
    <cellStyle name="Millares 26 4 4 2" xfId="3832" xr:uid="{8F6196BB-A4E4-4E54-8DB6-F6874CA9D6DE}"/>
    <cellStyle name="Millares 26 4 5" xfId="3833" xr:uid="{117769D1-E31D-4880-8E08-A15A9E13D7D4}"/>
    <cellStyle name="Millares 26 5" xfId="3834" xr:uid="{06CEC73D-F6EB-4E99-B747-9497D11A1458}"/>
    <cellStyle name="Millares 26 5 2" xfId="3835" xr:uid="{30E10BCE-CE21-4833-AFD1-51250042D27B}"/>
    <cellStyle name="Millares 26 5 2 2" xfId="3836" xr:uid="{23A3D1AD-92E3-4161-847D-9ACCE90B955D}"/>
    <cellStyle name="Millares 26 5 3" xfId="3837" xr:uid="{64DDBBA7-0E63-493C-AB9E-8ABA931FB048}"/>
    <cellStyle name="Millares 26 5 3 2" xfId="3838" xr:uid="{C06AD468-C008-4C9E-BAFD-71AA70FEBA2E}"/>
    <cellStyle name="Millares 26 5 4" xfId="3839" xr:uid="{0090729B-C597-4456-8FEA-D463F0D080DE}"/>
    <cellStyle name="Millares 26 5 4 2" xfId="3840" xr:uid="{C38547F8-971A-48C2-94B7-68183D50D74B}"/>
    <cellStyle name="Millares 26 5 5" xfId="3841" xr:uid="{6019570E-4040-485C-8410-E5CAEEED2FE7}"/>
    <cellStyle name="Millares 26 6" xfId="3842" xr:uid="{F35352C4-B84C-459A-8FDB-6E117AB1B615}"/>
    <cellStyle name="Millares 26 6 2" xfId="3843" xr:uid="{CEC39D50-D882-4A3C-A876-624ABB8DC797}"/>
    <cellStyle name="Millares 26 6 2 2" xfId="3844" xr:uid="{5D2D0EC7-E8CA-4B9D-AB40-66A82666A3CB}"/>
    <cellStyle name="Millares 26 6 3" xfId="3845" xr:uid="{C187742C-D586-4853-99C2-27CC98CF17EF}"/>
    <cellStyle name="Millares 26 6 3 2" xfId="3846" xr:uid="{D8D41718-0705-47A4-91EE-9403DFE5EEF0}"/>
    <cellStyle name="Millares 26 6 4" xfId="3847" xr:uid="{0C786FAB-3D0B-4D0D-8A43-3A170C5D8528}"/>
    <cellStyle name="Millares 26 6 4 2" xfId="3848" xr:uid="{95095EC7-CFE4-4AF8-B03D-ED8F09403EFF}"/>
    <cellStyle name="Millares 26 6 5" xfId="3849" xr:uid="{A051400F-D63B-49F5-BAC8-CF18B50D9B28}"/>
    <cellStyle name="Millares 26 7" xfId="3850" xr:uid="{E27A7DB8-5FCF-4073-8CB6-500EF4D87356}"/>
    <cellStyle name="Millares 26 7 2" xfId="3851" xr:uid="{12119E47-728E-4ADA-A67B-C8D79F2FB773}"/>
    <cellStyle name="Millares 26 7 2 2" xfId="3852" xr:uid="{4AF8D52E-6037-48C9-A059-783F6C1BF871}"/>
    <cellStyle name="Millares 26 7 3" xfId="3853" xr:uid="{CF347AC8-0CA5-440A-A191-49A109EF8394}"/>
    <cellStyle name="Millares 26 7 3 2" xfId="3854" xr:uid="{4770AC1F-093F-4C96-8C94-67356D20D6E2}"/>
    <cellStyle name="Millares 26 7 4" xfId="3855" xr:uid="{5522F27A-DC99-4637-AE7F-7FFD733C481F}"/>
    <cellStyle name="Millares 26 7 4 2" xfId="3856" xr:uid="{2269F3AA-5B5D-4B52-AF05-D0AE66FA0350}"/>
    <cellStyle name="Millares 26 7 5" xfId="3857" xr:uid="{BC845C0D-1D06-486E-A3B0-7D7E5CD5554C}"/>
    <cellStyle name="Millares 26 8" xfId="3858" xr:uid="{AD76113B-BA78-41BA-8CF3-CA20096BF456}"/>
    <cellStyle name="Millares 26 8 2" xfId="3859" xr:uid="{C6C17C80-8BF0-4788-A0A3-2FE7100F264F}"/>
    <cellStyle name="Millares 26 8 2 2" xfId="3860" xr:uid="{C6ED7FB6-EC95-4A2E-895D-BB86BA5903FF}"/>
    <cellStyle name="Millares 26 8 3" xfId="3861" xr:uid="{0F054D40-D356-4589-A661-8FFE937B0F9A}"/>
    <cellStyle name="Millares 26 8 3 2" xfId="3862" xr:uid="{3544C5DC-A4F1-4C54-9F52-DC19A8BAAEE9}"/>
    <cellStyle name="Millares 26 8 4" xfId="3863" xr:uid="{1AF899A2-4F6D-4F7F-8A84-D508565C9A6D}"/>
    <cellStyle name="Millares 26 8 4 2" xfId="3864" xr:uid="{EC132741-F665-4947-8A8A-9F4954C12603}"/>
    <cellStyle name="Millares 26 8 5" xfId="3865" xr:uid="{72FBEA5A-30D8-44CA-9224-0AA369EE458F}"/>
    <cellStyle name="Millares 26 9" xfId="3866" xr:uid="{D641FFC4-B837-4D8D-BE2C-5EBE40D74CE8}"/>
    <cellStyle name="Millares 26 9 2" xfId="3867" xr:uid="{CA19CAC1-F8ED-42F6-83CB-360077B73F0C}"/>
    <cellStyle name="Millares 26 9 2 2" xfId="3868" xr:uid="{644A04C2-D390-4038-817B-364408CF3263}"/>
    <cellStyle name="Millares 26 9 3" xfId="3869" xr:uid="{267F0184-98F7-4FE8-A180-2A7538A04FD8}"/>
    <cellStyle name="Millares 26 9 3 2" xfId="3870" xr:uid="{3BB1813D-5BCE-4CE4-B13E-DA21E606DBEF}"/>
    <cellStyle name="Millares 26 9 4" xfId="3871" xr:uid="{434AA2C0-B39D-4EA5-94E4-0C2F222D4579}"/>
    <cellStyle name="Millares 26 9 4 2" xfId="3872" xr:uid="{47203D0A-0084-47ED-B5F4-ABA3A48F01E9}"/>
    <cellStyle name="Millares 26 9 5" xfId="3873" xr:uid="{95531CB5-6F0C-4AD6-B14E-0B9BCE9082E9}"/>
    <cellStyle name="Millares 260" xfId="3874" xr:uid="{DD2C93C9-7537-4878-BC6D-15214387AA1F}"/>
    <cellStyle name="Millares 261" xfId="3875" xr:uid="{EBA72AF0-1248-47DF-B6FE-2F3EE32379DC}"/>
    <cellStyle name="Millares 262" xfId="3876" xr:uid="{A74B53AC-746D-462C-96F5-AAFEB4E3829C}"/>
    <cellStyle name="Millares 263" xfId="3877" xr:uid="{8454C3DF-6967-4435-8EB2-34CFFD9D13A8}"/>
    <cellStyle name="Millares 263 2" xfId="3878" xr:uid="{6422FA21-586B-4875-A7D6-C0F2AE1C2270}"/>
    <cellStyle name="Millares 263 3" xfId="3879" xr:uid="{B52411A7-2336-48A5-A7F8-D68EE875EBC6}"/>
    <cellStyle name="Millares 263 4" xfId="3880" xr:uid="{3079CDBF-A616-4511-99D6-822BFD0C331A}"/>
    <cellStyle name="Millares 263 4 2" xfId="12753" xr:uid="{A58E9278-047C-4897-99AB-D628A110BD4E}"/>
    <cellStyle name="Millares 263 4 3" xfId="15509" xr:uid="{49AF40E6-6E96-42E2-AE94-5AAAA6E89BDF}"/>
    <cellStyle name="Millares 264" xfId="3881" xr:uid="{FAE4F2A6-F914-4363-A467-240089CF40EA}"/>
    <cellStyle name="Millares 264 2" xfId="3882" xr:uid="{DF23C4AD-B9B5-45A7-B176-57FAD2F15153}"/>
    <cellStyle name="Millares 264 3" xfId="3883" xr:uid="{4953734F-9661-47D5-8063-47E2EF02B9B6}"/>
    <cellStyle name="Millares 264 4" xfId="3884" xr:uid="{EBA6A26D-1D20-42AC-A1DB-39CA0C48B0E7}"/>
    <cellStyle name="Millares 264 4 2" xfId="12754" xr:uid="{F5F9550A-BADA-48CA-868E-097ADB960959}"/>
    <cellStyle name="Millares 264 4 3" xfId="15510" xr:uid="{CC013F6B-94C6-46AF-A1DB-95C6C32239E0}"/>
    <cellStyle name="Millares 265" xfId="3885" xr:uid="{1604CCBF-F94C-4FDD-9840-5215C24B0F90}"/>
    <cellStyle name="Millares 265 2" xfId="3886" xr:uid="{0C4D32DC-6F30-49B6-8754-6F40ECFD54AF}"/>
    <cellStyle name="Millares 265 3" xfId="3887" xr:uid="{2C8EF848-E82D-4ADF-817D-F0F282674000}"/>
    <cellStyle name="Millares 265 4" xfId="3888" xr:uid="{A11CAB32-BABB-4315-B6DA-1DF40CBE54C6}"/>
    <cellStyle name="Millares 265 4 2" xfId="12755" xr:uid="{589560FB-B69B-4FB7-BD89-CAF9E1E1FCF1}"/>
    <cellStyle name="Millares 265 4 3" xfId="15511" xr:uid="{6FF620A2-2522-431D-A277-05DA9EE5D491}"/>
    <cellStyle name="Millares 266" xfId="3889" xr:uid="{AC07BC4B-EE42-4CD3-9C8A-05E378D71D42}"/>
    <cellStyle name="Millares 266 2" xfId="3890" xr:uid="{849F42D1-3ED8-4CE0-9614-1A5441AC636E}"/>
    <cellStyle name="Millares 266 3" xfId="3891" xr:uid="{30C928CC-BC5B-41FD-9622-57562968ECFD}"/>
    <cellStyle name="Millares 266 4" xfId="3892" xr:uid="{19C1A403-E4AA-4BE0-97B2-9FCFCCE6E041}"/>
    <cellStyle name="Millares 266 4 2" xfId="12756" xr:uid="{A28E0AFD-65A4-45A1-9C1D-35181C3A1A83}"/>
    <cellStyle name="Millares 266 4 3" xfId="15512" xr:uid="{01B09BBA-7D21-48F3-B60C-BEA6AAE121ED}"/>
    <cellStyle name="Millares 267" xfId="3893" xr:uid="{48C0F3E6-B75A-4621-B454-F3B824BD2AD7}"/>
    <cellStyle name="Millares 267 2" xfId="3894" xr:uid="{2D724A16-F2D6-47BD-A54D-E892CA5DA229}"/>
    <cellStyle name="Millares 267 3" xfId="3895" xr:uid="{39E1C742-0521-4B07-9138-64C5035A065F}"/>
    <cellStyle name="Millares 267 4" xfId="3896" xr:uid="{33A4EBF9-CD91-4105-809A-310A14697E58}"/>
    <cellStyle name="Millares 267 4 2" xfId="12757" xr:uid="{75D091EB-CFF5-4461-B977-05CD0C75AAF9}"/>
    <cellStyle name="Millares 267 4 3" xfId="15513" xr:uid="{BFE1F0D6-0AA3-4058-B4EA-DCCF59921A5D}"/>
    <cellStyle name="Millares 268" xfId="3897" xr:uid="{C3D5D411-D666-4DF4-876E-3E3FB0D5642E}"/>
    <cellStyle name="Millares 268 2" xfId="3898" xr:uid="{4EA5CD06-9EC0-4700-B655-3F9C9B9F3FB5}"/>
    <cellStyle name="Millares 268 3" xfId="3899" xr:uid="{F731F20B-DACD-46A2-BD56-6AD8E73F9F5E}"/>
    <cellStyle name="Millares 268 4" xfId="3900" xr:uid="{D68A24AB-DA01-4D7B-9534-1CD35D7D41A1}"/>
    <cellStyle name="Millares 268 4 2" xfId="12758" xr:uid="{0516C1AD-D523-4A28-ACD0-4B8A2DDFFA08}"/>
    <cellStyle name="Millares 268 4 3" xfId="15514" xr:uid="{75E8E9E0-A3A8-43C0-940A-3B88D2D21602}"/>
    <cellStyle name="Millares 269" xfId="3901" xr:uid="{5F38CB1E-97DB-4FAC-94DA-12D4B62ACDA7}"/>
    <cellStyle name="Millares 269 2" xfId="3902" xr:uid="{2936F98D-71C9-4242-BA9B-385A77338433}"/>
    <cellStyle name="Millares 269 3" xfId="3903" xr:uid="{91CC8BD8-513B-4E75-B07F-C1C14F815DBA}"/>
    <cellStyle name="Millares 269 4" xfId="3904" xr:uid="{FF0B4C59-E6AD-4853-8343-A5CA067DB531}"/>
    <cellStyle name="Millares 269 4 2" xfId="12759" xr:uid="{919ED913-7E55-4503-9128-2225EE0D19F8}"/>
    <cellStyle name="Millares 269 4 3" xfId="15515" xr:uid="{421F9F6F-3DC6-4C0C-B529-91A754B0638B}"/>
    <cellStyle name="Millares 27" xfId="3905" xr:uid="{36F3C118-7ACA-4456-AF3A-A8F9FE562923}"/>
    <cellStyle name="Millares 27 2" xfId="3906" xr:uid="{321CF5F4-CCC8-4458-8126-7594C39C6F28}"/>
    <cellStyle name="Millares 27 2 2" xfId="3907" xr:uid="{542A92EF-379F-4BDE-A1A1-102D965616E4}"/>
    <cellStyle name="Millares 27 3" xfId="3908" xr:uid="{E6588576-5315-43D7-A860-830BEDF58F5B}"/>
    <cellStyle name="Millares 270" xfId="3909" xr:uid="{050DE7BF-47CC-48D5-A814-33855B7919D0}"/>
    <cellStyle name="Millares 270 2" xfId="3910" xr:uid="{5E267CFF-EF2D-4E1E-96CD-FB3AACED3964}"/>
    <cellStyle name="Millares 270 3" xfId="3911" xr:uid="{8933A0C9-61A9-475D-8679-C648A313D927}"/>
    <cellStyle name="Millares 270 3 2" xfId="12760" xr:uid="{9D2F1BB4-0D6A-439A-BD9F-8058538EED47}"/>
    <cellStyle name="Millares 270 3 3" xfId="15516" xr:uid="{BD7596CF-AB88-4E6B-8832-8AFCE8A9A40C}"/>
    <cellStyle name="Millares 271" xfId="3912" xr:uid="{E260DA0C-DBA6-4E75-B6DA-BC15283F8533}"/>
    <cellStyle name="Millares 271 2" xfId="3913" xr:uid="{9B9C26C1-7914-45F5-AA0C-8B443AD9E7B4}"/>
    <cellStyle name="Millares 271 3" xfId="3914" xr:uid="{4ED03D43-AEF0-4B4A-B5E5-5ADD185F74B6}"/>
    <cellStyle name="Millares 271 3 2" xfId="12761" xr:uid="{D69C3101-0488-4351-8CC4-F14DE792B8E8}"/>
    <cellStyle name="Millares 271 3 3" xfId="15517" xr:uid="{DEDDDAB8-554C-4B49-8D1F-6B96AF4F7D6F}"/>
    <cellStyle name="Millares 272" xfId="3915" xr:uid="{C6F5EDFA-FC8E-40C2-BA63-B7A8D113007E}"/>
    <cellStyle name="Millares 272 2" xfId="3916" xr:uid="{D4F0DFEF-7CD2-47BE-9CE6-C486DD6343EC}"/>
    <cellStyle name="Millares 272 3" xfId="3917" xr:uid="{83C1DCFC-A49E-41BF-9DBE-2CB3EADBA526}"/>
    <cellStyle name="Millares 272 3 2" xfId="12762" xr:uid="{6127F678-135B-4A44-8E58-9B540199A75C}"/>
    <cellStyle name="Millares 272 3 3" xfId="15518" xr:uid="{0F06CC53-CF85-4327-A9E8-D4AF4A63430F}"/>
    <cellStyle name="Millares 273" xfId="3918" xr:uid="{0849AEE0-5779-4DAF-A09B-D442DCFB633C}"/>
    <cellStyle name="Millares 273 2" xfId="3919" xr:uid="{21D2F3C2-819C-4214-A0DE-31C70FEF8E2D}"/>
    <cellStyle name="Millares 273 3" xfId="3920" xr:uid="{5C50C9E8-FEBE-4BE5-A943-C2FD3980AD18}"/>
    <cellStyle name="Millares 273 3 2" xfId="12763" xr:uid="{40AFB23E-2FA9-44E2-B678-97CDEBB6059F}"/>
    <cellStyle name="Millares 273 3 3" xfId="15519" xr:uid="{E1CE35CC-796C-440D-92EB-DA553EE60C53}"/>
    <cellStyle name="Millares 274" xfId="3921" xr:uid="{E0FF6F88-17E6-4905-9816-1D5A0E20952A}"/>
    <cellStyle name="Millares 274 2" xfId="3922" xr:uid="{5AD158E0-977B-4296-B5AD-6E5F0D9AAD11}"/>
    <cellStyle name="Millares 274 3" xfId="3923" xr:uid="{EEAE0A15-CB61-48BB-8BF0-80CE61E72577}"/>
    <cellStyle name="Millares 274 3 2" xfId="12764" xr:uid="{2A4A38EC-B8AB-4A40-AD96-DE0B41B9722F}"/>
    <cellStyle name="Millares 274 3 3" xfId="15520" xr:uid="{3F143678-70AE-4FCD-AD94-9D9568FA9B97}"/>
    <cellStyle name="Millares 275" xfId="3924" xr:uid="{1E9943E6-3650-4AE6-8CC6-19F2DEE8812B}"/>
    <cellStyle name="Millares 275 2" xfId="3925" xr:uid="{BDFE7103-7207-4A62-81EF-E4C6A3A2CFC4}"/>
    <cellStyle name="Millares 275 3" xfId="3926" xr:uid="{B7D7D247-F637-41D7-B8C0-996866446F31}"/>
    <cellStyle name="Millares 275 3 2" xfId="12765" xr:uid="{94656607-88BC-4D92-B468-3C56BC2B644D}"/>
    <cellStyle name="Millares 275 3 3" xfId="15521" xr:uid="{A2ABAE1C-1F6D-48FA-8454-39B2EE0B61D8}"/>
    <cellStyle name="Millares 276" xfId="3927" xr:uid="{1FA8EE12-6F2D-478F-A3EA-DACDF3D31E53}"/>
    <cellStyle name="Millares 276 2" xfId="3928" xr:uid="{322614DA-DEEA-4A91-B4B0-62AF82B111EC}"/>
    <cellStyle name="Millares 276 3" xfId="3929" xr:uid="{198DA1B9-9265-4A39-807F-EC3335188A40}"/>
    <cellStyle name="Millares 276 3 2" xfId="12766" xr:uid="{C647090C-6690-485A-B9D0-3234AA8C1DE9}"/>
    <cellStyle name="Millares 276 3 3" xfId="15522" xr:uid="{5B6F5C67-D3C7-42B6-AFD1-5A6EB5B9C748}"/>
    <cellStyle name="Millares 277" xfId="3930" xr:uid="{D2EF2847-184F-4AA5-B0BA-8349ECEEBE69}"/>
    <cellStyle name="Millares 277 2" xfId="3931" xr:uid="{BEB23D4D-600F-40E7-BC23-83AD57445CC5}"/>
    <cellStyle name="Millares 277 3" xfId="3932" xr:uid="{B4EBCCAA-F53A-4040-89C4-CC5DAE335E53}"/>
    <cellStyle name="Millares 277 3 2" xfId="12767" xr:uid="{CFABEA84-B9AD-47DE-91A6-19B1E2B5DDFC}"/>
    <cellStyle name="Millares 277 3 3" xfId="15523" xr:uid="{B3490FF5-A1BA-4097-AC8C-C71E107C3947}"/>
    <cellStyle name="Millares 278" xfId="3933" xr:uid="{A3CBB584-9A25-4B07-B31F-E74570E9D70E}"/>
    <cellStyle name="Millares 278 2" xfId="3934" xr:uid="{64C21431-7CAF-4FD4-92B2-83873A9B07F4}"/>
    <cellStyle name="Millares 278 3" xfId="3935" xr:uid="{FB253451-DE14-46C3-85F8-DA79FA28B0B2}"/>
    <cellStyle name="Millares 278 3 2" xfId="12768" xr:uid="{492C5608-2755-41EA-9B78-4DBC1FB55419}"/>
    <cellStyle name="Millares 278 3 3" xfId="15524" xr:uid="{7382AD28-62EC-4976-A46F-42BA34D469A2}"/>
    <cellStyle name="Millares 279" xfId="3936" xr:uid="{58090575-D505-4300-8C30-2F18B7988FEE}"/>
    <cellStyle name="Millares 279 2" xfId="3937" xr:uid="{95B32D30-B3C5-4081-A895-17EE09B7F1B1}"/>
    <cellStyle name="Millares 279 3" xfId="3938" xr:uid="{860517C4-EEC8-4751-A3E4-28C94664F136}"/>
    <cellStyle name="Millares 279 3 2" xfId="12769" xr:uid="{180235E1-FDAA-422A-BF59-027F7C1558A1}"/>
    <cellStyle name="Millares 279 3 3" xfId="15525" xr:uid="{2AC29909-BD40-48B3-99B3-7C83BD55757F}"/>
    <cellStyle name="Millares 28" xfId="3939" xr:uid="{83F73BA7-B5CF-4F2E-8245-8B53D5F59615}"/>
    <cellStyle name="Millares 28 2" xfId="3940" xr:uid="{A82B8FE0-6AF5-4B5C-9055-3B4017129B2B}"/>
    <cellStyle name="Millares 28 2 2" xfId="3941" xr:uid="{A3627359-3400-4C11-BAE9-C61665113CB0}"/>
    <cellStyle name="Millares 28 2 2 2" xfId="3942" xr:uid="{35CDEED8-4757-4374-AA6A-041C84D124E3}"/>
    <cellStyle name="Millares 28 2 3" xfId="3943" xr:uid="{1D06FB19-0192-46F2-8644-A93ABBB1ABF7}"/>
    <cellStyle name="Millares 28 3" xfId="3944" xr:uid="{2C14DB3A-2819-4AAE-889C-50D147DD7CD8}"/>
    <cellStyle name="Millares 28 3 2" xfId="3945" xr:uid="{45DBDF1C-E21D-4778-A421-CA4118651046}"/>
    <cellStyle name="Millares 28 3 2 2" xfId="3946" xr:uid="{ABD85AC7-0E5D-4C5E-9353-0CB5BD3CCDAE}"/>
    <cellStyle name="Millares 28 3 3" xfId="3947" xr:uid="{40995DAC-A582-4C59-A91C-F5264F5CC232}"/>
    <cellStyle name="Millares 28 3 3 2" xfId="3948" xr:uid="{02BBBB5F-1DB0-4143-A307-2364DFA625A1}"/>
    <cellStyle name="Millares 28 3 4" xfId="3949" xr:uid="{F8154AC6-719D-4C41-9EBA-047548EB1CE4}"/>
    <cellStyle name="Millares 28 3 5" xfId="3950" xr:uid="{258F7D4B-1805-4422-BCFE-CC6524D55C9E}"/>
    <cellStyle name="Millares 28 4" xfId="3951" xr:uid="{075FA87A-73A6-432E-88DF-C077E8C29C93}"/>
    <cellStyle name="Millares 28 4 2" xfId="3952" xr:uid="{CA21AEE2-209F-4471-B145-56EEEA8B6522}"/>
    <cellStyle name="Millares 28 5" xfId="3953" xr:uid="{C49AC507-2DBB-4827-A6E3-60B3B91BD5DB}"/>
    <cellStyle name="Millares 28 5 2" xfId="3954" xr:uid="{8886B644-7774-4F53-8250-4E6A8523B26C}"/>
    <cellStyle name="Millares 28 6" xfId="3955" xr:uid="{EDCF34F2-1AB3-416C-8690-397D00807087}"/>
    <cellStyle name="Millares 28 6 2" xfId="3956" xr:uid="{F25005B3-A000-41A7-8D80-A8A28CD85953}"/>
    <cellStyle name="Millares 28 7" xfId="3957" xr:uid="{64B95118-665F-48A3-878B-BEE7868DD059}"/>
    <cellStyle name="Millares 28 7 2" xfId="3958" xr:uid="{F60126D3-8AD2-45E5-BD33-0804FAA1D889}"/>
    <cellStyle name="Millares 28 8" xfId="3959" xr:uid="{4166F86D-6D9D-4121-B607-DF8E3657D4E7}"/>
    <cellStyle name="Millares 280" xfId="3960" xr:uid="{C0FE2342-52E5-4790-8716-596DF23C7DE9}"/>
    <cellStyle name="Millares 280 2" xfId="3961" xr:uid="{AEB72C70-44C4-4BA2-A712-98A5800576EE}"/>
    <cellStyle name="Millares 280 3" xfId="3962" xr:uid="{82EDFB69-CD08-4A49-B744-BC2B1C25D3B4}"/>
    <cellStyle name="Millares 280 3 2" xfId="12770" xr:uid="{38C81C11-06FE-4001-8DD3-638B4D25E382}"/>
    <cellStyle name="Millares 280 3 3" xfId="15526" xr:uid="{48D940FB-3846-40AF-BE1E-3C8365520598}"/>
    <cellStyle name="Millares 281" xfId="3963" xr:uid="{6CE114E7-EB5F-404C-8B9E-89583DD300BB}"/>
    <cellStyle name="Millares 281 2" xfId="3964" xr:uid="{FFB44E58-A04A-4F4A-AC19-8844D67908A2}"/>
    <cellStyle name="Millares 281 2 2" xfId="12771" xr:uid="{10A8FA70-AA96-4CA6-BC9D-5CACF10D7F59}"/>
    <cellStyle name="Millares 281 2 3" xfId="15527" xr:uid="{88C8E6C5-9939-40DF-B70F-C9623638147A}"/>
    <cellStyle name="Millares 282" xfId="3965" xr:uid="{193EFA1E-F10F-4A0E-B934-B76CD76AE4AE}"/>
    <cellStyle name="Millares 282 2" xfId="3966" xr:uid="{2CB14385-5FC1-4189-B965-BC818678DF1F}"/>
    <cellStyle name="Millares 282 2 2" xfId="12772" xr:uid="{A042C338-3546-45EE-9963-CADE6172B373}"/>
    <cellStyle name="Millares 282 2 3" xfId="15528" xr:uid="{EBA13CF2-11DF-4DF5-8A04-9CB5AC5D06CF}"/>
    <cellStyle name="Millares 283" xfId="3967" xr:uid="{6BFBAA77-24F1-42FC-A6E3-81DC0AC2C4A1}"/>
    <cellStyle name="Millares 283 2" xfId="3968" xr:uid="{F0349E45-F925-44C0-A745-532A16CE8DB6}"/>
    <cellStyle name="Millares 283 2 2" xfId="12773" xr:uid="{BBD7C8E4-456D-4703-AFD8-B45A4D92E04F}"/>
    <cellStyle name="Millares 283 2 3" xfId="15529" xr:uid="{EE429A75-4E6A-4D7D-858F-B9F0D8A129A2}"/>
    <cellStyle name="Millares 284" xfId="3969" xr:uid="{67A6C3D5-AE66-4EAB-A364-1433DE89A00F}"/>
    <cellStyle name="Millares 284 2" xfId="3970" xr:uid="{A3FD4C9D-B589-4897-89BC-5130C899706C}"/>
    <cellStyle name="Millares 284 2 2" xfId="12774" xr:uid="{E4A54082-F326-4252-8D33-830AA50AE463}"/>
    <cellStyle name="Millares 284 2 3" xfId="15530" xr:uid="{7E83D4EB-EE1E-44B4-BF3D-05D4F3D0D57A}"/>
    <cellStyle name="Millares 285" xfId="3971" xr:uid="{D1AE2084-EA97-4A18-A344-337611D67FD8}"/>
    <cellStyle name="Millares 285 2" xfId="3972" xr:uid="{7DE341DA-3707-4F8A-86A8-82D74D1D10EB}"/>
    <cellStyle name="Millares 285 2 2" xfId="12775" xr:uid="{EB52B382-B8FB-48FC-BE9B-C3B5E2AEF855}"/>
    <cellStyle name="Millares 285 2 3" xfId="15531" xr:uid="{968DB9B0-09DF-43E6-804A-06757504AD8E}"/>
    <cellStyle name="Millares 286" xfId="3973" xr:uid="{00D7C13D-9B48-4A84-A087-94F6293F6E3E}"/>
    <cellStyle name="Millares 286 2" xfId="3974" xr:uid="{4C512F34-F384-40E4-8075-DBECF60C7E32}"/>
    <cellStyle name="Millares 286 2 2" xfId="12776" xr:uid="{D3F480F0-1381-41BD-8807-3025B3FC45C9}"/>
    <cellStyle name="Millares 286 2 3" xfId="15532" xr:uid="{2F0E50B1-DE93-45E9-BD2D-D2F8BBD517F9}"/>
    <cellStyle name="Millares 287" xfId="3975" xr:uid="{A2EC2E3D-7DBF-4634-8F81-4994090AB113}"/>
    <cellStyle name="Millares 287 2" xfId="3976" xr:uid="{2B2329D2-1ADD-49CB-872C-48DAECD9DC05}"/>
    <cellStyle name="Millares 287 2 2" xfId="12777" xr:uid="{0E935656-3FE4-4D2E-AE9C-BD2BFA640160}"/>
    <cellStyle name="Millares 287 2 3" xfId="15533" xr:uid="{2C1FB593-C62A-4B7E-B2AC-CD9DA370A427}"/>
    <cellStyle name="Millares 288" xfId="3977" xr:uid="{5E2FD6A6-9F8E-444D-81C2-93B6C89CC987}"/>
    <cellStyle name="Millares 288 2" xfId="3978" xr:uid="{F23651C1-5CCA-4AD7-9394-F51F99550E8D}"/>
    <cellStyle name="Millares 288 2 2" xfId="12778" xr:uid="{2CB7E150-8CA5-461C-83C2-3E9439E3C86E}"/>
    <cellStyle name="Millares 288 2 3" xfId="15534" xr:uid="{0C61A082-4C58-4EB3-BCDA-E39C2D8C4BB8}"/>
    <cellStyle name="Millares 289" xfId="3979" xr:uid="{5FCC60F6-31EE-4D0A-902A-625328D1E071}"/>
    <cellStyle name="Millares 289 2" xfId="3980" xr:uid="{B3CB89AE-E7AE-4265-B439-30064244C969}"/>
    <cellStyle name="Millares 29" xfId="3981" xr:uid="{A21E3BBD-FED8-4A57-A718-2AF1CDBEC9EF}"/>
    <cellStyle name="Millares 29 10" xfId="3982" xr:uid="{81960AB2-8422-41EE-8620-50CFD3B1CBFC}"/>
    <cellStyle name="Millares 29 10 2" xfId="3983" xr:uid="{DA83D99E-23FF-4D16-906E-BF2A02B84B34}"/>
    <cellStyle name="Millares 29 10 2 2" xfId="3984" xr:uid="{3AA68DEA-F5EB-41FE-8288-EE46C7AF5A04}"/>
    <cellStyle name="Millares 29 10 3" xfId="3985" xr:uid="{51369BE6-5D18-47D7-A575-6708BE9DB73A}"/>
    <cellStyle name="Millares 29 10 3 2" xfId="3986" xr:uid="{24783343-F469-42A6-ADC9-DDB0F3016B4A}"/>
    <cellStyle name="Millares 29 10 4" xfId="3987" xr:uid="{5614A9D1-ADA8-4F3E-8467-BE926967A487}"/>
    <cellStyle name="Millares 29 10 4 2" xfId="3988" xr:uid="{7B216ACD-6913-400E-81A6-D32607FF2F03}"/>
    <cellStyle name="Millares 29 10 5" xfId="3989" xr:uid="{BC04908E-3A4C-413D-BEE4-BFC58D7888AE}"/>
    <cellStyle name="Millares 29 11" xfId="3990" xr:uid="{A7AC100F-BE95-4078-A91B-EF20282BC252}"/>
    <cellStyle name="Millares 29 11 2" xfId="3991" xr:uid="{EEBDD6F1-1AED-4979-BB29-7975E83684C4}"/>
    <cellStyle name="Millares 29 12" xfId="3992" xr:uid="{3280C91F-DBB8-4754-BABA-5B2122E73622}"/>
    <cellStyle name="Millares 29 12 2" xfId="3993" xr:uid="{10CC0073-4373-4B6B-A6BA-6C6C8A1DA3B1}"/>
    <cellStyle name="Millares 29 12 3" xfId="3994" xr:uid="{9BFA0BC4-5907-400A-BBD9-B338F5431529}"/>
    <cellStyle name="Millares 29 13" xfId="3995" xr:uid="{A6DE724B-C63E-4956-AD63-117BC0B1DCCC}"/>
    <cellStyle name="Millares 29 2" xfId="3996" xr:uid="{D777F628-8445-47A7-ADCB-B89955E0160D}"/>
    <cellStyle name="Millares 29 2 2" xfId="3997" xr:uid="{5830A838-2BED-4705-A86A-E0C1778DC7CB}"/>
    <cellStyle name="Millares 29 2 2 2" xfId="3998" xr:uid="{4057F92D-4C93-4F4A-8AD1-58136770D80F}"/>
    <cellStyle name="Millares 29 2 3" xfId="3999" xr:uid="{C557ED32-D999-49C6-8753-BA9B15585354}"/>
    <cellStyle name="Millares 29 2 3 2" xfId="4000" xr:uid="{3CF322A7-CEA4-4C24-89E2-EC28161CD810}"/>
    <cellStyle name="Millares 29 2 3 2 2" xfId="4001" xr:uid="{2C551024-E508-4998-A9B4-FE3A735B8113}"/>
    <cellStyle name="Millares 29 2 3 3" xfId="4002" xr:uid="{65C46848-CF8A-4FCD-B7A8-96E3A849FD75}"/>
    <cellStyle name="Millares 29 2 4" xfId="4003" xr:uid="{B99FF3C6-761A-4E77-AD49-B96F726689DD}"/>
    <cellStyle name="Millares 29 2 4 2" xfId="4004" xr:uid="{630993B5-3C57-47DD-B16C-15ADAFA1466C}"/>
    <cellStyle name="Millares 29 2 5" xfId="4005" xr:uid="{B0C0E2D1-089E-4C1D-B68E-5F85E87F72F1}"/>
    <cellStyle name="Millares 29 2 5 2" xfId="4006" xr:uid="{F935E1A0-1CB4-4D09-9CEC-6E275A5D9156}"/>
    <cellStyle name="Millares 29 2 6" xfId="4007" xr:uid="{86499B9D-2CC3-493A-BCD3-8D170F004FE7}"/>
    <cellStyle name="Millares 29 2 6 2" xfId="12779" xr:uid="{FB3BA1BD-526E-4EFE-A41F-E531D4497EEB}"/>
    <cellStyle name="Millares 29 2 7" xfId="4008" xr:uid="{BC79B7B0-4A6B-47FB-AD79-D102515EAC67}"/>
    <cellStyle name="Millares 29 3" xfId="4009" xr:uid="{547B6FDA-0C1F-4C52-8638-6BF396D9D589}"/>
    <cellStyle name="Millares 29 3 2" xfId="4010" xr:uid="{7BD1F59F-8106-44A4-A6BA-DCEB3894F4EF}"/>
    <cellStyle name="Millares 29 3 2 2" xfId="4011" xr:uid="{4C23B5CE-4875-4DE2-B3FB-AFBF21F939B7}"/>
    <cellStyle name="Millares 29 3 3" xfId="4012" xr:uid="{4676DED2-A777-4C25-ABA3-829EFC89DFF4}"/>
    <cellStyle name="Millares 29 3 3 2" xfId="4013" xr:uid="{4BB1D555-B138-41D0-BB17-8AC52A565C3A}"/>
    <cellStyle name="Millares 29 3 4" xfId="4014" xr:uid="{059F69FD-5248-4036-94AB-83B2BD29457C}"/>
    <cellStyle name="Millares 29 3 4 2" xfId="4015" xr:uid="{93A9E9D7-3CD0-4CBB-85A7-FFE4AD8D4DC6}"/>
    <cellStyle name="Millares 29 3 5" xfId="4016" xr:uid="{CA801DF5-0DAB-4228-864B-00A8EA9B17F5}"/>
    <cellStyle name="Millares 29 4" xfId="4017" xr:uid="{1308CF9B-6284-459A-9880-DEA6DAAF1E64}"/>
    <cellStyle name="Millares 29 4 2" xfId="4018" xr:uid="{14480B76-1015-4C7A-8862-A6F9AC6CA76A}"/>
    <cellStyle name="Millares 29 4 2 2" xfId="4019" xr:uid="{DD4E16E8-F968-4D88-92AA-CD5DC4D2728A}"/>
    <cellStyle name="Millares 29 4 3" xfId="4020" xr:uid="{9A7D4699-D0C2-4A58-88F3-1C1104457029}"/>
    <cellStyle name="Millares 29 4 3 2" xfId="4021" xr:uid="{F48C5174-DFA5-41FC-9A1C-D65D07983EED}"/>
    <cellStyle name="Millares 29 4 4" xfId="4022" xr:uid="{624DCE28-315C-47B1-964D-83F73F206D1B}"/>
    <cellStyle name="Millares 29 4 4 2" xfId="4023" xr:uid="{C427D9FE-9141-425F-8A20-07FBF2FA0A2D}"/>
    <cellStyle name="Millares 29 4 5" xfId="4024" xr:uid="{36777AA7-3AC4-4CE6-BDAE-221006224F82}"/>
    <cellStyle name="Millares 29 5" xfId="4025" xr:uid="{AFF1EB41-FB71-4421-B10D-3449BB680827}"/>
    <cellStyle name="Millares 29 5 2" xfId="4026" xr:uid="{13C0FF4A-1226-4DCC-9546-A4BFCD9C22DE}"/>
    <cellStyle name="Millares 29 5 2 2" xfId="4027" xr:uid="{0DF5804A-E11B-4DB1-AEB3-F79FEFE12D3B}"/>
    <cellStyle name="Millares 29 5 3" xfId="4028" xr:uid="{213CDA42-D558-487F-A662-843AA88CAA32}"/>
    <cellStyle name="Millares 29 5 3 2" xfId="4029" xr:uid="{2EABFE64-359D-4AEE-A717-A4E52B2CBD65}"/>
    <cellStyle name="Millares 29 5 4" xfId="4030" xr:uid="{031B928A-4A5C-4479-BED7-F73FF61DD1F1}"/>
    <cellStyle name="Millares 29 5 4 2" xfId="4031" xr:uid="{B031E3B8-2A09-4E1F-816F-89BE381A34AE}"/>
    <cellStyle name="Millares 29 5 5" xfId="4032" xr:uid="{9D7A879B-F113-4026-8D54-021183FD4D8B}"/>
    <cellStyle name="Millares 29 6" xfId="4033" xr:uid="{819DAC52-278E-4213-95F9-AB92C815E1B6}"/>
    <cellStyle name="Millares 29 6 2" xfId="4034" xr:uid="{3ACD9924-CA30-4B3A-96E4-C4A7E20F8676}"/>
    <cellStyle name="Millares 29 6 2 2" xfId="4035" xr:uid="{F9C136F8-BDD8-4C80-82A7-DCC1259D67E0}"/>
    <cellStyle name="Millares 29 6 3" xfId="4036" xr:uid="{DB946E11-05E3-47E2-A4E2-4482B39A68B9}"/>
    <cellStyle name="Millares 29 6 3 2" xfId="4037" xr:uid="{3D077AAC-E8B5-487C-9B34-E23ECCA5B76B}"/>
    <cellStyle name="Millares 29 6 4" xfId="4038" xr:uid="{F6A50C28-E4C2-4D13-99F9-47135AFC58BB}"/>
    <cellStyle name="Millares 29 6 4 2" xfId="4039" xr:uid="{D5653558-C89E-4B70-877D-E91C2E8731AA}"/>
    <cellStyle name="Millares 29 6 5" xfId="4040" xr:uid="{2C721DA6-896A-4006-AB65-B8AF7EAE8B1F}"/>
    <cellStyle name="Millares 29 7" xfId="4041" xr:uid="{CF5D0DF5-4563-4B3D-BDD8-84454B04B6C1}"/>
    <cellStyle name="Millares 29 7 2" xfId="4042" xr:uid="{2F3FE51B-ADDD-42C4-90FC-BAF3E8A06C1C}"/>
    <cellStyle name="Millares 29 7 2 2" xfId="4043" xr:uid="{50F0D84A-90D8-4A4A-B513-98E81CA588BB}"/>
    <cellStyle name="Millares 29 7 3" xfId="4044" xr:uid="{FBDA178A-F42D-4F42-9055-113D1A8273E3}"/>
    <cellStyle name="Millares 29 7 3 2" xfId="4045" xr:uid="{5931B606-A096-4CB7-9856-65B683C992A3}"/>
    <cellStyle name="Millares 29 7 4" xfId="4046" xr:uid="{98CE017E-4167-4C6D-8ED2-0B6B8D782F70}"/>
    <cellStyle name="Millares 29 7 4 2" xfId="4047" xr:uid="{5E34EF1D-86FE-4175-B551-92D9A7DBF926}"/>
    <cellStyle name="Millares 29 7 5" xfId="4048" xr:uid="{C746ABBB-C660-42F0-955F-650BD9B67A46}"/>
    <cellStyle name="Millares 29 8" xfId="4049" xr:uid="{261B37BC-B760-4F1F-A823-A887BE497330}"/>
    <cellStyle name="Millares 29 8 2" xfId="4050" xr:uid="{E0863346-BAAD-4BC7-ABF4-41D47308ACB8}"/>
    <cellStyle name="Millares 29 8 2 2" xfId="4051" xr:uid="{48DC48F6-0176-4D4F-A970-4F8ABCB519C7}"/>
    <cellStyle name="Millares 29 8 3" xfId="4052" xr:uid="{E9AB87FD-A882-4384-8D40-F04FAE6EB069}"/>
    <cellStyle name="Millares 29 8 3 2" xfId="4053" xr:uid="{1160CB2D-14B7-4F3E-91EA-140DF21CDE88}"/>
    <cellStyle name="Millares 29 8 4" xfId="4054" xr:uid="{E25E6B64-3AB7-453F-A35A-7C3EA1668840}"/>
    <cellStyle name="Millares 29 8 4 2" xfId="4055" xr:uid="{F4DFA473-2D6A-4A6A-97B1-9B1DE6372DF5}"/>
    <cellStyle name="Millares 29 8 5" xfId="4056" xr:uid="{1BC77939-AF50-4959-B336-BB91264F66AA}"/>
    <cellStyle name="Millares 29 9" xfId="4057" xr:uid="{C4351CAB-6122-44F7-A1D9-639263441BC7}"/>
    <cellStyle name="Millares 29 9 2" xfId="4058" xr:uid="{4F6E27D5-52B7-4EE5-905A-CB9C10FA10E0}"/>
    <cellStyle name="Millares 29 9 2 2" xfId="4059" xr:uid="{737652D9-BC06-4920-A608-E14BAD11B625}"/>
    <cellStyle name="Millares 29 9 3" xfId="4060" xr:uid="{D20B21C9-975F-4D86-9DFC-8AA9314B55D5}"/>
    <cellStyle name="Millares 29 9 3 2" xfId="4061" xr:uid="{6C1EF384-C2CD-44E5-9438-881568D8A4F1}"/>
    <cellStyle name="Millares 29 9 4" xfId="4062" xr:uid="{F4A2C99E-299E-463C-B7B0-0AB9112769FD}"/>
    <cellStyle name="Millares 29 9 4 2" xfId="4063" xr:uid="{FAD92273-9D24-4F68-9FFD-BB9879A36912}"/>
    <cellStyle name="Millares 29 9 5" xfId="4064" xr:uid="{C08AA146-BACB-496A-8F96-C7009F77FAE6}"/>
    <cellStyle name="Millares 290" xfId="4065" xr:uid="{C1885E38-F0EC-4CF5-A8C1-B638446C5697}"/>
    <cellStyle name="Millares 290 2" xfId="4066" xr:uid="{9C29FED2-F646-4B75-850B-54638E2E2ED3}"/>
    <cellStyle name="Millares 291" xfId="4067" xr:uid="{32D1F36B-2BF4-4A54-B9E4-18F820DAF802}"/>
    <cellStyle name="Millares 291 2" xfId="4068" xr:uid="{8C6DBE64-279D-444B-B5DE-EA28B4EA288E}"/>
    <cellStyle name="Millares 292" xfId="4069" xr:uid="{DC1F8739-4CB9-4804-82FC-730EF191714B}"/>
    <cellStyle name="Millares 292 2" xfId="4070" xr:uid="{5EC613E1-1B16-4625-AE04-50D9126F0434}"/>
    <cellStyle name="Millares 293" xfId="4071" xr:uid="{4C60C0B0-7006-4525-931E-3FF8A74446CD}"/>
    <cellStyle name="Millares 293 2" xfId="4072" xr:uid="{C05EBE09-64D2-4139-9DCE-35CD0C03B066}"/>
    <cellStyle name="Millares 294" xfId="4073" xr:uid="{9296AC82-8319-4061-A529-EBF303FBD0A9}"/>
    <cellStyle name="Millares 294 2" xfId="4074" xr:uid="{B614797E-50A3-46A1-BACE-A750E5C3488B}"/>
    <cellStyle name="Millares 295" xfId="4075" xr:uid="{3BF38548-6C2C-4EA5-856F-E1F3B09BE9C2}"/>
    <cellStyle name="Millares 295 2" xfId="4076" xr:uid="{8F989ED4-9E74-446E-9793-CB2AF9E28B36}"/>
    <cellStyle name="Millares 296" xfId="4077" xr:uid="{2B271277-480F-40AB-A465-39181FE85400}"/>
    <cellStyle name="Millares 296 2" xfId="4078" xr:uid="{B03643C5-5D72-4CE7-96A4-F8EAFB3F76A7}"/>
    <cellStyle name="Millares 297" xfId="4079" xr:uid="{4441C4CF-6AD5-4B7A-965F-70AED9F1D9D8}"/>
    <cellStyle name="Millares 297 2" xfId="4080" xr:uid="{22AA2F94-B3BF-4DF0-9B81-2A476A9EA61D}"/>
    <cellStyle name="Millares 298" xfId="4081" xr:uid="{4C2C374D-9C3D-4E41-85FD-0ADFDFD8AB58}"/>
    <cellStyle name="Millares 298 2" xfId="4082" xr:uid="{239BC470-F3C5-48D3-A5EC-136E54622D55}"/>
    <cellStyle name="Millares 299" xfId="4083" xr:uid="{73EACADA-808B-47C0-8015-FA8F45CC018F}"/>
    <cellStyle name="Millares 299 2" xfId="4084" xr:uid="{B880594E-A6E7-47CC-87F3-90FF1365204A}"/>
    <cellStyle name="Millares 3" xfId="57" xr:uid="{00000000-0005-0000-0000-00002C000000}"/>
    <cellStyle name="Millares 3 10" xfId="4085" xr:uid="{8D62A714-B0B3-4A69-BC66-BAB4EAACB2D8}"/>
    <cellStyle name="Millares 3 11" xfId="412" xr:uid="{910135D9-173B-4952-AB53-C0C63FA1FE46}"/>
    <cellStyle name="Millares 3 12" xfId="82" xr:uid="{18B0AC7B-0699-4FAC-9AAE-9D90AB2B279A}"/>
    <cellStyle name="Millares 3 2" xfId="67" xr:uid="{67CB57D7-BE59-4A14-BC54-374927EDBC60}"/>
    <cellStyle name="Millares 3 2 2" xfId="73" xr:uid="{3020FF65-DE14-4981-A9D1-4943857CFDAC}"/>
    <cellStyle name="Millares 3 2 2 2" xfId="4087" xr:uid="{A6CBBB5B-3AC9-46A7-A7A1-4B3EAC30E7EC}"/>
    <cellStyle name="Millares 3 2 2 3" xfId="656" xr:uid="{6FB25346-F4D2-43FE-9B51-381E913CEC9D}"/>
    <cellStyle name="Millares 3 2 3" xfId="443" xr:uid="{8E91FBEF-F4DC-49C2-8A8C-D73F65710A43}"/>
    <cellStyle name="Millares 3 2 3 2" xfId="4088" xr:uid="{9742F4B8-5DEC-4178-9B21-C3A56BBD303A}"/>
    <cellStyle name="Millares 3 2 4" xfId="4089" xr:uid="{3276A4E1-2140-4192-986A-43210EF6B90C}"/>
    <cellStyle name="Millares 3 2 5" xfId="4086" xr:uid="{46CE3F9D-0FC1-483A-B28F-C50984BABDDB}"/>
    <cellStyle name="Millares 3 2 6" xfId="40325" xr:uid="{D01EAF32-13AF-4FAC-9284-3B54163241D7}"/>
    <cellStyle name="Millares 3 2 7" xfId="94" xr:uid="{479EA231-D0D2-4C00-8425-834379F77AA1}"/>
    <cellStyle name="Millares 3 3" xfId="69" xr:uid="{51AA0461-4AD4-4D8D-A5D5-C244E0C60ABA}"/>
    <cellStyle name="Millares 3 3 2" xfId="4091" xr:uid="{F7AE490E-CCA2-4A36-B7D8-12CA8330F982}"/>
    <cellStyle name="Millares 3 3 3" xfId="4092" xr:uid="{44310E42-48D0-47EC-85C9-D3B79D760C69}"/>
    <cellStyle name="Millares 3 3 4" xfId="4093" xr:uid="{87D5BC03-29E2-450F-BD97-B140825D30E7}"/>
    <cellStyle name="Millares 3 3 5" xfId="4090" xr:uid="{E70E0383-D01B-45D9-AFF1-F02D6B0E1D34}"/>
    <cellStyle name="Millares 3 3 6" xfId="440" xr:uid="{96FBEFC9-939D-4E01-A298-109CE4F57DFE}"/>
    <cellStyle name="Millares 3 4" xfId="655" xr:uid="{DD439443-D6ED-42F7-9CD8-DD99F6ADEFEC}"/>
    <cellStyle name="Millares 3 4 2" xfId="4095" xr:uid="{4D3D4BD9-A36A-4C5A-B074-EFB2FEF2F4E0}"/>
    <cellStyle name="Millares 3 4 3" xfId="4094" xr:uid="{F1C9C0C8-7E8D-414C-95DC-B1AE4896B7EE}"/>
    <cellStyle name="Millares 3 5" xfId="338" xr:uid="{FAE4053F-0CED-4F6C-B418-60A3E6A5D206}"/>
    <cellStyle name="Millares 3 5 2" xfId="4097" xr:uid="{73F7C6A9-F75A-49FE-AA3E-CE2F64F44F38}"/>
    <cellStyle name="Millares 3 5 3" xfId="4098" xr:uid="{724D0D36-E640-41BC-A4E5-1B13BA7D72D6}"/>
    <cellStyle name="Millares 3 5 3 2" xfId="12780" xr:uid="{E35DCA77-D0A2-4E33-9052-9D2E3C98E91E}"/>
    <cellStyle name="Millares 3 5 3 3" xfId="15535" xr:uid="{338BDEDC-336C-419C-AE3A-FAE2EBC07D58}"/>
    <cellStyle name="Millares 3 5 4" xfId="4096" xr:uid="{EE417F33-4160-4ECA-8B08-5DD1DF6EB168}"/>
    <cellStyle name="Millares 3 6" xfId="4099" xr:uid="{09E44361-0CAC-46DC-8BA8-D1DD06D21885}"/>
    <cellStyle name="Millares 3 7" xfId="4100" xr:uid="{B902F7B8-76BD-4F94-83FD-D54CB8D9AE97}"/>
    <cellStyle name="Millares 3 7 2" xfId="4101" xr:uid="{CBD1946C-85AF-4CF9-AB3C-DD05A868C309}"/>
    <cellStyle name="Millares 3 8" xfId="4102" xr:uid="{AB06A11C-5198-4B70-AC30-75880EE305BC}"/>
    <cellStyle name="Millares 3 8 2" xfId="4103" xr:uid="{A943F6A4-B3DA-4476-BB8B-F27FFB9DC62C}"/>
    <cellStyle name="Millares 3 8 3" xfId="15536" xr:uid="{25812175-9EDD-4A58-A3AC-8B98608ADC2D}"/>
    <cellStyle name="Millares 3 9" xfId="4104" xr:uid="{8847DC28-EBE3-4840-9C8A-3786B2CC80D9}"/>
    <cellStyle name="Millares 3 9 2" xfId="12781" xr:uid="{68C796AF-4403-4365-8CF3-E24F34D8106C}"/>
    <cellStyle name="Millares 3 9 3" xfId="15537" xr:uid="{9772051C-A11A-49DC-8C60-0AA91432071B}"/>
    <cellStyle name="Millares 30" xfId="4105" xr:uid="{B4EDEC4B-D9B9-4A13-98BD-A086048DB75F}"/>
    <cellStyle name="Millares 30 10" xfId="4106" xr:uid="{6DA5BC4E-5C85-4529-B3E5-6167103A514F}"/>
    <cellStyle name="Millares 30 10 2" xfId="4107" xr:uid="{C25EDEFB-BB4E-4CAA-9091-6D9B2F4AD05E}"/>
    <cellStyle name="Millares 30 10 2 2" xfId="4108" xr:uid="{43169E18-87A0-4CD5-A3EB-576D9D7A6F74}"/>
    <cellStyle name="Millares 30 10 3" xfId="4109" xr:uid="{E6B76C4E-EFB6-4A5E-8038-9C2E6D86A038}"/>
    <cellStyle name="Millares 30 10 3 2" xfId="4110" xr:uid="{5AFB0E46-FF18-4731-A9AD-B6774631D7F1}"/>
    <cellStyle name="Millares 30 10 4" xfId="4111" xr:uid="{79207E42-8D71-4136-9805-52BBDFFA5375}"/>
    <cellStyle name="Millares 30 10 4 2" xfId="4112" xr:uid="{4317CFCD-29EC-432A-B177-98013CB72740}"/>
    <cellStyle name="Millares 30 10 5" xfId="4113" xr:uid="{547090CA-37BC-454C-B7FA-1E92E29469FD}"/>
    <cellStyle name="Millares 30 11" xfId="4114" xr:uid="{B3D3AA54-C3ED-4303-88F8-3993FF678977}"/>
    <cellStyle name="Millares 30 11 2" xfId="4115" xr:uid="{E218B148-11CB-4F64-85FA-3105943F285A}"/>
    <cellStyle name="Millares 30 12" xfId="4116" xr:uid="{AE57F14F-CF9E-4750-8146-4BC0FCA91ECC}"/>
    <cellStyle name="Millares 30 2" xfId="4117" xr:uid="{E98A93EC-0700-448E-A1C2-CB0552381D2D}"/>
    <cellStyle name="Millares 30 2 2" xfId="4118" xr:uid="{A8B0DC1D-7DEE-4559-AD05-7B8D4247CB74}"/>
    <cellStyle name="Millares 30 2 2 2" xfId="4119" xr:uid="{44B0D7FD-3A17-4C70-8FBB-8B3055AE1D49}"/>
    <cellStyle name="Millares 30 2 3" xfId="4120" xr:uid="{FA3A6549-DC8D-4412-9077-B2FD831F01A6}"/>
    <cellStyle name="Millares 30 2 3 2" xfId="4121" xr:uid="{2EFF5B9C-E3E6-4D52-A3E7-CFBB00AB6190}"/>
    <cellStyle name="Millares 30 2 3 2 2" xfId="4122" xr:uid="{095DC1C6-D69B-4F60-8EBD-5658CCEAC0C3}"/>
    <cellStyle name="Millares 30 2 3 3" xfId="4123" xr:uid="{597D9968-86DB-413A-A97F-753278318ED2}"/>
    <cellStyle name="Millares 30 2 4" xfId="4124" xr:uid="{A51384EC-043E-4D75-9F9E-27D98BA68D6D}"/>
    <cellStyle name="Millares 30 2 4 2" xfId="4125" xr:uid="{70E3D5F4-7551-4581-AA96-9FE5DAFDED6F}"/>
    <cellStyle name="Millares 30 2 5" xfId="4126" xr:uid="{97CC9118-DB16-41EB-8C89-881E7FAFB761}"/>
    <cellStyle name="Millares 30 2 5 2" xfId="4127" xr:uid="{4B8B56D8-1427-4624-89CA-E81AEA2143EF}"/>
    <cellStyle name="Millares 30 2 6" xfId="4128" xr:uid="{88C579D4-B469-4477-B2A5-6FF1F965AA72}"/>
    <cellStyle name="Millares 30 2 6 2" xfId="12782" xr:uid="{9528F3A2-B7FB-4EBC-975E-00F017009ECC}"/>
    <cellStyle name="Millares 30 2 7" xfId="4129" xr:uid="{08700604-0571-484E-87DE-98A2D0483D9E}"/>
    <cellStyle name="Millares 30 3" xfId="4130" xr:uid="{BBE5DE9E-1056-464A-A4D6-13460428DBE0}"/>
    <cellStyle name="Millares 30 3 2" xfId="4131" xr:uid="{FFFC87ED-7B8D-4A7D-BAAF-2F3B0B2F66A0}"/>
    <cellStyle name="Millares 30 3 2 2" xfId="4132" xr:uid="{4C33C670-BDC9-48EF-B13D-DCC0566D35CE}"/>
    <cellStyle name="Millares 30 3 3" xfId="4133" xr:uid="{EA1A9C9A-D5A0-407D-96B0-0DA365A99BE0}"/>
    <cellStyle name="Millares 30 3 3 2" xfId="4134" xr:uid="{F179E150-D092-4785-9AD3-CD25F11758FC}"/>
    <cellStyle name="Millares 30 3 4" xfId="4135" xr:uid="{8699C14F-D3EF-4A50-A83A-07F2A8C855F0}"/>
    <cellStyle name="Millares 30 3 4 2" xfId="4136" xr:uid="{55B66B3E-BB6A-40B9-9A7D-3C6B97CEC187}"/>
    <cellStyle name="Millares 30 3 5" xfId="4137" xr:uid="{218B0173-C919-46CB-B3E6-37ADC6CF8F97}"/>
    <cellStyle name="Millares 30 4" xfId="4138" xr:uid="{34043D3F-073C-49C6-BE60-1450723FEF9A}"/>
    <cellStyle name="Millares 30 4 2" xfId="4139" xr:uid="{F3F9B947-3D7F-4758-9D5C-D8A4BCE7D2CE}"/>
    <cellStyle name="Millares 30 4 2 2" xfId="4140" xr:uid="{BD0AFBEA-518D-4F96-B216-F0687549BD60}"/>
    <cellStyle name="Millares 30 4 3" xfId="4141" xr:uid="{4BC6F38E-CAF0-4F31-8515-181C616D0A82}"/>
    <cellStyle name="Millares 30 4 3 2" xfId="4142" xr:uid="{6090617B-A86A-4E09-B523-99BE28F8985B}"/>
    <cellStyle name="Millares 30 4 4" xfId="4143" xr:uid="{BC28BA06-A178-4F36-8B5B-D0BD2C35EF5E}"/>
    <cellStyle name="Millares 30 4 4 2" xfId="4144" xr:uid="{CEC6CE5C-E00E-49AA-8556-130D021A472A}"/>
    <cellStyle name="Millares 30 4 5" xfId="4145" xr:uid="{90A0158F-910F-42CA-A528-9A412BC73C3B}"/>
    <cellStyle name="Millares 30 5" xfId="4146" xr:uid="{D937B1AD-6D51-484F-B328-F546F3501932}"/>
    <cellStyle name="Millares 30 5 2" xfId="4147" xr:uid="{A9194CBA-B884-47B5-A7DC-87BAA2435562}"/>
    <cellStyle name="Millares 30 5 2 2" xfId="4148" xr:uid="{B4D5E013-C447-4B52-9135-C66A11A4A5C8}"/>
    <cellStyle name="Millares 30 5 3" xfId="4149" xr:uid="{9F731382-60AF-4B44-A475-13B888E2394A}"/>
    <cellStyle name="Millares 30 5 3 2" xfId="4150" xr:uid="{7AB84008-29D6-4F29-B036-1BF113654B3F}"/>
    <cellStyle name="Millares 30 5 4" xfId="4151" xr:uid="{E7C1D9C5-81D7-48A6-94E1-C8065906BC0B}"/>
    <cellStyle name="Millares 30 5 4 2" xfId="4152" xr:uid="{ADD4A181-CE9B-4E0E-91F8-290C55E2F094}"/>
    <cellStyle name="Millares 30 5 5" xfId="4153" xr:uid="{A2312D73-FF81-4120-B228-FA32D498B819}"/>
    <cellStyle name="Millares 30 6" xfId="4154" xr:uid="{761319DD-5A09-4D88-A87A-BEE7FB9A4D68}"/>
    <cellStyle name="Millares 30 6 2" xfId="4155" xr:uid="{85941D65-87BB-4FD9-A1BB-7B604181AED5}"/>
    <cellStyle name="Millares 30 6 2 2" xfId="4156" xr:uid="{AD3E3806-EA8D-4BC0-9C3E-7AFE4FA26AA1}"/>
    <cellStyle name="Millares 30 6 3" xfId="4157" xr:uid="{1DA9D8B3-CC80-47A8-8365-EA5BFBA807B6}"/>
    <cellStyle name="Millares 30 6 3 2" xfId="4158" xr:uid="{54F13368-2B1E-48B5-83B2-D316B671BC8E}"/>
    <cellStyle name="Millares 30 6 4" xfId="4159" xr:uid="{937718BA-4ED3-4BA3-B71E-6E881F193645}"/>
    <cellStyle name="Millares 30 6 4 2" xfId="4160" xr:uid="{358F8E41-B7E5-4AA5-9C43-0A57A7D47AF6}"/>
    <cellStyle name="Millares 30 6 5" xfId="4161" xr:uid="{BD8410C9-3A9D-40C9-8CAA-09FE95C8E705}"/>
    <cellStyle name="Millares 30 7" xfId="4162" xr:uid="{3E26E20B-5E57-420F-B000-3D02FA1A8CBC}"/>
    <cellStyle name="Millares 30 7 2" xfId="4163" xr:uid="{8D93C92F-8D05-4F7A-BA55-DB14EB1540CB}"/>
    <cellStyle name="Millares 30 7 2 2" xfId="4164" xr:uid="{10ACE27C-7D58-4FB3-A590-504355EEAAC1}"/>
    <cellStyle name="Millares 30 7 3" xfId="4165" xr:uid="{038C6C39-572F-4026-9BA9-DEAA0475582D}"/>
    <cellStyle name="Millares 30 7 3 2" xfId="4166" xr:uid="{40F94A63-9F71-498C-8BF8-C9B58E771C21}"/>
    <cellStyle name="Millares 30 7 4" xfId="4167" xr:uid="{6C644825-19CD-4F51-B420-85C638E8654A}"/>
    <cellStyle name="Millares 30 7 4 2" xfId="4168" xr:uid="{876AFB15-F2BE-432B-B849-A37DA677F657}"/>
    <cellStyle name="Millares 30 7 5" xfId="4169" xr:uid="{1F44D4D1-78C0-4C5B-B878-4F1DDE6BA8F2}"/>
    <cellStyle name="Millares 30 8" xfId="4170" xr:uid="{4CD32D3E-1650-4F48-9E37-8A922F12876F}"/>
    <cellStyle name="Millares 30 8 2" xfId="4171" xr:uid="{69EB51DF-83DF-4E2A-83D7-FDE676B3DD83}"/>
    <cellStyle name="Millares 30 8 2 2" xfId="4172" xr:uid="{7438BB2D-AA90-41A9-8767-99F40923AB3E}"/>
    <cellStyle name="Millares 30 8 3" xfId="4173" xr:uid="{8F28D599-F63E-4390-BD06-AB8B9029236E}"/>
    <cellStyle name="Millares 30 8 3 2" xfId="4174" xr:uid="{6553D5D3-4968-4C6E-A72F-C521EB6EA4F2}"/>
    <cellStyle name="Millares 30 8 4" xfId="4175" xr:uid="{23EF8A8C-E389-4E9A-A185-281B29BEEEE3}"/>
    <cellStyle name="Millares 30 8 4 2" xfId="4176" xr:uid="{7AE05109-18AE-4D8E-A9F5-BA1B2BF92979}"/>
    <cellStyle name="Millares 30 8 5" xfId="4177" xr:uid="{429B271F-2E13-4899-ACCB-08E4DF60B006}"/>
    <cellStyle name="Millares 30 9" xfId="4178" xr:uid="{5E233501-9C30-4FDB-BBF9-545C9D2B8473}"/>
    <cellStyle name="Millares 30 9 2" xfId="4179" xr:uid="{8150E76E-C347-4722-95A3-B58B36B764B8}"/>
    <cellStyle name="Millares 30 9 2 2" xfId="4180" xr:uid="{F7B8EE69-F65B-4BFF-80DE-C52CDAEB081B}"/>
    <cellStyle name="Millares 30 9 3" xfId="4181" xr:uid="{FA888465-1891-4404-A33B-9AB4999314DC}"/>
    <cellStyle name="Millares 30 9 3 2" xfId="4182" xr:uid="{454A7728-92CD-4740-B524-06226206C453}"/>
    <cellStyle name="Millares 30 9 4" xfId="4183" xr:uid="{5C6837A9-71F2-46C5-BCFA-ECAD9FA9C15A}"/>
    <cellStyle name="Millares 30 9 4 2" xfId="4184" xr:uid="{3D2C85E1-F3B7-49AB-A2A3-40EECD669770}"/>
    <cellStyle name="Millares 30 9 5" xfId="4185" xr:uid="{21CB799A-B8FA-4FE7-94E1-3354F32EBAA4}"/>
    <cellStyle name="Millares 300" xfId="4186" xr:uid="{20121C21-E915-4CB7-91CC-11540730CF2A}"/>
    <cellStyle name="Millares 300 2" xfId="4187" xr:uid="{D3304F2A-C3D5-40A7-8845-71FBC535606E}"/>
    <cellStyle name="Millares 301" xfId="4188" xr:uid="{A8E9C879-32AD-43B3-8AC7-E7FC52BEFE53}"/>
    <cellStyle name="Millares 301 2" xfId="4189" xr:uid="{0EF81604-163E-4E0E-BB9E-F649DE0EAFE2}"/>
    <cellStyle name="Millares 302" xfId="4190" xr:uid="{C187155D-0BFE-4B93-AE3C-A0450A6DB72D}"/>
    <cellStyle name="Millares 302 2" xfId="4191" xr:uid="{944E4A9E-AF8B-423A-8185-661AE3A4A08B}"/>
    <cellStyle name="Millares 303" xfId="4192" xr:uid="{95349D04-AC1C-4283-AC39-5BD0F9EBB05F}"/>
    <cellStyle name="Millares 303 2" xfId="4193" xr:uid="{88A8EB33-097E-4E3C-8461-22317AD1FC51}"/>
    <cellStyle name="Millares 304" xfId="4194" xr:uid="{58236AAA-34CE-430D-93FE-1E7E4B9729F9}"/>
    <cellStyle name="Millares 304 2" xfId="4195" xr:uid="{3752357C-D7CC-486E-8C94-E41030D673CD}"/>
    <cellStyle name="Millares 305" xfId="4196" xr:uid="{591B5A27-34EA-48C1-AF4B-8461E8C78D92}"/>
    <cellStyle name="Millares 305 2" xfId="4197" xr:uid="{696424D9-6380-4793-9EB5-2C212F36C900}"/>
    <cellStyle name="Millares 306" xfId="4198" xr:uid="{DAA20F6F-3673-40AB-BA4C-4A6F3D3CC949}"/>
    <cellStyle name="Millares 306 2" xfId="4199" xr:uid="{7750A3B9-82A7-43B7-80D9-2BB703E42162}"/>
    <cellStyle name="Millares 307" xfId="4200" xr:uid="{A2FF234A-490D-4336-B986-478C09C92EC9}"/>
    <cellStyle name="Millares 307 2" xfId="4201" xr:uid="{88572DA2-7BDA-4D85-A524-C425EC11FBEF}"/>
    <cellStyle name="Millares 308" xfId="4202" xr:uid="{2D6F8DE7-2800-4192-99BF-2504823384BA}"/>
    <cellStyle name="Millares 308 2" xfId="4203" xr:uid="{4B438DAF-72D4-4890-985E-62021BE8366A}"/>
    <cellStyle name="Millares 309" xfId="4204" xr:uid="{B99BC94A-8974-457F-AB2F-97CBBFC35596}"/>
    <cellStyle name="Millares 309 2" xfId="4205" xr:uid="{592628FE-ADE8-479D-8235-296B338D1F2B}"/>
    <cellStyle name="Millares 31" xfId="4206" xr:uid="{BE4AC004-E892-4865-8EDD-784C5FFEEBB7}"/>
    <cellStyle name="Millares 31 10" xfId="4207" xr:uid="{556E9348-8AC6-4ABD-B031-DE3924D137E7}"/>
    <cellStyle name="Millares 31 10 2" xfId="4208" xr:uid="{F3ED8609-3AAC-4C30-91E9-93B9D6886432}"/>
    <cellStyle name="Millares 31 10 2 2" xfId="4209" xr:uid="{73EBD955-0DC5-45AD-8CDA-D9E2DD4E4FC9}"/>
    <cellStyle name="Millares 31 10 3" xfId="4210" xr:uid="{339304BB-1B5A-43E7-A616-019900E2BBF1}"/>
    <cellStyle name="Millares 31 10 3 2" xfId="4211" xr:uid="{30EB76EA-C66A-4FFF-86AA-53AE5CC549EE}"/>
    <cellStyle name="Millares 31 10 4" xfId="4212" xr:uid="{A8CE886C-1A45-43D5-A68C-646B5F30AE20}"/>
    <cellStyle name="Millares 31 10 4 2" xfId="4213" xr:uid="{AB76BAE4-9220-4385-958A-8154B3E449D2}"/>
    <cellStyle name="Millares 31 10 5" xfId="4214" xr:uid="{08EBCBF3-F266-442F-9CE8-6DB1A0657689}"/>
    <cellStyle name="Millares 31 11" xfId="4215" xr:uid="{3D8CF60C-4CF1-4A2C-A4C0-F0B3B220B243}"/>
    <cellStyle name="Millares 31 11 2" xfId="4216" xr:uid="{55984A20-155A-46A5-A865-0E9AB7034624}"/>
    <cellStyle name="Millares 31 12" xfId="4217" xr:uid="{0D35951F-D50A-44D7-B7B0-DC9959374871}"/>
    <cellStyle name="Millares 31 2" xfId="4218" xr:uid="{603AC044-63DD-4D38-AA91-451C3BC32C53}"/>
    <cellStyle name="Millares 31 2 2" xfId="4219" xr:uid="{FE02582E-DE92-410F-B1FD-D76398B88096}"/>
    <cellStyle name="Millares 31 2 2 2" xfId="4220" xr:uid="{FE938A59-3864-44BB-B973-33CC846E9F81}"/>
    <cellStyle name="Millares 31 2 3" xfId="4221" xr:uid="{F99FAC58-F90A-44D5-BCFC-CE1BB10FEAAD}"/>
    <cellStyle name="Millares 31 2 3 2" xfId="4222" xr:uid="{35E817B3-DB3A-4393-AE4C-D5EA959AB114}"/>
    <cellStyle name="Millares 31 2 3 2 2" xfId="4223" xr:uid="{10C36FF2-5704-4EC2-9CBB-214ACA36EA8E}"/>
    <cellStyle name="Millares 31 2 3 3" xfId="4224" xr:uid="{27FDF3F8-1655-41D2-AE36-45FF825D408D}"/>
    <cellStyle name="Millares 31 2 4" xfId="4225" xr:uid="{8151FEC3-CF05-4BA8-84B5-0A21F5A6A44B}"/>
    <cellStyle name="Millares 31 2 4 2" xfId="4226" xr:uid="{F563CF34-D4F6-4EE4-8D35-B32BAA6285A6}"/>
    <cellStyle name="Millares 31 2 5" xfId="4227" xr:uid="{A21AD718-62DE-46C6-9DDB-993AE607CAE6}"/>
    <cellStyle name="Millares 31 2 5 2" xfId="4228" xr:uid="{79840E34-8D80-4372-8368-CD35ED0147D0}"/>
    <cellStyle name="Millares 31 2 6" xfId="4229" xr:uid="{DE4C5F9D-6198-43E8-9DCA-FE5A65234775}"/>
    <cellStyle name="Millares 31 2 6 2" xfId="12783" xr:uid="{21806462-F129-449E-889E-0F727FAE01C8}"/>
    <cellStyle name="Millares 31 2 7" xfId="4230" xr:uid="{3E28201C-1A47-4694-A47B-8592EA3DAE1D}"/>
    <cellStyle name="Millares 31 3" xfId="4231" xr:uid="{D4B73F67-24BA-4E30-AA9C-F4F82FC3D33E}"/>
    <cellStyle name="Millares 31 3 2" xfId="4232" xr:uid="{1AFD8CDF-0AB2-4912-99CE-15100AE1F72E}"/>
    <cellStyle name="Millares 31 3 2 2" xfId="4233" xr:uid="{267E4625-7603-4D99-BE7E-4F236872D4CE}"/>
    <cellStyle name="Millares 31 3 3" xfId="4234" xr:uid="{953561EA-79D1-492A-A328-64999040BAF3}"/>
    <cellStyle name="Millares 31 3 3 2" xfId="4235" xr:uid="{885838DD-280C-465B-8DB4-D0B3953C09C5}"/>
    <cellStyle name="Millares 31 3 4" xfId="4236" xr:uid="{F5C53CA3-74E6-4982-B6F6-3492B0D70E3C}"/>
    <cellStyle name="Millares 31 3 4 2" xfId="4237" xr:uid="{A254555D-E052-4C10-8740-D0A4434D5E48}"/>
    <cellStyle name="Millares 31 3 5" xfId="4238" xr:uid="{A2D21CA7-4C94-4F52-B390-DA6AA27F982E}"/>
    <cellStyle name="Millares 31 4" xfId="4239" xr:uid="{6F7A3E41-DC0F-46AE-B66A-94E8B65B335D}"/>
    <cellStyle name="Millares 31 4 2" xfId="4240" xr:uid="{B1AFA5FD-E1FD-4CD5-B282-5FBF270939B4}"/>
    <cellStyle name="Millares 31 4 2 2" xfId="4241" xr:uid="{4F49515A-CE19-4920-B433-66AA439C9BE8}"/>
    <cellStyle name="Millares 31 4 3" xfId="4242" xr:uid="{FE82270D-9CF5-47F0-88F3-BCFFDE388445}"/>
    <cellStyle name="Millares 31 4 3 2" xfId="4243" xr:uid="{E0EEB5AD-89BF-4A8E-98F8-02DD3870F6C8}"/>
    <cellStyle name="Millares 31 4 4" xfId="4244" xr:uid="{D832D230-6FD7-4230-BA93-E3CFC42B5064}"/>
    <cellStyle name="Millares 31 4 4 2" xfId="4245" xr:uid="{54FD8B80-189E-4901-9FFF-A3AE8423431D}"/>
    <cellStyle name="Millares 31 4 5" xfId="4246" xr:uid="{566DEF55-C14B-4859-A134-3706102900E1}"/>
    <cellStyle name="Millares 31 5" xfId="4247" xr:uid="{0FD680F6-CC23-4654-8B6A-235FD4F1ABCA}"/>
    <cellStyle name="Millares 31 5 2" xfId="4248" xr:uid="{C6FB56B0-8CB3-49F3-8733-227F396FAAEA}"/>
    <cellStyle name="Millares 31 5 2 2" xfId="4249" xr:uid="{4D6DFF1C-5697-46CB-A5B5-AB6059E16EB4}"/>
    <cellStyle name="Millares 31 5 3" xfId="4250" xr:uid="{AD454213-5926-4CB2-89F3-6175F87E0D0C}"/>
    <cellStyle name="Millares 31 5 3 2" xfId="4251" xr:uid="{6154BC43-877F-4679-9DC9-682315C7FE75}"/>
    <cellStyle name="Millares 31 5 4" xfId="4252" xr:uid="{7BB757D4-DC93-4931-AC81-45E9B41B83BD}"/>
    <cellStyle name="Millares 31 5 4 2" xfId="4253" xr:uid="{CBF5072D-58D4-4153-9CA7-5EB8090292E1}"/>
    <cellStyle name="Millares 31 5 5" xfId="4254" xr:uid="{39E2752F-6868-40F8-808D-9366763B9908}"/>
    <cellStyle name="Millares 31 6" xfId="4255" xr:uid="{2FABFA2A-1B58-4C9E-BA02-F6AA19F67BEC}"/>
    <cellStyle name="Millares 31 6 2" xfId="4256" xr:uid="{FA3B1B8B-4142-47EB-AA4D-71601EAE31D0}"/>
    <cellStyle name="Millares 31 6 2 2" xfId="4257" xr:uid="{652337EA-A896-42AE-9B82-477F02140C26}"/>
    <cellStyle name="Millares 31 6 3" xfId="4258" xr:uid="{869FB4BD-4A39-4C06-B926-C2DAE73A3360}"/>
    <cellStyle name="Millares 31 6 3 2" xfId="4259" xr:uid="{A77330DF-58E8-438D-B5CF-4CA5AC4725F8}"/>
    <cellStyle name="Millares 31 6 4" xfId="4260" xr:uid="{3ED9619B-052A-40E3-A33F-A3F36C9BD3BA}"/>
    <cellStyle name="Millares 31 6 4 2" xfId="4261" xr:uid="{72056A20-2AB6-461D-AA6B-465D32E7BF35}"/>
    <cellStyle name="Millares 31 6 5" xfId="4262" xr:uid="{550CDD84-67CD-4007-81E9-8E76D3CC8B4D}"/>
    <cellStyle name="Millares 31 7" xfId="4263" xr:uid="{262CA304-A1CC-40BC-AE86-ED5E68DF5F1F}"/>
    <cellStyle name="Millares 31 7 2" xfId="4264" xr:uid="{B70977E5-F4F3-46B2-8E9D-00C839F93AA9}"/>
    <cellStyle name="Millares 31 7 2 2" xfId="4265" xr:uid="{D3032F47-DD89-4537-84F9-322D9452CD3A}"/>
    <cellStyle name="Millares 31 7 3" xfId="4266" xr:uid="{D5D79E4E-AAE2-4A34-9C4C-4C39F5C4B51F}"/>
    <cellStyle name="Millares 31 7 3 2" xfId="4267" xr:uid="{1D4BBBA7-445C-4FEF-BD1F-2239C4BA6C98}"/>
    <cellStyle name="Millares 31 7 4" xfId="4268" xr:uid="{D5279053-E4DF-4604-9CDB-3D531446BCB7}"/>
    <cellStyle name="Millares 31 7 4 2" xfId="4269" xr:uid="{18302E8F-C7F0-4FAF-A5EC-EBE91B385994}"/>
    <cellStyle name="Millares 31 7 5" xfId="4270" xr:uid="{50A7A090-3DB5-412E-912A-2D034E071340}"/>
    <cellStyle name="Millares 31 8" xfId="4271" xr:uid="{97E9FCFB-54DF-4424-948E-88A3DCDB286C}"/>
    <cellStyle name="Millares 31 8 2" xfId="4272" xr:uid="{4144CD7F-BDFF-4B2C-9984-E91420F42BFA}"/>
    <cellStyle name="Millares 31 8 2 2" xfId="4273" xr:uid="{295E0A09-D647-413D-AA52-FE44D6CED3CD}"/>
    <cellStyle name="Millares 31 8 3" xfId="4274" xr:uid="{86B32A68-66D0-4EC0-AD86-F22B3135CE83}"/>
    <cellStyle name="Millares 31 8 3 2" xfId="4275" xr:uid="{A902DBE7-F7C8-4AC9-AAFE-35EE724C24AC}"/>
    <cellStyle name="Millares 31 8 4" xfId="4276" xr:uid="{8ACB1A6B-0AFA-40CA-8C88-B263D027F41C}"/>
    <cellStyle name="Millares 31 8 4 2" xfId="4277" xr:uid="{1E3D156B-7BB0-423A-A7F0-A94F21EB2FDE}"/>
    <cellStyle name="Millares 31 8 5" xfId="4278" xr:uid="{80BC590D-0DBA-42D0-8FE5-F8A0CB59C95B}"/>
    <cellStyle name="Millares 31 9" xfId="4279" xr:uid="{3FBD7E16-4E1F-49CA-829F-5088F3D3197C}"/>
    <cellStyle name="Millares 31 9 2" xfId="4280" xr:uid="{D12B6BD1-2A63-4854-B53B-766AC9CFD2BC}"/>
    <cellStyle name="Millares 31 9 2 2" xfId="4281" xr:uid="{646F7097-012B-4FB6-9DCC-0F70C0DFF160}"/>
    <cellStyle name="Millares 31 9 3" xfId="4282" xr:uid="{CABACF96-7D11-45D3-9547-5AF594EA6F05}"/>
    <cellStyle name="Millares 31 9 3 2" xfId="4283" xr:uid="{A5D97D1D-971F-4F95-B77C-3E1EE6F5774A}"/>
    <cellStyle name="Millares 31 9 4" xfId="4284" xr:uid="{4BA3C139-F46C-442E-9849-AF5749276966}"/>
    <cellStyle name="Millares 31 9 4 2" xfId="4285" xr:uid="{CD45D0CE-8348-47C2-8D88-D17AA83B66A3}"/>
    <cellStyle name="Millares 31 9 5" xfId="4286" xr:uid="{6A2A8231-C3DF-433D-9766-7E01C8A66C6C}"/>
    <cellStyle name="Millares 310" xfId="4287" xr:uid="{E431F5C7-EDEC-41AD-8815-1D9168ADAE5F}"/>
    <cellStyle name="Millares 311" xfId="4288" xr:uid="{26502E96-8C4B-4691-8F36-2AC758607756}"/>
    <cellStyle name="Millares 312" xfId="4289" xr:uid="{A1433E2F-938E-4C86-8317-788CDE60F1F7}"/>
    <cellStyle name="Millares 313" xfId="4290" xr:uid="{00537D4B-0E84-4ABE-B359-7109CF1636CA}"/>
    <cellStyle name="Millares 314" xfId="4291" xr:uid="{8772CDB6-A500-4FB2-8770-CCAFE152F7ED}"/>
    <cellStyle name="Millares 315" xfId="4292" xr:uid="{77552E37-9C74-4F9B-B760-40E8EC1E758D}"/>
    <cellStyle name="Millares 316" xfId="4293" xr:uid="{B5B3F4C1-0B9E-4B5C-9C57-677942A84500}"/>
    <cellStyle name="Millares 317" xfId="4294" xr:uid="{6EAC9708-ECF9-4661-9FDB-EDD07875557E}"/>
    <cellStyle name="Millares 318" xfId="4295" xr:uid="{B9374EC2-15D9-4EA3-A4EC-1792EE0A502B}"/>
    <cellStyle name="Millares 319" xfId="4296" xr:uid="{71A89B2E-D014-4AF2-A0AE-645B7ABED624}"/>
    <cellStyle name="Millares 32" xfId="4297" xr:uid="{BB5852E7-4107-4692-888B-9DD0BF3D945B}"/>
    <cellStyle name="Millares 32 10" xfId="4298" xr:uid="{F2A63ECF-9F86-4EF4-BE91-1F88D5EBB018}"/>
    <cellStyle name="Millares 32 10 2" xfId="4299" xr:uid="{D69019D7-E1AC-47A9-B2A7-258F4A539EC0}"/>
    <cellStyle name="Millares 32 10 2 2" xfId="4300" xr:uid="{821A9A07-70F6-4ECF-BC05-9F42B5E33E07}"/>
    <cellStyle name="Millares 32 10 3" xfId="4301" xr:uid="{8D024B02-5B6B-43FE-A0DB-45CD1C2F549C}"/>
    <cellStyle name="Millares 32 10 3 2" xfId="4302" xr:uid="{9B07CB4D-6EDF-4CAC-BB0C-64D6354D7837}"/>
    <cellStyle name="Millares 32 10 4" xfId="4303" xr:uid="{704DE784-28FF-46EC-8911-07A4CECFB317}"/>
    <cellStyle name="Millares 32 10 4 2" xfId="4304" xr:uid="{4A07CAE5-751F-4200-9EDA-117BA94EB632}"/>
    <cellStyle name="Millares 32 10 5" xfId="4305" xr:uid="{981BAF16-FEA7-4611-AADE-211CD585735F}"/>
    <cellStyle name="Millares 32 11" xfId="4306" xr:uid="{93AC8AD5-57F4-4AE8-AB65-3BAC042E4F37}"/>
    <cellStyle name="Millares 32 11 2" xfId="4307" xr:uid="{1FEA663C-A833-41DD-9D37-68050BADE608}"/>
    <cellStyle name="Millares 32 11 2 2" xfId="4308" xr:uid="{A97B9E8D-72B8-4C42-B4CB-C4D81243A990}"/>
    <cellStyle name="Millares 32 11 3" xfId="4309" xr:uid="{93D3B931-E913-4ACF-A341-EA6F2111598A}"/>
    <cellStyle name="Millares 32 11 3 2" xfId="4310" xr:uid="{0339CC5F-9091-4937-AF87-ABA50CBC67DA}"/>
    <cellStyle name="Millares 32 11 4" xfId="4311" xr:uid="{02CA5C7D-3681-47C2-A4C9-F3BFBF2A7764}"/>
    <cellStyle name="Millares 32 12" xfId="4312" xr:uid="{216B4E88-7980-4A09-A5C7-DD458867CBC6}"/>
    <cellStyle name="Millares 32 12 2" xfId="4313" xr:uid="{A86E0ABB-CDD2-4E7D-9519-EB738C0E90B9}"/>
    <cellStyle name="Millares 32 13" xfId="4314" xr:uid="{1658582E-E943-49AF-9CF6-5B8B5366EC72}"/>
    <cellStyle name="Millares 32 13 2" xfId="4315" xr:uid="{56A330CF-992A-4FAE-AD4B-5C039F5A7EFE}"/>
    <cellStyle name="Millares 32 13 3" xfId="4316" xr:uid="{46F6C5C1-0177-4872-80E4-7EFC783227FC}"/>
    <cellStyle name="Millares 32 14" xfId="4317" xr:uid="{A7E03839-042A-4A14-A36E-CD201761A42C}"/>
    <cellStyle name="Millares 32 14 2" xfId="4318" xr:uid="{B9C4A63A-4526-4823-80BB-7465E8560269}"/>
    <cellStyle name="Millares 32 15" xfId="4319" xr:uid="{6BBA2DB2-A626-4A7A-AD1A-04B683578DA2}"/>
    <cellStyle name="Millares 32 15 2" xfId="4320" xr:uid="{1393E6D0-B6B0-4431-9678-B29948D72B2B}"/>
    <cellStyle name="Millares 32 16" xfId="4321" xr:uid="{60462652-004A-40DC-BD56-117A65E46461}"/>
    <cellStyle name="Millares 32 2" xfId="4322" xr:uid="{7D2EE9DE-B8E6-424B-902E-CDEB266CF703}"/>
    <cellStyle name="Millares 32 2 2" xfId="4323" xr:uid="{87567DE8-974F-4CBC-A45C-707593CE77BD}"/>
    <cellStyle name="Millares 32 2 2 2" xfId="4324" xr:uid="{EF7531EB-93FC-4854-BA56-4752FAAB586C}"/>
    <cellStyle name="Millares 32 2 2 2 2" xfId="4325" xr:uid="{1D664AB4-C644-4F38-8D04-32177AECB56C}"/>
    <cellStyle name="Millares 32 2 2 3" xfId="4326" xr:uid="{74182E44-1B59-48C2-9558-6AB3E0E030B3}"/>
    <cellStyle name="Millares 32 2 2 3 2" xfId="4327" xr:uid="{53DE4786-DAA9-4C31-8C60-77CEBFEBC52F}"/>
    <cellStyle name="Millares 32 2 2 4" xfId="4328" xr:uid="{8687C0F3-3BC3-4A21-B4FE-F58E53878CD9}"/>
    <cellStyle name="Millares 32 2 2 4 2" xfId="4329" xr:uid="{6A13F243-FE44-4A33-A8E4-08DC75B4A963}"/>
    <cellStyle name="Millares 32 2 2 5" xfId="4330" xr:uid="{69E73E57-EAE7-4C3F-B19A-6AD80DC9A3B0}"/>
    <cellStyle name="Millares 32 2 3" xfId="4331" xr:uid="{BCA8EBA7-C807-4550-B0BD-D1869123D871}"/>
    <cellStyle name="Millares 32 2 3 2" xfId="4332" xr:uid="{00D90F04-5C4C-423F-81E8-61A34F232F4B}"/>
    <cellStyle name="Millares 32 2 4" xfId="4333" xr:uid="{0E4AC317-5EE1-4DC5-B4F4-60030925F2F6}"/>
    <cellStyle name="Millares 32 2 4 2" xfId="4334" xr:uid="{3EF4F2FD-BE6B-44D9-AC5E-8765E038CD91}"/>
    <cellStyle name="Millares 32 2 5" xfId="4335" xr:uid="{3D916E72-51DB-440D-B9DE-461C9B84AF67}"/>
    <cellStyle name="Millares 32 3" xfId="4336" xr:uid="{9B5C67EB-8C8D-473D-A9E0-2409C7FFC97C}"/>
    <cellStyle name="Millares 32 3 2" xfId="4337" xr:uid="{43454FE0-4D6F-49A2-8796-210C221A7629}"/>
    <cellStyle name="Millares 32 3 2 2" xfId="4338" xr:uid="{B0BD46EA-1CA2-4122-9EC1-41B5A70DB3C2}"/>
    <cellStyle name="Millares 32 3 3" xfId="4339" xr:uid="{76F36A8D-F7CA-4656-83BB-9B4773BD57DF}"/>
    <cellStyle name="Millares 32 3 3 2" xfId="4340" xr:uid="{0704655E-7C68-45BB-A6DF-5BCDA3B2D133}"/>
    <cellStyle name="Millares 32 3 4" xfId="4341" xr:uid="{A9FD9B3C-253B-4996-94A2-327E57079999}"/>
    <cellStyle name="Millares 32 3 4 2" xfId="4342" xr:uid="{493F5055-3018-4529-BFC1-C34C788ED7C4}"/>
    <cellStyle name="Millares 32 3 5" xfId="4343" xr:uid="{BA8F1CCA-72F8-40C1-9E50-95153B0B425A}"/>
    <cellStyle name="Millares 32 4" xfId="4344" xr:uid="{AF8BD3AF-548E-438F-87BC-F9249D9F5605}"/>
    <cellStyle name="Millares 32 4 2" xfId="4345" xr:uid="{B80B8513-9969-4703-9313-697B3B488012}"/>
    <cellStyle name="Millares 32 4 2 2" xfId="4346" xr:uid="{3BBD9AAC-0C47-45DB-B59D-35F36C45B0B2}"/>
    <cellStyle name="Millares 32 4 3" xfId="4347" xr:uid="{BE9776DB-1445-4711-ABD9-825E42577902}"/>
    <cellStyle name="Millares 32 4 3 2" xfId="4348" xr:uid="{B6084921-0A84-4654-A0C0-A68C820197B0}"/>
    <cellStyle name="Millares 32 4 4" xfId="4349" xr:uid="{0CD4AD29-651A-40DC-BFFF-2AB82DEB938F}"/>
    <cellStyle name="Millares 32 4 4 2" xfId="4350" xr:uid="{8F1C1829-B164-4508-BCAD-91ED5BD55F2B}"/>
    <cellStyle name="Millares 32 4 5" xfId="4351" xr:uid="{AD5AE9A7-8C73-4E48-A9AE-0F4D94D63643}"/>
    <cellStyle name="Millares 32 5" xfId="4352" xr:uid="{2BBBB88D-4B3E-4DE4-B360-FFF53E03B91B}"/>
    <cellStyle name="Millares 32 5 2" xfId="4353" xr:uid="{7328FC29-B5C2-4B66-B9BC-2892EC412ED3}"/>
    <cellStyle name="Millares 32 5 2 2" xfId="4354" xr:uid="{9DE0A986-BF16-48B5-8CDC-86CEB6FD8D03}"/>
    <cellStyle name="Millares 32 5 3" xfId="4355" xr:uid="{10C4979F-2283-454E-AE5F-A52FF8CFE44B}"/>
    <cellStyle name="Millares 32 5 3 2" xfId="4356" xr:uid="{2B0A92F1-F6E3-4C2B-B9F4-D84FEEED53E3}"/>
    <cellStyle name="Millares 32 5 4" xfId="4357" xr:uid="{0B06EA0E-32B3-4516-B0D8-A21A502C1186}"/>
    <cellStyle name="Millares 32 5 4 2" xfId="4358" xr:uid="{55240AF8-FC6C-4619-9F31-63310C8995AC}"/>
    <cellStyle name="Millares 32 5 5" xfId="4359" xr:uid="{3B6FC952-A43A-427D-A30B-DE8EEBDACB1E}"/>
    <cellStyle name="Millares 32 6" xfId="4360" xr:uid="{7D666040-3C03-4BCE-8342-E060C1A8971A}"/>
    <cellStyle name="Millares 32 6 2" xfId="4361" xr:uid="{FB71AB99-3848-4541-9CA3-ABE878058569}"/>
    <cellStyle name="Millares 32 6 2 2" xfId="4362" xr:uid="{756D7B44-4FFD-4506-809B-FE6F909AEF6D}"/>
    <cellStyle name="Millares 32 6 3" xfId="4363" xr:uid="{C7AB8685-8869-46AF-8252-B41C880D87D5}"/>
    <cellStyle name="Millares 32 6 3 2" xfId="4364" xr:uid="{F5DFA4FE-9D8B-484B-820F-8A82B60A7C57}"/>
    <cellStyle name="Millares 32 6 4" xfId="4365" xr:uid="{7C40BC19-FB1D-46D3-A8E6-6FC44CDAFC96}"/>
    <cellStyle name="Millares 32 6 4 2" xfId="4366" xr:uid="{06C6F57D-2CD8-4C91-9457-D80E3E21D14E}"/>
    <cellStyle name="Millares 32 6 5" xfId="4367" xr:uid="{CB070FB7-1FB8-475A-8E20-D5FF1DAEC0C0}"/>
    <cellStyle name="Millares 32 7" xfId="4368" xr:uid="{E62CAFCF-9D6E-44DD-99A4-AC89792BD490}"/>
    <cellStyle name="Millares 32 7 2" xfId="4369" xr:uid="{97948621-3ECC-4305-8B87-846CF4C04B07}"/>
    <cellStyle name="Millares 32 7 2 2" xfId="4370" xr:uid="{E01E39B5-C486-4B81-86A0-D3AE3C2F2FBA}"/>
    <cellStyle name="Millares 32 7 3" xfId="4371" xr:uid="{845B012E-525B-4742-AF39-CFB1587CEF41}"/>
    <cellStyle name="Millares 32 7 3 2" xfId="4372" xr:uid="{9BB82B6C-FA43-43D0-80CC-EE4459B48D98}"/>
    <cellStyle name="Millares 32 7 4" xfId="4373" xr:uid="{CA3ABF30-D64D-464D-B686-E595EFE4FB6C}"/>
    <cellStyle name="Millares 32 7 4 2" xfId="4374" xr:uid="{8B6A3147-6400-4CFE-A648-0326F2CA1885}"/>
    <cellStyle name="Millares 32 7 5" xfId="4375" xr:uid="{E4928ADC-7830-4EC2-A71E-10E9938292EC}"/>
    <cellStyle name="Millares 32 8" xfId="4376" xr:uid="{362ADFEA-AF83-42D6-B5F1-B465C79186A6}"/>
    <cellStyle name="Millares 32 8 2" xfId="4377" xr:uid="{7EC27A24-CD70-4AAB-ADCE-B05433D43410}"/>
    <cellStyle name="Millares 32 8 2 2" xfId="4378" xr:uid="{78577D9A-0EDA-40D7-8F31-0338EFAC25AA}"/>
    <cellStyle name="Millares 32 8 3" xfId="4379" xr:uid="{56A2EEA7-34B5-4C67-9783-5F445F07FF10}"/>
    <cellStyle name="Millares 32 8 3 2" xfId="4380" xr:uid="{7AE9C79A-C141-4578-953A-61AA92326DCD}"/>
    <cellStyle name="Millares 32 8 4" xfId="4381" xr:uid="{E004CF97-A329-4EFE-86BC-88D72D259678}"/>
    <cellStyle name="Millares 32 8 4 2" xfId="4382" xr:uid="{3DABB778-C77A-4128-B584-E1F87EE8C2EE}"/>
    <cellStyle name="Millares 32 8 5" xfId="4383" xr:uid="{D1B369FF-7FB5-45C0-95E8-9C2DE2517544}"/>
    <cellStyle name="Millares 32 9" xfId="4384" xr:uid="{0E48AF2B-CEAD-450B-8554-A02CC506D9B0}"/>
    <cellStyle name="Millares 32 9 2" xfId="4385" xr:uid="{F978480A-67DA-4729-AE62-069C1F267F5E}"/>
    <cellStyle name="Millares 32 9 2 2" xfId="4386" xr:uid="{4F44973E-FD30-474F-9D2D-327688BA7B76}"/>
    <cellStyle name="Millares 32 9 3" xfId="4387" xr:uid="{11806662-5B5B-491E-BED7-8A46928A4480}"/>
    <cellStyle name="Millares 32 9 3 2" xfId="4388" xr:uid="{ADF2C2A0-92E3-43A0-A31A-F81310207DBD}"/>
    <cellStyle name="Millares 32 9 4" xfId="4389" xr:uid="{94BD70ED-52FA-46C1-875E-A5D24694420D}"/>
    <cellStyle name="Millares 32 9 4 2" xfId="4390" xr:uid="{E63967D2-D4C8-44E6-B53C-85EA13910DED}"/>
    <cellStyle name="Millares 32 9 5" xfId="4391" xr:uid="{99B3B66D-2FC3-4B08-ABEE-7D44EE951452}"/>
    <cellStyle name="Millares 320" xfId="4392" xr:uid="{56D144D1-533E-4355-AC9B-F69534B40712}"/>
    <cellStyle name="Millares 321" xfId="4393" xr:uid="{472B5889-1150-4820-9033-41F79B5E68C9}"/>
    <cellStyle name="Millares 322" xfId="4394" xr:uid="{D5EF61E2-3309-4FCC-8190-BB072FEC6F2D}"/>
    <cellStyle name="Millares 323" xfId="4395" xr:uid="{BDB1CA68-C902-4581-A075-43EF3AB51A4B}"/>
    <cellStyle name="Millares 324" xfId="4396" xr:uid="{042537F0-D915-4E60-8CDA-837CA25E0437}"/>
    <cellStyle name="Millares 325" xfId="4397" xr:uid="{C5524621-BB3F-4190-962E-A1CCBB6A58A3}"/>
    <cellStyle name="Millares 326" xfId="4398" xr:uid="{AD1B66F4-2512-4B9F-80DD-3F8459D3A77B}"/>
    <cellStyle name="Millares 327" xfId="4399" xr:uid="{0C58B4EE-7A0F-4ADE-9F45-3A3EE1FFA698}"/>
    <cellStyle name="Millares 328" xfId="4400" xr:uid="{F55AE78A-52DB-4376-A906-4ED69CA2AE78}"/>
    <cellStyle name="Millares 329" xfId="4401" xr:uid="{623DD83B-45FA-4290-99A6-F2EFD506122F}"/>
    <cellStyle name="Millares 33" xfId="4402" xr:uid="{7D4465EB-5B5D-4555-AD67-E151CD8421F3}"/>
    <cellStyle name="Millares 33 10" xfId="4403" xr:uid="{032E846A-95ED-4DF8-AE4D-28D551A245DF}"/>
    <cellStyle name="Millares 33 10 2" xfId="4404" xr:uid="{BF2A208F-1E22-4F80-92B6-ACF649A3F498}"/>
    <cellStyle name="Millares 33 10 2 2" xfId="4405" xr:uid="{1917C8A8-66D8-486C-A73E-01433B1C48AC}"/>
    <cellStyle name="Millares 33 10 3" xfId="4406" xr:uid="{4071B278-5282-4E29-8F20-3E1F6220FAC9}"/>
    <cellStyle name="Millares 33 10 3 2" xfId="4407" xr:uid="{4E14A5EF-5EFD-47E2-B279-F74F042DB6E5}"/>
    <cellStyle name="Millares 33 10 4" xfId="4408" xr:uid="{21632E01-2A30-4FF1-BCFD-9CF29AC30260}"/>
    <cellStyle name="Millares 33 10 4 2" xfId="4409" xr:uid="{1D945075-4479-4586-A22F-18FF1C44C441}"/>
    <cellStyle name="Millares 33 10 5" xfId="4410" xr:uid="{E27BC229-773F-4709-9BF9-00536EFB46EF}"/>
    <cellStyle name="Millares 33 11" xfId="4411" xr:uid="{4C3A39AB-B832-451D-AF25-C474B10DDA11}"/>
    <cellStyle name="Millares 33 11 2" xfId="4412" xr:uid="{6209ACE9-120D-40A2-A192-3010E5451426}"/>
    <cellStyle name="Millares 33 12" xfId="4413" xr:uid="{97A89E6C-1F61-471F-AFD7-D213F2B32FA5}"/>
    <cellStyle name="Millares 33 2" xfId="4414" xr:uid="{DBE4DE16-E067-4CEB-9106-306F15AFC59E}"/>
    <cellStyle name="Millares 33 2 2" xfId="4415" xr:uid="{302CFE89-1D2D-4893-9519-38B18EE3B205}"/>
    <cellStyle name="Millares 33 2 2 2" xfId="4416" xr:uid="{BA09BC67-6722-43F0-84C9-EE44E1D4A10C}"/>
    <cellStyle name="Millares 33 2 3" xfId="4417" xr:uid="{B989B343-9429-469C-86F4-44DF106D491F}"/>
    <cellStyle name="Millares 33 2 3 2" xfId="4418" xr:uid="{AA3D1087-6D2C-4A7B-9297-39FBBDDBFE2E}"/>
    <cellStyle name="Millares 33 2 3 2 2" xfId="4419" xr:uid="{8A6ECB73-6AAF-4C46-A1B6-8AD972BFB7AD}"/>
    <cellStyle name="Millares 33 2 3 3" xfId="4420" xr:uid="{A54338A6-937E-4892-B370-EDB00A208E0E}"/>
    <cellStyle name="Millares 33 2 4" xfId="4421" xr:uid="{9DBFBE20-1ABB-48A3-983D-A2406A07A8E3}"/>
    <cellStyle name="Millares 33 2 4 2" xfId="4422" xr:uid="{59891DDE-3AA9-46F5-9A9B-AF14B02461A7}"/>
    <cellStyle name="Millares 33 2 5" xfId="4423" xr:uid="{226AC86D-1819-4BC5-8A85-90334EF5B36A}"/>
    <cellStyle name="Millares 33 2 5 2" xfId="4424" xr:uid="{4EDD7655-DEAC-457B-A30C-CA52E3893DFF}"/>
    <cellStyle name="Millares 33 2 6" xfId="4425" xr:uid="{7E7CD576-16DC-4E4B-A010-2070BB2A9B06}"/>
    <cellStyle name="Millares 33 2 6 2" xfId="12784" xr:uid="{F5D60EF1-FE76-4B83-A908-1C1EC507D488}"/>
    <cellStyle name="Millares 33 2 7" xfId="4426" xr:uid="{EA810E59-365C-43C2-8331-B43BA6088E88}"/>
    <cellStyle name="Millares 33 3" xfId="4427" xr:uid="{2AB81EAE-1133-48CA-A5AE-62C74CE2F5BC}"/>
    <cellStyle name="Millares 33 3 2" xfId="4428" xr:uid="{37D2A41B-37C5-4571-ABB1-1B3E6C80B822}"/>
    <cellStyle name="Millares 33 3 2 2" xfId="4429" xr:uid="{D5CA954B-E89E-40A6-9713-3C8B5563BCE8}"/>
    <cellStyle name="Millares 33 3 3" xfId="4430" xr:uid="{AE3B5805-760F-4618-89D5-9136C42F39D6}"/>
    <cellStyle name="Millares 33 3 3 2" xfId="4431" xr:uid="{5F8B6AB2-90B0-40B3-88CC-725B1FB0FB2C}"/>
    <cellStyle name="Millares 33 3 4" xfId="4432" xr:uid="{9DAD3E34-35F4-4365-8631-FFEF488AC716}"/>
    <cellStyle name="Millares 33 3 4 2" xfId="4433" xr:uid="{5FA6C332-618F-457A-BA7A-008E96E2AC2F}"/>
    <cellStyle name="Millares 33 3 5" xfId="4434" xr:uid="{9FDD8BFE-34A2-4648-AA6B-AA56E9DFAEEC}"/>
    <cellStyle name="Millares 33 4" xfId="4435" xr:uid="{66596392-AB98-490A-BD25-BBB4F7AAB3E9}"/>
    <cellStyle name="Millares 33 4 2" xfId="4436" xr:uid="{A1513DDD-8AE9-4254-BA26-7F5BE3958B22}"/>
    <cellStyle name="Millares 33 4 2 2" xfId="4437" xr:uid="{53387EC4-F19F-43AC-9BDD-C69A326D6A21}"/>
    <cellStyle name="Millares 33 4 3" xfId="4438" xr:uid="{395861AC-8613-4CA4-B576-C7A241411D9B}"/>
    <cellStyle name="Millares 33 4 3 2" xfId="4439" xr:uid="{693DAF7D-AD8E-47F1-AE15-61D45DAA42C0}"/>
    <cellStyle name="Millares 33 4 4" xfId="4440" xr:uid="{77FB385A-C619-4790-A960-45CB3F7AB717}"/>
    <cellStyle name="Millares 33 4 4 2" xfId="4441" xr:uid="{1B1161D5-D501-4ECD-BC70-3ADD139D8C9C}"/>
    <cellStyle name="Millares 33 4 5" xfId="4442" xr:uid="{7254323C-B849-4830-8CD2-5532340352A9}"/>
    <cellStyle name="Millares 33 5" xfId="4443" xr:uid="{E59114C2-CDF6-4245-B8A2-1F39CFFCC38D}"/>
    <cellStyle name="Millares 33 5 2" xfId="4444" xr:uid="{15281BFE-D930-4B99-A515-66D5A0F1D5DD}"/>
    <cellStyle name="Millares 33 5 2 2" xfId="4445" xr:uid="{061493E7-D305-49FA-97B1-AC6F3C5C0DDD}"/>
    <cellStyle name="Millares 33 5 3" xfId="4446" xr:uid="{92B7C0EA-16AD-4F5A-941C-8F16039C2FFD}"/>
    <cellStyle name="Millares 33 5 3 2" xfId="4447" xr:uid="{F233B107-ADBD-4EA2-B8CB-402F9F35924E}"/>
    <cellStyle name="Millares 33 5 4" xfId="4448" xr:uid="{DAACC640-EB92-43D4-A9A9-676407BA504D}"/>
    <cellStyle name="Millares 33 5 4 2" xfId="4449" xr:uid="{F8FFB449-6AE2-4AE4-ADCE-E813E38888F6}"/>
    <cellStyle name="Millares 33 5 5" xfId="4450" xr:uid="{DA65E743-FB6F-4F31-8D19-F9527C319845}"/>
    <cellStyle name="Millares 33 6" xfId="4451" xr:uid="{42B5201E-9061-42C7-94CC-F62E729D28EC}"/>
    <cellStyle name="Millares 33 6 2" xfId="4452" xr:uid="{3E2474D1-9534-4841-8074-A4A811F358EB}"/>
    <cellStyle name="Millares 33 6 2 2" xfId="4453" xr:uid="{1241DB36-E98E-4EF9-9E11-4B4E445828DC}"/>
    <cellStyle name="Millares 33 6 3" xfId="4454" xr:uid="{457AE6EE-86FE-4C0C-82F5-E8C63F405126}"/>
    <cellStyle name="Millares 33 6 3 2" xfId="4455" xr:uid="{BAEED373-09C8-45FC-AAE8-014A9AD0275C}"/>
    <cellStyle name="Millares 33 6 4" xfId="4456" xr:uid="{60165816-74DE-4AD7-8157-6F124E703EF7}"/>
    <cellStyle name="Millares 33 6 4 2" xfId="4457" xr:uid="{58C1ADD3-DD01-4128-8049-BF4C2D06AA53}"/>
    <cellStyle name="Millares 33 6 5" xfId="4458" xr:uid="{9BAA2E16-8B9F-461D-9F7D-67009F3E1232}"/>
    <cellStyle name="Millares 33 7" xfId="4459" xr:uid="{928860B8-7E3E-483B-9973-DD2AD0214669}"/>
    <cellStyle name="Millares 33 7 2" xfId="4460" xr:uid="{A17FAE1E-6F33-4125-81B7-C0AED9490F92}"/>
    <cellStyle name="Millares 33 7 2 2" xfId="4461" xr:uid="{E01E1F35-6C2B-432D-8FD4-4C72BB00B8C7}"/>
    <cellStyle name="Millares 33 7 3" xfId="4462" xr:uid="{A2FBB06E-0CCB-4CEA-9B39-B26C8D2905D1}"/>
    <cellStyle name="Millares 33 7 3 2" xfId="4463" xr:uid="{5AA66F07-43DB-432F-9667-0EA39A682189}"/>
    <cellStyle name="Millares 33 7 4" xfId="4464" xr:uid="{B41525A7-6ECD-4FC6-A74A-14C7D2ED26D3}"/>
    <cellStyle name="Millares 33 7 4 2" xfId="4465" xr:uid="{7F329EBF-C814-451A-9013-956474119B5A}"/>
    <cellStyle name="Millares 33 7 5" xfId="4466" xr:uid="{2D1F0CB7-7676-4E1F-A5CD-E52FC1BFB742}"/>
    <cellStyle name="Millares 33 8" xfId="4467" xr:uid="{FA0302B4-5B3A-401D-8D24-7DD22632BC3B}"/>
    <cellStyle name="Millares 33 8 2" xfId="4468" xr:uid="{7422D003-5B16-4759-BB8C-0ED7DBB9901A}"/>
    <cellStyle name="Millares 33 8 2 2" xfId="4469" xr:uid="{9F48D1BE-169D-4D3B-A8B7-DD2E67FB3F0F}"/>
    <cellStyle name="Millares 33 8 3" xfId="4470" xr:uid="{75B0161C-E4CE-4CAB-83BE-754FEFEE92D6}"/>
    <cellStyle name="Millares 33 8 3 2" xfId="4471" xr:uid="{D78C54D9-B2BB-4312-BD27-2CCB5061436A}"/>
    <cellStyle name="Millares 33 8 4" xfId="4472" xr:uid="{523F51CB-0B5F-4295-A845-4DAF469F90FC}"/>
    <cellStyle name="Millares 33 8 4 2" xfId="4473" xr:uid="{F7CE10F6-3BA3-4C27-9146-24FC555C9761}"/>
    <cellStyle name="Millares 33 8 5" xfId="4474" xr:uid="{E0AFB5EF-5A30-4E9A-9157-0B51967FCC9A}"/>
    <cellStyle name="Millares 33 9" xfId="4475" xr:uid="{508575E3-B2C0-405D-931F-634DBE20FEF6}"/>
    <cellStyle name="Millares 33 9 2" xfId="4476" xr:uid="{8048F014-0F0D-4BC8-AD8B-2BDC838A7CCC}"/>
    <cellStyle name="Millares 33 9 2 2" xfId="4477" xr:uid="{D39418A5-5D0E-45A7-902C-25A69836FD22}"/>
    <cellStyle name="Millares 33 9 3" xfId="4478" xr:uid="{E05A0231-AC8A-4DDD-B406-243613F95066}"/>
    <cellStyle name="Millares 33 9 3 2" xfId="4479" xr:uid="{047FE7A1-443D-43BB-B171-CA39E5AEFDBD}"/>
    <cellStyle name="Millares 33 9 4" xfId="4480" xr:uid="{DDE1DC5A-98CE-40A7-8E3E-9CD649DDE87A}"/>
    <cellStyle name="Millares 33 9 4 2" xfId="4481" xr:uid="{7DEF8528-3A7D-4639-82E2-30135C2F53F3}"/>
    <cellStyle name="Millares 33 9 5" xfId="4482" xr:uid="{9E8E2FB3-652F-46C0-A41C-E5F1A6848B72}"/>
    <cellStyle name="Millares 330" xfId="4483" xr:uid="{A920B9E5-1FC9-43BD-A438-546BB19E3BDD}"/>
    <cellStyle name="Millares 331" xfId="4484" xr:uid="{A3ED2B88-ECAF-4D7E-8FA3-5C1AAFA5DF4A}"/>
    <cellStyle name="Millares 332" xfId="4485" xr:uid="{26FD9506-052F-4729-A584-F7FF548FAF72}"/>
    <cellStyle name="Millares 333" xfId="4486" xr:uid="{B7C730DD-5131-4123-9833-2DEA96561621}"/>
    <cellStyle name="Millares 334" xfId="4487" xr:uid="{6AB79063-8886-47F1-8205-FB63886983D1}"/>
    <cellStyle name="Millares 335" xfId="4488" xr:uid="{15060A47-8F42-4133-B324-C411F0C4E24F}"/>
    <cellStyle name="Millares 336" xfId="4489" xr:uid="{4E6F2592-F7EE-4E5D-A926-00DAE8684836}"/>
    <cellStyle name="Millares 337" xfId="4490" xr:uid="{B980CEFD-E432-4056-BA71-782217511A05}"/>
    <cellStyle name="Millares 338" xfId="4491" xr:uid="{444C022C-EF8F-4BED-B6F6-2B35275288E8}"/>
    <cellStyle name="Millares 339" xfId="4492" xr:uid="{9AF480C8-C2F6-4DDF-BCA5-157CF0110734}"/>
    <cellStyle name="Millares 34" xfId="4493" xr:uid="{7017860D-B2CE-4326-B22A-8A446E52764C}"/>
    <cellStyle name="Millares 34 2" xfId="4494" xr:uid="{72ACEBC8-E81A-4146-9DA8-2165EA1F4B03}"/>
    <cellStyle name="Millares 34 2 2" xfId="4495" xr:uid="{BA8827D7-1BB2-4045-B254-5EB00DB326C5}"/>
    <cellStyle name="Millares 34 3" xfId="4496" xr:uid="{8C2280F5-3000-4738-AE48-95AB0FBA3E22}"/>
    <cellStyle name="Millares 34 3 2" xfId="4497" xr:uid="{6CFAF950-58C3-461E-82E1-F11187AD8D4E}"/>
    <cellStyle name="Millares 340" xfId="4498" xr:uid="{0BE09775-EE85-4828-9101-F5C72350B146}"/>
    <cellStyle name="Millares 341" xfId="4499" xr:uid="{0361FFC4-A8B0-42B9-A96C-08CED89AECDC}"/>
    <cellStyle name="Millares 342" xfId="4500" xr:uid="{42D963D0-1EE7-430B-BD57-8A880B620FC1}"/>
    <cellStyle name="Millares 343" xfId="4501" xr:uid="{B85160C7-F6F6-43E4-9B3D-DD171ECC44E3}"/>
    <cellStyle name="Millares 344" xfId="4502" xr:uid="{71C7DC99-6E91-4488-A503-4CA413B88E75}"/>
    <cellStyle name="Millares 345" xfId="4503" xr:uid="{66FAC65C-8579-44F0-93AC-05E2A0A95985}"/>
    <cellStyle name="Millares 346" xfId="4504" xr:uid="{D1621026-5BD1-44AB-8694-96541DA8E4E2}"/>
    <cellStyle name="Millares 347" xfId="4505" xr:uid="{2EB56D3D-E573-4341-B3B2-6950B802C779}"/>
    <cellStyle name="Millares 348" xfId="4506" xr:uid="{B838C1D7-F112-468D-8CEF-B0942C8EE886}"/>
    <cellStyle name="Millares 349" xfId="4507" xr:uid="{980F06DC-E70A-477F-A97B-C33BAAD0FD9F}"/>
    <cellStyle name="Millares 35" xfId="4508" xr:uid="{F401D119-6C35-4492-863A-E1FE3C0D54E9}"/>
    <cellStyle name="Millares 35 2" xfId="4509" xr:uid="{3AE7A180-B154-4240-9AC9-3FF75D744FB5}"/>
    <cellStyle name="Millares 35 2 2" xfId="4510" xr:uid="{8B6C0A67-8499-45A6-8929-9F927E562482}"/>
    <cellStyle name="Millares 35 3" xfId="4511" xr:uid="{180777F4-7F30-4929-8894-BFDD3B192DEF}"/>
    <cellStyle name="Millares 35 3 2" xfId="4512" xr:uid="{E5988915-5142-4FE4-8A13-76E6ECB3DD57}"/>
    <cellStyle name="Millares 35 3 3" xfId="4513" xr:uid="{6F365D80-7157-404B-A5DD-7EC609A3A208}"/>
    <cellStyle name="Millares 35 4" xfId="4514" xr:uid="{BAB3DA7D-703A-4036-A783-B40ED4F8C7ED}"/>
    <cellStyle name="Millares 350" xfId="4515" xr:uid="{D7DD236E-E985-4CE4-BC22-59EA638529AB}"/>
    <cellStyle name="Millares 351" xfId="4516" xr:uid="{60A521A1-6BA6-4761-8F7E-04F5FD2084D1}"/>
    <cellStyle name="Millares 352" xfId="4517" xr:uid="{56E5E89B-0A7E-4F06-8C5D-D5A6A5AA62B1}"/>
    <cellStyle name="Millares 353" xfId="4518" xr:uid="{B5A4BAE8-2C4F-42FC-BFB5-C822A5CBB276}"/>
    <cellStyle name="Millares 354" xfId="4519" xr:uid="{59B8E05F-219C-4252-B99E-3D1451FF2A21}"/>
    <cellStyle name="Millares 355" xfId="4520" xr:uid="{6A5408DC-B962-4168-9ED6-6C7E22C4362E}"/>
    <cellStyle name="Millares 356" xfId="4521" xr:uid="{F7EE7EBF-6A76-4DC3-BF49-15AACD02CDAB}"/>
    <cellStyle name="Millares 357" xfId="4522" xr:uid="{5E4CB2E9-E188-4079-B010-D0CC241BACC5}"/>
    <cellStyle name="Millares 358" xfId="4523" xr:uid="{AB4D858C-F0AF-4BD6-80FA-C8617DFF19FA}"/>
    <cellStyle name="Millares 359" xfId="4524" xr:uid="{63B773B3-8E80-46C3-8336-E9875AC13FCA}"/>
    <cellStyle name="Millares 36" xfId="4525" xr:uid="{A277F40C-25B5-4951-B7E1-465ED7FF8054}"/>
    <cellStyle name="Millares 36 10" xfId="4526" xr:uid="{41999F1A-95F7-48A2-A6B1-191080F98400}"/>
    <cellStyle name="Millares 36 10 2" xfId="4527" xr:uid="{DE2C9375-A74F-456A-A90C-9FB0549905AF}"/>
    <cellStyle name="Millares 36 10 2 2" xfId="4528" xr:uid="{C2BABF56-67B5-46A6-9233-3F55F5149793}"/>
    <cellStyle name="Millares 36 10 3" xfId="4529" xr:uid="{607253F0-D1C0-41AA-9BD4-4DA5B414D5B3}"/>
    <cellStyle name="Millares 36 10 3 2" xfId="4530" xr:uid="{93F404B2-4AEB-4496-B094-64DD77ED99F2}"/>
    <cellStyle name="Millares 36 10 4" xfId="4531" xr:uid="{4B2D9984-200A-4533-B9A0-1818E1FC053C}"/>
    <cellStyle name="Millares 36 10 4 2" xfId="4532" xr:uid="{9284FC6F-2958-4784-BAFC-10B8699211F6}"/>
    <cellStyle name="Millares 36 10 5" xfId="4533" xr:uid="{4CF25783-880E-4F35-9AA9-EAACDFF88225}"/>
    <cellStyle name="Millares 36 11" xfId="4534" xr:uid="{C73E124E-CAF9-4AA3-AA18-44505071EB22}"/>
    <cellStyle name="Millares 36 11 2" xfId="4535" xr:uid="{8B0E9539-6CEE-48E9-AAF2-C54B15A84C30}"/>
    <cellStyle name="Millares 36 11 2 2" xfId="4536" xr:uid="{94A26A35-C553-47CA-9392-A7DFE5CF7EEA}"/>
    <cellStyle name="Millares 36 11 3" xfId="4537" xr:uid="{AB41EEC5-7E88-43DA-AD8B-A3FDDEF3AC9F}"/>
    <cellStyle name="Millares 36 11 3 2" xfId="4538" xr:uid="{257BC924-FE2D-4B03-8AEF-563CBD0C5C17}"/>
    <cellStyle name="Millares 36 11 4" xfId="4539" xr:uid="{55E003A3-7E8E-487D-ABE4-4F8D045F4010}"/>
    <cellStyle name="Millares 36 12" xfId="4540" xr:uid="{FBFB379C-F0CB-4017-B309-570DCDF9B0DF}"/>
    <cellStyle name="Millares 36 12 2" xfId="4541" xr:uid="{D4C7B732-4B21-4889-85BE-3D78B5FCAF6C}"/>
    <cellStyle name="Millares 36 13" xfId="4542" xr:uid="{DAA12995-F3B3-4D60-BA6C-A5B6607C04D4}"/>
    <cellStyle name="Millares 36 13 2" xfId="4543" xr:uid="{4BEEC4D0-80F5-4E65-8FB8-3A48EBBF672D}"/>
    <cellStyle name="Millares 36 14" xfId="4544" xr:uid="{73173BF9-97F7-4716-8893-1ED39C9E1534}"/>
    <cellStyle name="Millares 36 14 2" xfId="4545" xr:uid="{128AA7BB-FD7E-404A-98E9-40E097E2FDB0}"/>
    <cellStyle name="Millares 36 15" xfId="4546" xr:uid="{BBAA4937-815D-4248-958B-460F1650C2B8}"/>
    <cellStyle name="Millares 36 15 2" xfId="12785" xr:uid="{7341BAA9-4E01-45C3-A09D-34DF4B1F5C98}"/>
    <cellStyle name="Millares 36 16" xfId="4547" xr:uid="{61D68818-104D-4CBB-8113-DF525A27B27A}"/>
    <cellStyle name="Millares 36 2" xfId="4548" xr:uid="{51E2B366-A926-4084-92B3-AD91DF47CB35}"/>
    <cellStyle name="Millares 36 2 2" xfId="4549" xr:uid="{C9844904-AB70-47B2-89A7-AC5BE22F4A68}"/>
    <cellStyle name="Millares 36 2 2 2" xfId="4550" xr:uid="{C2324A27-48DC-487F-8973-AD5D3812D8FB}"/>
    <cellStyle name="Millares 36 2 2 2 2" xfId="4551" xr:uid="{D939A01E-66C0-41F8-9DB9-3134038025D0}"/>
    <cellStyle name="Millares 36 2 2 3" xfId="4552" xr:uid="{2A504722-E192-46D1-A2E2-31544B1FE916}"/>
    <cellStyle name="Millares 36 2 2 3 2" xfId="4553" xr:uid="{8E91DFBB-CA6F-4A63-9521-662EA6C6866F}"/>
    <cellStyle name="Millares 36 2 2 4" xfId="4554" xr:uid="{2A53923C-C320-4473-8E8C-8CDEDE3EF0AC}"/>
    <cellStyle name="Millares 36 2 2 4 2" xfId="4555" xr:uid="{E51AA381-ADDA-48ED-979F-17F0CCDD43C8}"/>
    <cellStyle name="Millares 36 2 2 5" xfId="4556" xr:uid="{EE133D5D-1BB8-4C3B-BF08-9A688329B77B}"/>
    <cellStyle name="Millares 36 2 3" xfId="4557" xr:uid="{E92A624B-61A1-484F-A757-FB3211AE6293}"/>
    <cellStyle name="Millares 36 2 3 2" xfId="4558" xr:uid="{B5C96338-5B0C-41A2-8046-E8CE08C2C94B}"/>
    <cellStyle name="Millares 36 2 4" xfId="4559" xr:uid="{CE0F8730-3052-4DF3-BEE3-E9E5A83D3F88}"/>
    <cellStyle name="Millares 36 2 4 2" xfId="4560" xr:uid="{B2CB9D28-61CA-4871-B671-1E5CC861E87A}"/>
    <cellStyle name="Millares 36 2 5" xfId="4561" xr:uid="{8EC9A4C0-02FD-4BB4-85C1-3F5A69F29E15}"/>
    <cellStyle name="Millares 36 3" xfId="4562" xr:uid="{B9C55565-62F9-4013-BBD3-2A4F8444BE52}"/>
    <cellStyle name="Millares 36 3 2" xfId="4563" xr:uid="{2460337B-E6F5-44DA-9FD8-BD99813D9764}"/>
    <cellStyle name="Millares 36 3 2 2" xfId="4564" xr:uid="{6D5DB5BF-EE7F-423E-AB26-896A25F08F28}"/>
    <cellStyle name="Millares 36 3 3" xfId="4565" xr:uid="{0B50A9B2-719A-4A68-B58C-14DA3E7E3146}"/>
    <cellStyle name="Millares 36 3 3 2" xfId="4566" xr:uid="{4BCF2227-4545-4AE4-A503-353457CFD23A}"/>
    <cellStyle name="Millares 36 3 4" xfId="4567" xr:uid="{6A0B3F83-44B4-4792-941C-5E2A4E075F18}"/>
    <cellStyle name="Millares 36 3 4 2" xfId="4568" xr:uid="{6C8AF730-5C69-459D-83D0-E409C4899589}"/>
    <cellStyle name="Millares 36 3 5" xfId="4569" xr:uid="{FAD96A1D-FFAC-4A95-9A87-F95AAA0D8BDC}"/>
    <cellStyle name="Millares 36 4" xfId="4570" xr:uid="{0A35B3C4-A935-452E-9071-C5D470B98A7C}"/>
    <cellStyle name="Millares 36 4 2" xfId="4571" xr:uid="{3AB78D4D-0D26-41CF-AD15-4AB03209CB89}"/>
    <cellStyle name="Millares 36 4 2 2" xfId="4572" xr:uid="{86B05969-4AA0-4949-905D-24AE81496C8B}"/>
    <cellStyle name="Millares 36 4 3" xfId="4573" xr:uid="{754A6624-BF8D-455A-9878-19E5261CD17C}"/>
    <cellStyle name="Millares 36 4 3 2" xfId="4574" xr:uid="{D691A823-9C10-4805-A762-4DF3852BC936}"/>
    <cellStyle name="Millares 36 4 4" xfId="4575" xr:uid="{51BD865B-6EE0-4A3E-99BF-40983EAB225C}"/>
    <cellStyle name="Millares 36 4 4 2" xfId="4576" xr:uid="{055918D3-9B2D-43B1-B86A-756C68A91064}"/>
    <cellStyle name="Millares 36 4 5" xfId="4577" xr:uid="{31F2B51C-C413-4F39-95FB-D0122022AFE8}"/>
    <cellStyle name="Millares 36 5" xfId="4578" xr:uid="{621DD3F6-319B-45DF-8843-C897A2AA9EFB}"/>
    <cellStyle name="Millares 36 5 2" xfId="4579" xr:uid="{F32065C3-9C10-47CB-A678-49642DF1C910}"/>
    <cellStyle name="Millares 36 5 2 2" xfId="4580" xr:uid="{41C97058-CC70-4C65-B8C4-B81ADDC78290}"/>
    <cellStyle name="Millares 36 5 3" xfId="4581" xr:uid="{908CCC8B-BEE7-4490-9E4E-1C16960F50CE}"/>
    <cellStyle name="Millares 36 5 3 2" xfId="4582" xr:uid="{1DA80EC7-AE88-4729-B94E-6B836EFF4A64}"/>
    <cellStyle name="Millares 36 5 4" xfId="4583" xr:uid="{600F3AF1-3052-4D67-9B9C-FE5F8D5AF776}"/>
    <cellStyle name="Millares 36 5 4 2" xfId="4584" xr:uid="{03C181AE-CEE7-4860-B35C-69374088AAA7}"/>
    <cellStyle name="Millares 36 5 5" xfId="4585" xr:uid="{4A6E199A-E242-4510-AF52-8F6D73664EBD}"/>
    <cellStyle name="Millares 36 6" xfId="4586" xr:uid="{A20A0746-F49B-4053-B831-9EFEF76D95B6}"/>
    <cellStyle name="Millares 36 6 2" xfId="4587" xr:uid="{BE929D06-3173-4257-8A6E-516123BB0887}"/>
    <cellStyle name="Millares 36 6 2 2" xfId="4588" xr:uid="{CFCDF95C-30C6-4CD4-9A01-89C5320D4283}"/>
    <cellStyle name="Millares 36 6 3" xfId="4589" xr:uid="{F357E29F-683A-4B1F-B3A1-F9D75B35B00A}"/>
    <cellStyle name="Millares 36 6 3 2" xfId="4590" xr:uid="{EE85D03C-5306-439A-A987-DD540495D678}"/>
    <cellStyle name="Millares 36 6 4" xfId="4591" xr:uid="{BF803997-5272-4390-97D3-15A26C320FF6}"/>
    <cellStyle name="Millares 36 6 4 2" xfId="4592" xr:uid="{C3A295CE-8A5A-42EB-965F-EFC05C7447A0}"/>
    <cellStyle name="Millares 36 6 5" xfId="4593" xr:uid="{280823D8-BAAC-4C84-A15B-FFD120745A52}"/>
    <cellStyle name="Millares 36 7" xfId="4594" xr:uid="{1845497B-284E-4E23-B9FC-067C66464BB7}"/>
    <cellStyle name="Millares 36 7 2" xfId="4595" xr:uid="{36D75F4D-3AF5-4F3E-A0EC-9206BA708D21}"/>
    <cellStyle name="Millares 36 7 2 2" xfId="4596" xr:uid="{0497F51C-B8EB-44CE-802B-DC53014DE476}"/>
    <cellStyle name="Millares 36 7 3" xfId="4597" xr:uid="{636E4C62-02BC-4B25-8C7A-465B3096EB22}"/>
    <cellStyle name="Millares 36 7 3 2" xfId="4598" xr:uid="{F6B4B77C-090E-457C-B62E-8CE6F8F391E8}"/>
    <cellStyle name="Millares 36 7 4" xfId="4599" xr:uid="{D5DDF6D4-A4EA-4B44-A5A4-E033C74994C6}"/>
    <cellStyle name="Millares 36 7 4 2" xfId="4600" xr:uid="{1AB02862-AA11-4802-B3B7-500C708F50F6}"/>
    <cellStyle name="Millares 36 7 5" xfId="4601" xr:uid="{6D64B3BC-6B1E-4B9F-81E6-35762FF29DF5}"/>
    <cellStyle name="Millares 36 8" xfId="4602" xr:uid="{E77A051A-4C51-4550-8056-F1D752BE7007}"/>
    <cellStyle name="Millares 36 8 2" xfId="4603" xr:uid="{09419370-26F8-4400-90E6-79890C0FD4A3}"/>
    <cellStyle name="Millares 36 8 2 2" xfId="4604" xr:uid="{AFAF33CB-2591-4E56-8B90-3B3B04889433}"/>
    <cellStyle name="Millares 36 8 3" xfId="4605" xr:uid="{B844205F-D28B-401E-BE7B-2FBF307279E9}"/>
    <cellStyle name="Millares 36 8 3 2" xfId="4606" xr:uid="{3139925E-561E-43AA-BF82-E4441D028FB8}"/>
    <cellStyle name="Millares 36 8 4" xfId="4607" xr:uid="{2E9C663C-DEE1-49C8-8556-EA7E01C6F43A}"/>
    <cellStyle name="Millares 36 8 4 2" xfId="4608" xr:uid="{A99395DA-A3F6-4A66-87A6-5C3C40B5B784}"/>
    <cellStyle name="Millares 36 8 5" xfId="4609" xr:uid="{848FCA88-3C9D-432B-9585-978DDD46AA97}"/>
    <cellStyle name="Millares 36 9" xfId="4610" xr:uid="{3801D7CE-0359-44A5-95D5-D858707E8A8D}"/>
    <cellStyle name="Millares 36 9 2" xfId="4611" xr:uid="{159F3D8C-F36D-4FE0-8B63-C0C996EEECFF}"/>
    <cellStyle name="Millares 36 9 2 2" xfId="4612" xr:uid="{6BB8E184-2CF2-4D09-A2F1-FA6F23FD7DDC}"/>
    <cellStyle name="Millares 36 9 3" xfId="4613" xr:uid="{D24AC624-CF57-4BBC-AA05-586C96BEAE6B}"/>
    <cellStyle name="Millares 36 9 3 2" xfId="4614" xr:uid="{5C522355-F271-417F-AE78-F619FBB1E04A}"/>
    <cellStyle name="Millares 36 9 4" xfId="4615" xr:uid="{E06502B5-D781-4A8B-BA1D-6F71D790F08C}"/>
    <cellStyle name="Millares 36 9 4 2" xfId="4616" xr:uid="{A487DD2E-25AA-44A3-AE68-D974929FC5BA}"/>
    <cellStyle name="Millares 36 9 5" xfId="4617" xr:uid="{01D2873D-5AD0-454B-978F-2082C2541E2C}"/>
    <cellStyle name="Millares 360" xfId="4618" xr:uid="{E05B8EAF-9087-46DB-90BA-7E3600C3C4A2}"/>
    <cellStyle name="Millares 361" xfId="4619" xr:uid="{7F1C2A77-00A7-41EC-AC2B-23290AA9A7E8}"/>
    <cellStyle name="Millares 362" xfId="4620" xr:uid="{078F7DC5-4723-489D-9B25-38B71F51ECBA}"/>
    <cellStyle name="Millares 363" xfId="4621" xr:uid="{02C96347-AB02-4F1C-AF9D-CB85003A3DFF}"/>
    <cellStyle name="Millares 364" xfId="4622" xr:uid="{AB6CC814-D492-4393-9251-5679EA8DCD65}"/>
    <cellStyle name="Millares 365" xfId="4623" xr:uid="{479BF1EB-2B66-4AAC-8629-9D06E36A5DD1}"/>
    <cellStyle name="Millares 366" xfId="4624" xr:uid="{14A8B375-9804-4991-9A42-13B379354E51}"/>
    <cellStyle name="Millares 367" xfId="4625" xr:uid="{0E828A0C-B2BA-4D51-A6D3-453C51064FC7}"/>
    <cellStyle name="Millares 368" xfId="4626" xr:uid="{13CC5203-D71E-4924-AC3D-4B14911F169C}"/>
    <cellStyle name="Millares 369" xfId="4627" xr:uid="{4F35C39F-8671-4F6E-8E84-979E7B4B23B9}"/>
    <cellStyle name="Millares 37" xfId="4628" xr:uid="{8B19D79F-A5B9-420A-83E6-63DF889E08D2}"/>
    <cellStyle name="Millares 37 2" xfId="4629" xr:uid="{2EC6752F-4CF9-4EF8-8C2D-7EC1AB3E0305}"/>
    <cellStyle name="Millares 37 2 2" xfId="4630" xr:uid="{E9D93C1E-33F6-4E08-918A-E4E522B5F243}"/>
    <cellStyle name="Millares 37 3" xfId="4631" xr:uid="{B07EE45C-4CE0-4530-99FB-9F8ADF1E7C77}"/>
    <cellStyle name="Millares 370" xfId="4632" xr:uid="{A60FAAA0-F98B-43DA-BE4C-1682F475988C}"/>
    <cellStyle name="Millares 370 2" xfId="12786" xr:uid="{D74783C4-A9B0-4B49-BA37-0F173E669E50}"/>
    <cellStyle name="Millares 370 3" xfId="15538" xr:uid="{3337C3FA-1945-4880-8CDB-DD9401EAB25A}"/>
    <cellStyle name="Millares 371" xfId="4633" xr:uid="{321196A6-79B3-4A8D-8C65-59685F8927DA}"/>
    <cellStyle name="Millares 371 2" xfId="12787" xr:uid="{C862699D-A8A6-46E3-9407-3FF6D0954985}"/>
    <cellStyle name="Millares 371 3" xfId="15539" xr:uid="{610A6B29-BDC7-4A85-B5C9-D9E620740B59}"/>
    <cellStyle name="Millares 372" xfId="4634" xr:uid="{B893E237-ECF3-43F8-B5BF-92C9319450AC}"/>
    <cellStyle name="Millares 373" xfId="4635" xr:uid="{229DEE10-CAE3-404D-89D8-74DB10AC9609}"/>
    <cellStyle name="Millares 374" xfId="4636" xr:uid="{A5AC2BD0-3691-4E7B-AE5F-380D70D5DF24}"/>
    <cellStyle name="Millares 375" xfId="4637" xr:uid="{05AE4071-05CF-47F3-A159-21F744B5992B}"/>
    <cellStyle name="Millares 376" xfId="4638" xr:uid="{801FA36F-8515-4BC9-B0C7-12FACE7E1FA7}"/>
    <cellStyle name="Millares 377" xfId="4639" xr:uid="{CA53E21E-50ED-463E-8EEC-E970B2124B81}"/>
    <cellStyle name="Millares 378" xfId="4640" xr:uid="{CD2D88BE-8568-4DCB-9902-B38A0AEA8F7B}"/>
    <cellStyle name="Millares 379" xfId="4641" xr:uid="{4EAE983D-F779-4726-8ADC-9A310B0E97CC}"/>
    <cellStyle name="Millares 38" xfId="4642" xr:uid="{862DA5FA-25FC-4CF7-B1E5-1EB1D0E4DA2E}"/>
    <cellStyle name="Millares 38 2" xfId="4643" xr:uid="{D6191DA2-9AC5-46F2-93C1-349A9EA5169A}"/>
    <cellStyle name="Millares 38 2 2" xfId="4644" xr:uid="{6E398B2E-BB1D-4000-A67B-9A6DF49C670B}"/>
    <cellStyle name="Millares 38 2 2 2" xfId="4645" xr:uid="{5077CF81-613E-4373-B2FB-DA8CBACD4E35}"/>
    <cellStyle name="Millares 38 2 3" xfId="4646" xr:uid="{93268AC1-83E1-4CB9-B7FA-37C957583AF7}"/>
    <cellStyle name="Millares 38 3" xfId="4647" xr:uid="{92DB4BE8-15BA-4487-BB39-DC5F302FE00E}"/>
    <cellStyle name="Millares 38 3 2" xfId="4648" xr:uid="{52EF0D08-FEBB-4C88-80E4-9FC2B175799D}"/>
    <cellStyle name="Millares 38 3 2 2" xfId="4649" xr:uid="{0CB196E5-CF54-4228-A322-7AA7DAFB5827}"/>
    <cellStyle name="Millares 38 3 3" xfId="4650" xr:uid="{D911E1E3-883A-4846-9702-3F190DBA44D3}"/>
    <cellStyle name="Millares 38 3 3 2" xfId="4651" xr:uid="{E919FEB9-20BE-46EF-B558-F431BA4CD984}"/>
    <cellStyle name="Millares 38 3 4" xfId="4652" xr:uid="{889403B4-45B4-4BDC-9C4C-6C31382CFFB0}"/>
    <cellStyle name="Millares 38 3 5" xfId="4653" xr:uid="{CDB8F3F9-495F-4ED9-96B1-082318E4A351}"/>
    <cellStyle name="Millares 38 4" xfId="4654" xr:uid="{714492B3-E928-4638-B6A4-E56B67478693}"/>
    <cellStyle name="Millares 38 4 2" xfId="4655" xr:uid="{52894800-9464-4C19-8CE5-8BB1508BBDFE}"/>
    <cellStyle name="Millares 38 5" xfId="4656" xr:uid="{5BA9D268-5B64-47D2-BBCE-A440AC9A1543}"/>
    <cellStyle name="Millares 38 5 2" xfId="4657" xr:uid="{46BE9264-9968-4BCF-8ABA-9A4DE97CA413}"/>
    <cellStyle name="Millares 38 5 3" xfId="4658" xr:uid="{150A20C1-77BA-4F33-A2A7-28BB7B3E62A0}"/>
    <cellStyle name="Millares 38 6" xfId="4659" xr:uid="{8E30A463-B289-4ADC-BC33-AD36042255A4}"/>
    <cellStyle name="Millares 38 6 2" xfId="4660" xr:uid="{D615A763-CCA4-4459-A519-1DBDC60EE76F}"/>
    <cellStyle name="Millares 38 7" xfId="4661" xr:uid="{A11D19E0-838F-4A50-A494-99FC362676BB}"/>
    <cellStyle name="Millares 38 7 2" xfId="12788" xr:uid="{751EAE6F-99E9-4833-965F-4FDCC79B3082}"/>
    <cellStyle name="Millares 38 8" xfId="4662" xr:uid="{51FB41C4-F4AB-49A6-AB1C-BE5A0D4C7CEB}"/>
    <cellStyle name="Millares 380" xfId="4663" xr:uid="{DCDAF1EA-8E23-47E7-AF15-976FB5DB68E8}"/>
    <cellStyle name="Millares 381" xfId="4664" xr:uid="{416C4FBD-2E12-49FB-8B29-B7469458959B}"/>
    <cellStyle name="Millares 382" xfId="4665" xr:uid="{D801B6E7-7904-4CD0-BDAF-9C3084CB6D23}"/>
    <cellStyle name="Millares 383" xfId="4666" xr:uid="{4012D4F2-D79B-4785-ADF2-542C336713B6}"/>
    <cellStyle name="Millares 383 2" xfId="12789" xr:uid="{20A0A292-99EA-47E6-85DD-80192E66B574}"/>
    <cellStyle name="Millares 383 3" xfId="15540" xr:uid="{F79BF0C7-99D5-4A96-8C08-7D4CA4F9169A}"/>
    <cellStyle name="Millares 384" xfId="4667" xr:uid="{D93279F1-BFBC-439E-8100-80E7DA904A69}"/>
    <cellStyle name="Millares 385" xfId="4668" xr:uid="{9FABED21-3387-4B39-812C-C8782C6B98F4}"/>
    <cellStyle name="Millares 386" xfId="4669" xr:uid="{57A5AFEE-55DA-4025-B38D-43A836B2A8EE}"/>
    <cellStyle name="Millares 387" xfId="4670" xr:uid="{6C04C4F1-2DFC-4895-A901-5CEB15D1936A}"/>
    <cellStyle name="Millares 388" xfId="4671" xr:uid="{C1644586-D5A4-46B2-B336-B399288BEDF7}"/>
    <cellStyle name="Millares 389" xfId="4672" xr:uid="{9D219FD5-5EEF-4D5F-8BED-10226C628C00}"/>
    <cellStyle name="Millares 39" xfId="4673" xr:uid="{D9DCF460-9591-4947-A71A-61F401D3802F}"/>
    <cellStyle name="Millares 39 10" xfId="4674" xr:uid="{1119FE8B-C47F-4288-A9F4-D334176882E5}"/>
    <cellStyle name="Millares 39 10 2" xfId="4675" xr:uid="{59E56133-AAEB-449A-9EDF-96EEE5540B8F}"/>
    <cellStyle name="Millares 39 10 2 2" xfId="4676" xr:uid="{8BE8E408-5073-43DE-85D9-3038995D4A52}"/>
    <cellStyle name="Millares 39 10 3" xfId="4677" xr:uid="{DCD5524F-4DCB-4574-A1B6-EC55D51F7789}"/>
    <cellStyle name="Millares 39 10 3 2" xfId="4678" xr:uid="{E44691FA-274C-486C-B873-92FE09E6E6AD}"/>
    <cellStyle name="Millares 39 10 4" xfId="4679" xr:uid="{2651048A-F195-4B41-AA67-097EB88E5B96}"/>
    <cellStyle name="Millares 39 10 4 2" xfId="4680" xr:uid="{3DBE062F-3A76-4734-9A8C-FDBE9A968448}"/>
    <cellStyle name="Millares 39 10 5" xfId="4681" xr:uid="{0412539F-1085-4460-934C-364764025B9C}"/>
    <cellStyle name="Millares 39 11" xfId="4682" xr:uid="{C14F5849-210A-4DD1-9135-6FBB11B9C8DE}"/>
    <cellStyle name="Millares 39 11 2" xfId="4683" xr:uid="{FE92A950-A58D-4DD8-B3D7-86E6874B054B}"/>
    <cellStyle name="Millares 39 11 2 2" xfId="4684" xr:uid="{0826433E-D333-48A9-8E21-224F92B42827}"/>
    <cellStyle name="Millares 39 11 3" xfId="4685" xr:uid="{3C3F29DB-9AEF-40BA-978F-A9F65D68B117}"/>
    <cellStyle name="Millares 39 11 3 2" xfId="4686" xr:uid="{27538D25-256F-42D4-90CB-808F76025D53}"/>
    <cellStyle name="Millares 39 11 4" xfId="4687" xr:uid="{CB34972A-6D7A-4E5E-B5E2-F688C926D62A}"/>
    <cellStyle name="Millares 39 11 4 2" xfId="4688" xr:uid="{B37AE4A5-178C-4E3C-9351-FE7E29A581BA}"/>
    <cellStyle name="Millares 39 11 5" xfId="4689" xr:uid="{3B0D15BE-240B-47D9-8C7D-0C4CBE6F6F7A}"/>
    <cellStyle name="Millares 39 12" xfId="4690" xr:uid="{305BCD52-1DA1-4ABE-8B4E-0A02EFC7BFBC}"/>
    <cellStyle name="Millares 39 12 2" xfId="4691" xr:uid="{2AA53629-F2F4-403E-A770-16A4158707B8}"/>
    <cellStyle name="Millares 39 13" xfId="4692" xr:uid="{41DEB185-99B3-4E95-8333-84D4D831C4B8}"/>
    <cellStyle name="Millares 39 13 2" xfId="4693" xr:uid="{62AE0C04-BE4C-4D89-840A-E739376D00B9}"/>
    <cellStyle name="Millares 39 14" xfId="4694" xr:uid="{AC4D1736-EC8D-45DF-80AF-21F85A757A08}"/>
    <cellStyle name="Millares 39 14 2" xfId="4695" xr:uid="{3DCFBB28-0039-4BF3-828B-8E495E6FDAF2}"/>
    <cellStyle name="Millares 39 2" xfId="4696" xr:uid="{909F8316-B614-4195-A31D-4E2418767B03}"/>
    <cellStyle name="Millares 39 2 2" xfId="4697" xr:uid="{2FEF1AB0-EDDA-4E9A-A252-090A70E44E11}"/>
    <cellStyle name="Millares 39 2 2 2" xfId="4698" xr:uid="{118A3FE6-0843-4D7E-ACA7-B8083C024866}"/>
    <cellStyle name="Millares 39 2 3" xfId="4699" xr:uid="{B33E3CC3-BC62-4BD6-87EA-FFAC0618C9D2}"/>
    <cellStyle name="Millares 39 2 3 2" xfId="4700" xr:uid="{FE8AAA17-85FF-4F7D-AE95-7F26450A6498}"/>
    <cellStyle name="Millares 39 2 3 2 2" xfId="4701" xr:uid="{0075063A-8BB7-4666-94A1-677BC8343081}"/>
    <cellStyle name="Millares 39 2 3 3" xfId="4702" xr:uid="{A73C6EC2-E452-4064-B497-27AE0A982489}"/>
    <cellStyle name="Millares 39 2 4" xfId="4703" xr:uid="{B48B8F76-5916-4188-81FB-E17C1B6DF8CC}"/>
    <cellStyle name="Millares 39 2 4 2" xfId="4704" xr:uid="{1A445351-458C-4E65-9AAC-61475D676F73}"/>
    <cellStyle name="Millares 39 2 5" xfId="4705" xr:uid="{10E554B6-3C36-4260-B385-C507BDC43DDE}"/>
    <cellStyle name="Millares 39 2 5 2" xfId="4706" xr:uid="{C761C0FC-48C2-426E-A7D7-1E3D14E4295C}"/>
    <cellStyle name="Millares 39 2 6" xfId="4707" xr:uid="{A1F69697-342A-44D5-A54A-D0CF6436FF0F}"/>
    <cellStyle name="Millares 39 2 6 2" xfId="12790" xr:uid="{F1BA1063-EBFB-4214-8E72-D42C17AE22ED}"/>
    <cellStyle name="Millares 39 2 7" xfId="4708" xr:uid="{5BD148D0-15A1-4446-A7AE-9EBA2038FF42}"/>
    <cellStyle name="Millares 39 3" xfId="4709" xr:uid="{FE3D4A3D-A4C9-4F1D-86F8-725BC8CCBBE4}"/>
    <cellStyle name="Millares 39 3 2" xfId="4710" xr:uid="{261210BA-521D-415E-80E2-77DF8C70921D}"/>
    <cellStyle name="Millares 39 3 2 2" xfId="4711" xr:uid="{3CFCBE63-6DB3-4907-B94E-0D41C55FC409}"/>
    <cellStyle name="Millares 39 3 3" xfId="4712" xr:uid="{2F35D467-CDC4-4EC3-867F-4889E8136185}"/>
    <cellStyle name="Millares 39 3 3 2" xfId="4713" xr:uid="{36E31771-2606-464C-9CDD-07EB342BC362}"/>
    <cellStyle name="Millares 39 3 3 2 2" xfId="12791" xr:uid="{E6CB286B-A845-4B93-BBF4-91CB48A64E89}"/>
    <cellStyle name="Millares 39 3 3 2 3" xfId="10203" xr:uid="{C9C9DE05-7DAF-411C-AF93-51BCF595D6E3}"/>
    <cellStyle name="Millares 39 3 3 2 4" xfId="7447" xr:uid="{D9AC895F-430C-4683-B6E1-4E7ECE21C7D4}"/>
    <cellStyle name="Millares 39 3 4" xfId="4714" xr:uid="{320A276E-50C5-42F0-9F16-743A81E77635}"/>
    <cellStyle name="Millares 39 3 4 2" xfId="4715" xr:uid="{D6BEF571-D4E0-46E3-9776-710B80006A10}"/>
    <cellStyle name="Millares 39 3 4 2 2" xfId="12793" xr:uid="{99D022DD-2BD0-41AD-B9D7-BCA609E11371}"/>
    <cellStyle name="Millares 39 3 4 2 3" xfId="10205" xr:uid="{34317286-2143-45F8-83DF-F96E751A6194}"/>
    <cellStyle name="Millares 39 3 4 2 4" xfId="7449" xr:uid="{978AB7F9-703B-4959-B4A0-2792C18BA3BD}"/>
    <cellStyle name="Millares 39 3 4 3" xfId="12792" xr:uid="{F0FFC532-1624-4309-AC56-1E2213D298D0}"/>
    <cellStyle name="Millares 39 3 4 4" xfId="10204" xr:uid="{6A5611B2-710F-46CB-B0F6-E6E5EE88537D}"/>
    <cellStyle name="Millares 39 3 4 5" xfId="7448" xr:uid="{737AAD10-FCDF-4809-852E-DA40D226CF4B}"/>
    <cellStyle name="Millares 39 3 5" xfId="4716" xr:uid="{52177191-C646-4C49-8E51-1DAF9F064354}"/>
    <cellStyle name="Millares 39 3 5 2" xfId="12794" xr:uid="{4EC5E563-645B-430F-BF79-4810E7A272E8}"/>
    <cellStyle name="Millares 39 3 5 3" xfId="10206" xr:uid="{1575C328-D925-4F7C-B608-E4D6AACA231C}"/>
    <cellStyle name="Millares 39 3 5 4" xfId="7450" xr:uid="{6CEC152D-C3ED-4DE7-A161-21ADC2D2FBCB}"/>
    <cellStyle name="Millares 39 4" xfId="4717" xr:uid="{F013BD47-1781-4754-A4D1-EA1CB77600FD}"/>
    <cellStyle name="Millares 39 4 2" xfId="4718" xr:uid="{E737D77F-30BC-4445-9CD3-DD0F45B28934}"/>
    <cellStyle name="Millares 39 4 2 2" xfId="4719" xr:uid="{9127D4BA-7C5B-41C0-A782-33514DEE920B}"/>
    <cellStyle name="Millares 39 4 2 2 2" xfId="12797" xr:uid="{C600EB37-4BB9-441B-A492-3EC6E1D6F7C7}"/>
    <cellStyle name="Millares 39 4 2 2 3" xfId="10209" xr:uid="{CDDFBBB4-F9DA-4E04-B33B-5002267ED70E}"/>
    <cellStyle name="Millares 39 4 2 2 4" xfId="7453" xr:uid="{DC2FC49F-CBB2-4C25-B6EE-7E47F92B5517}"/>
    <cellStyle name="Millares 39 4 2 3" xfId="12796" xr:uid="{1E963CF5-EB04-4138-A1D9-09E760D78988}"/>
    <cellStyle name="Millares 39 4 2 4" xfId="10208" xr:uid="{ADFC1C5B-A313-4D0C-A97A-33D6A9E6E380}"/>
    <cellStyle name="Millares 39 4 2 5" xfId="7452" xr:uid="{116FF931-4F55-4CC9-A36B-C8477B29FEC7}"/>
    <cellStyle name="Millares 39 4 3" xfId="4720" xr:uid="{904AE5CB-2765-422E-8935-73024BDB432C}"/>
    <cellStyle name="Millares 39 4 3 2" xfId="4721" xr:uid="{575A24EA-4869-4EEF-BA3A-C2954B9F0F18}"/>
    <cellStyle name="Millares 39 4 3 2 2" xfId="12799" xr:uid="{DDEC91F7-873C-4F9B-AE41-6290A145904D}"/>
    <cellStyle name="Millares 39 4 3 2 3" xfId="10211" xr:uid="{CA0775CC-CD7C-4372-B751-96909F06B224}"/>
    <cellStyle name="Millares 39 4 3 2 4" xfId="7455" xr:uid="{D926B94C-9E0F-480A-9841-C2A5788EE292}"/>
    <cellStyle name="Millares 39 4 3 3" xfId="12798" xr:uid="{29CB35D5-3F03-4C77-99A4-7E3027D77326}"/>
    <cellStyle name="Millares 39 4 3 4" xfId="10210" xr:uid="{FF2B3A85-1075-4018-91CA-F194EEC4DE31}"/>
    <cellStyle name="Millares 39 4 3 5" xfId="7454" xr:uid="{C0DFA094-C224-47FE-9502-54F5C824AF9B}"/>
    <cellStyle name="Millares 39 4 4" xfId="4722" xr:uid="{CCFEA882-F83C-4981-88AB-0B09D320800F}"/>
    <cellStyle name="Millares 39 4 4 2" xfId="4723" xr:uid="{088096D7-FC8F-4C84-BAD0-D7A0FAA00BCD}"/>
    <cellStyle name="Millares 39 4 4 2 2" xfId="12801" xr:uid="{F0694175-01ED-4BA6-9036-00DC0DE7EDAF}"/>
    <cellStyle name="Millares 39 4 4 2 3" xfId="10213" xr:uid="{3D293954-04C4-4822-BFD7-437A8B6F207C}"/>
    <cellStyle name="Millares 39 4 4 2 4" xfId="7457" xr:uid="{ACF3F250-A160-447B-AF06-86013D2D0B79}"/>
    <cellStyle name="Millares 39 4 4 3" xfId="12800" xr:uid="{39BA7318-80F4-43B2-A1CD-ECFB58870732}"/>
    <cellStyle name="Millares 39 4 4 4" xfId="10212" xr:uid="{08FCD0DC-E8FB-4EBA-BC30-F7AA82BBD24B}"/>
    <cellStyle name="Millares 39 4 4 5" xfId="7456" xr:uid="{298FFACD-95E1-485E-8650-0862F66FC478}"/>
    <cellStyle name="Millares 39 4 5" xfId="4724" xr:uid="{D49F404B-CAC7-47FC-B9ED-6964EFB470EC}"/>
    <cellStyle name="Millares 39 4 5 2" xfId="12802" xr:uid="{13C76A37-4D70-4D3C-BFD4-35920618DA10}"/>
    <cellStyle name="Millares 39 4 5 3" xfId="10214" xr:uid="{DB63A16B-FDBF-434F-8B04-8AE3FAD6F0AD}"/>
    <cellStyle name="Millares 39 4 5 4" xfId="7458" xr:uid="{82676DC2-141F-4B34-A23C-092B11BF4093}"/>
    <cellStyle name="Millares 39 4 6" xfId="12795" xr:uid="{E5609603-C2C4-4C16-A399-C5E4F56C6BEE}"/>
    <cellStyle name="Millares 39 4 7" xfId="10207" xr:uid="{34A0AED5-403F-4716-AC5A-AC5C50AF5882}"/>
    <cellStyle name="Millares 39 4 8" xfId="7451" xr:uid="{276E7C2B-37C5-4F0B-BCD4-A1745F9B524C}"/>
    <cellStyle name="Millares 39 5" xfId="4725" xr:uid="{51D2E75E-ED94-4662-885A-9DCBEC88468D}"/>
    <cellStyle name="Millares 39 5 2" xfId="4726" xr:uid="{ADAE4D63-4084-441F-B2A6-83465FAB01D5}"/>
    <cellStyle name="Millares 39 5 2 2" xfId="4727" xr:uid="{030C4E36-B97A-4881-8D9B-4AD7CA76771A}"/>
    <cellStyle name="Millares 39 5 2 2 2" xfId="12805" xr:uid="{475387BF-0E24-4CE3-91A0-F4E3D8B04A35}"/>
    <cellStyle name="Millares 39 5 2 2 3" xfId="10217" xr:uid="{8D23A945-7E88-4D3F-B452-3D4AD9E5BB89}"/>
    <cellStyle name="Millares 39 5 2 2 4" xfId="7461" xr:uid="{23DA1D76-FD92-438D-825F-CA1D525790DF}"/>
    <cellStyle name="Millares 39 5 2 3" xfId="12804" xr:uid="{6D03BA19-B545-4A29-923F-09371F293227}"/>
    <cellStyle name="Millares 39 5 2 4" xfId="10216" xr:uid="{66FC45BB-3BD4-48C6-B57F-F63408444047}"/>
    <cellStyle name="Millares 39 5 2 5" xfId="7460" xr:uid="{C6397FB5-68E4-4973-974D-029627946A9D}"/>
    <cellStyle name="Millares 39 5 3" xfId="4728" xr:uid="{5DDADD91-BBCA-44C0-B499-E68449A872A3}"/>
    <cellStyle name="Millares 39 5 3 2" xfId="4729" xr:uid="{76DF4C7C-1767-425A-A572-DB7578C52166}"/>
    <cellStyle name="Millares 39 5 3 2 2" xfId="12807" xr:uid="{E8F591AA-6F6D-4242-9461-1A167F7D599B}"/>
    <cellStyle name="Millares 39 5 3 2 3" xfId="10219" xr:uid="{649E388C-3D99-46B7-ADC7-F63035C58115}"/>
    <cellStyle name="Millares 39 5 3 2 4" xfId="7463" xr:uid="{A39CCFAF-45B7-407D-9E3A-D2BDD8E3F919}"/>
    <cellStyle name="Millares 39 5 3 3" xfId="12806" xr:uid="{C5D854B5-F0B3-4702-BFDE-99D0234F50B9}"/>
    <cellStyle name="Millares 39 5 3 4" xfId="10218" xr:uid="{BBC1CBBD-632E-4ED1-AE6D-D21D86D99A76}"/>
    <cellStyle name="Millares 39 5 3 5" xfId="7462" xr:uid="{2FD87940-5A3C-4E0C-995A-05E86346C041}"/>
    <cellStyle name="Millares 39 5 4" xfId="4730" xr:uid="{642BF2E6-C317-4415-94A0-44525F12DDFF}"/>
    <cellStyle name="Millares 39 5 4 2" xfId="4731" xr:uid="{14453E4C-FC68-48D2-90D5-04ABBF2B13D0}"/>
    <cellStyle name="Millares 39 5 4 2 2" xfId="12809" xr:uid="{667B8C95-9E16-4024-A2A6-418FEAF8B433}"/>
    <cellStyle name="Millares 39 5 4 2 3" xfId="10221" xr:uid="{A1A73BD7-D476-46B6-A7B3-86B8EC41582C}"/>
    <cellStyle name="Millares 39 5 4 2 4" xfId="7465" xr:uid="{7BAABB4C-9AE7-446F-996F-E1463A13CDBB}"/>
    <cellStyle name="Millares 39 5 4 3" xfId="12808" xr:uid="{57268A28-ACBF-4F11-AA46-49B6917BE6CA}"/>
    <cellStyle name="Millares 39 5 4 4" xfId="10220" xr:uid="{DC9AF9E9-A92D-4F20-99D3-0A15270F7D1E}"/>
    <cellStyle name="Millares 39 5 4 5" xfId="7464" xr:uid="{EB3C7A31-03EF-4A40-96F2-88BFEF1251FB}"/>
    <cellStyle name="Millares 39 5 5" xfId="4732" xr:uid="{104EC8F7-E56C-4AE9-BAEC-E2EB07E83549}"/>
    <cellStyle name="Millares 39 5 5 2" xfId="12810" xr:uid="{163628AA-42EF-479C-96D1-A7ABA9FB56C1}"/>
    <cellStyle name="Millares 39 5 5 3" xfId="10222" xr:uid="{4A71EA18-4C59-4768-A4E7-7341C2AB9834}"/>
    <cellStyle name="Millares 39 5 5 4" xfId="7466" xr:uid="{BA4E3006-49ED-45AA-A274-D04437EFB6E4}"/>
    <cellStyle name="Millares 39 5 6" xfId="12803" xr:uid="{E5F92E6C-38F0-4E67-AA01-5BAE575747CC}"/>
    <cellStyle name="Millares 39 5 7" xfId="10215" xr:uid="{8A1DB2C9-BBED-427D-BBC2-63448C44EAD7}"/>
    <cellStyle name="Millares 39 5 8" xfId="7459" xr:uid="{21FE97EA-9258-4B61-A7BC-F8A7C9332B54}"/>
    <cellStyle name="Millares 39 6" xfId="4733" xr:uid="{8E8E5522-8A0C-4AEB-99DD-9CC5B52DA93D}"/>
    <cellStyle name="Millares 39 6 2" xfId="4734" xr:uid="{01BDE7DE-779C-4DDA-98B7-DF610A4EA050}"/>
    <cellStyle name="Millares 39 6 2 2" xfId="4735" xr:uid="{BA2123BF-2064-4B4A-84DD-D88D9C5539A4}"/>
    <cellStyle name="Millares 39 6 2 2 2" xfId="12813" xr:uid="{088CDDF7-C06A-4CBD-81AC-45353824FB2D}"/>
    <cellStyle name="Millares 39 6 2 2 3" xfId="10225" xr:uid="{C86D35B9-A641-4E0F-8D6E-667C1432C0F8}"/>
    <cellStyle name="Millares 39 6 2 2 4" xfId="7469" xr:uid="{55994E98-D193-49D4-AA63-E6568DA016D9}"/>
    <cellStyle name="Millares 39 6 2 3" xfId="12812" xr:uid="{3314DEFC-ADA6-40AE-9282-A2DCDF5ED588}"/>
    <cellStyle name="Millares 39 6 2 4" xfId="10224" xr:uid="{27544359-4376-47FD-A4BB-B3C558F1D769}"/>
    <cellStyle name="Millares 39 6 2 5" xfId="7468" xr:uid="{5ECDDDDE-F30D-4FD4-A0D0-607F095069C2}"/>
    <cellStyle name="Millares 39 6 3" xfId="4736" xr:uid="{0C790044-29F9-4967-A866-6E19F5013A40}"/>
    <cellStyle name="Millares 39 6 3 2" xfId="4737" xr:uid="{D8F5B374-610F-4331-A8BD-6FBA258BDD00}"/>
    <cellStyle name="Millares 39 6 3 2 2" xfId="12815" xr:uid="{5639A245-E38E-4E72-A596-1C43B161CCAE}"/>
    <cellStyle name="Millares 39 6 3 2 3" xfId="10227" xr:uid="{70428D31-3715-41C0-9ED0-81CE12E13C0F}"/>
    <cellStyle name="Millares 39 6 3 2 4" xfId="7471" xr:uid="{209AFA3F-5CBF-47FB-AA19-053F54A1600C}"/>
    <cellStyle name="Millares 39 6 3 3" xfId="12814" xr:uid="{6B701E4B-16EF-4DB0-ACE1-9AD513A5CBF9}"/>
    <cellStyle name="Millares 39 6 3 4" xfId="10226" xr:uid="{FF32190C-0EB2-46B3-952F-386F84EFD701}"/>
    <cellStyle name="Millares 39 6 3 5" xfId="7470" xr:uid="{D190C690-C526-4BB5-848E-599CDEEA5BDF}"/>
    <cellStyle name="Millares 39 6 4" xfId="4738" xr:uid="{86AE38B2-D0A3-45C8-86A7-3024B4066439}"/>
    <cellStyle name="Millares 39 6 4 2" xfId="4739" xr:uid="{5BEA94DF-78CE-40A8-A12D-03207B220A41}"/>
    <cellStyle name="Millares 39 6 4 2 2" xfId="12817" xr:uid="{152EC114-8663-4BC5-B1FF-C2159DB83C73}"/>
    <cellStyle name="Millares 39 6 4 2 3" xfId="10229" xr:uid="{E05EDBC1-ED1E-405F-8D5E-59611E86BA1B}"/>
    <cellStyle name="Millares 39 6 4 2 4" xfId="7473" xr:uid="{1DEBDDEC-B5D4-4E00-803F-78F05256535E}"/>
    <cellStyle name="Millares 39 6 4 3" xfId="12816" xr:uid="{A3A6ADA2-6152-4B84-BD9C-137F3E2A4218}"/>
    <cellStyle name="Millares 39 6 4 4" xfId="10228" xr:uid="{E48F5779-A3E3-47FB-B6A4-BD2A21386DD0}"/>
    <cellStyle name="Millares 39 6 4 5" xfId="7472" xr:uid="{273B1C55-1EED-40F7-B007-71F825B6D7A4}"/>
    <cellStyle name="Millares 39 6 5" xfId="4740" xr:uid="{22911316-0CB3-41FE-8C7A-51ACA3ECEC70}"/>
    <cellStyle name="Millares 39 6 5 2" xfId="12818" xr:uid="{11AB3596-5D34-434F-967D-6D64F262DE26}"/>
    <cellStyle name="Millares 39 6 5 3" xfId="10230" xr:uid="{664797DE-AF66-4877-B26B-63AECE967481}"/>
    <cellStyle name="Millares 39 6 5 4" xfId="7474" xr:uid="{9CB02B62-606B-45D9-AFEE-F4BA6E430DF8}"/>
    <cellStyle name="Millares 39 6 6" xfId="12811" xr:uid="{B1CBE8B1-44B1-453E-B90C-D49485CF6016}"/>
    <cellStyle name="Millares 39 6 7" xfId="10223" xr:uid="{A9FE8FA1-E78F-4AD7-BE05-AA1FF8813591}"/>
    <cellStyle name="Millares 39 6 8" xfId="7467" xr:uid="{26C84E62-B608-4FB5-AB81-1C3EC0ED87AF}"/>
    <cellStyle name="Millares 39 7" xfId="4741" xr:uid="{326A9A97-61E6-41AA-B1D7-0A7D27144E68}"/>
    <cellStyle name="Millares 39 7 2" xfId="4742" xr:uid="{2C93C49E-9C7B-4428-A03C-1A509675D1CB}"/>
    <cellStyle name="Millares 39 7 2 2" xfId="4743" xr:uid="{B73DC390-2BDB-4468-95EA-B5EA77AFFA0E}"/>
    <cellStyle name="Millares 39 7 2 2 2" xfId="12821" xr:uid="{674E9D7E-87CC-41D2-9C39-A892D212E43C}"/>
    <cellStyle name="Millares 39 7 2 2 3" xfId="10233" xr:uid="{C347B7D1-8B53-4E76-B1D6-F17C2FE54881}"/>
    <cellStyle name="Millares 39 7 2 2 4" xfId="17574" xr:uid="{26492400-BCEA-4F78-AD26-C24BEDEDD0DA}"/>
    <cellStyle name="Millares 39 7 2 2 5" xfId="7477" xr:uid="{D906CDE0-60EE-4957-ABE4-A875BD77DDD6}"/>
    <cellStyle name="Millares 39 7 2 3" xfId="12820" xr:uid="{F626329F-826D-458A-B4EF-3DC27A6EC8DF}"/>
    <cellStyle name="Millares 39 7 2 4" xfId="10232" xr:uid="{43243153-83E9-4080-95CB-BA8C78E3DD89}"/>
    <cellStyle name="Millares 39 7 2 5" xfId="17573" xr:uid="{890A52ED-04BC-4C97-94CA-49BD5169348C}"/>
    <cellStyle name="Millares 39 7 2 6" xfId="7476" xr:uid="{DDAD3457-069C-428C-B116-F3B2FF5347B6}"/>
    <cellStyle name="Millares 39 7 3" xfId="4744" xr:uid="{2BC41656-1830-4D1F-8D02-81036783FE19}"/>
    <cellStyle name="Millares 39 7 3 2" xfId="4745" xr:uid="{30F75EEC-3A4E-4670-8FC6-ECC5845C68E2}"/>
    <cellStyle name="Millares 39 7 3 2 2" xfId="12823" xr:uid="{DDC1A6D6-2D2C-4F91-9CA8-2E1CC89ABD18}"/>
    <cellStyle name="Millares 39 7 3 2 3" xfId="10235" xr:uid="{638566F1-0DDF-4EDB-91CF-BDD46AC64720}"/>
    <cellStyle name="Millares 39 7 3 2 4" xfId="17576" xr:uid="{A5E16085-09DC-46A8-B2C3-A82BD017B42A}"/>
    <cellStyle name="Millares 39 7 3 2 5" xfId="7479" xr:uid="{D2FEBECE-9087-4463-A17D-507540C53943}"/>
    <cellStyle name="Millares 39 7 3 3" xfId="12822" xr:uid="{623C192F-8306-488C-AC12-32C1494116F3}"/>
    <cellStyle name="Millares 39 7 3 4" xfId="10234" xr:uid="{AE2AAEBA-1DFD-48E4-BF52-D646E5E75975}"/>
    <cellStyle name="Millares 39 7 3 5" xfId="17575" xr:uid="{4A4ACE82-F1F5-40AE-B765-F118F1772A09}"/>
    <cellStyle name="Millares 39 7 3 6" xfId="7478" xr:uid="{3866B2E8-57D4-4992-BC6A-168369C30C1B}"/>
    <cellStyle name="Millares 39 7 4" xfId="4746" xr:uid="{531162CD-EC43-4265-9B5E-455F9E313876}"/>
    <cellStyle name="Millares 39 7 4 2" xfId="4747" xr:uid="{14CA89A2-9F3B-4409-A75A-91D84E48C9E8}"/>
    <cellStyle name="Millares 39 7 4 2 2" xfId="12825" xr:uid="{3F9CDB17-77ED-4FC0-9346-B3A4F9241CF3}"/>
    <cellStyle name="Millares 39 7 4 2 3" xfId="10237" xr:uid="{5373A3D0-E0EB-4941-B239-0BFD476D0B46}"/>
    <cellStyle name="Millares 39 7 4 2 4" xfId="17578" xr:uid="{ED18935F-2826-45A1-BAEC-E0C0C746BE8B}"/>
    <cellStyle name="Millares 39 7 4 2 5" xfId="7481" xr:uid="{3931FB40-62C0-435D-A2C7-B2A9F80FFF79}"/>
    <cellStyle name="Millares 39 7 4 3" xfId="12824" xr:uid="{186638E0-54F3-4786-9839-C61D63D557D3}"/>
    <cellStyle name="Millares 39 7 4 4" xfId="10236" xr:uid="{1C7424E7-95DA-469F-9DF6-E9066B177955}"/>
    <cellStyle name="Millares 39 7 4 5" xfId="17577" xr:uid="{23100066-A229-449A-80D9-9C2F053055AE}"/>
    <cellStyle name="Millares 39 7 4 6" xfId="7480" xr:uid="{495A06AA-1AE0-41A8-A854-0B40565B1F70}"/>
    <cellStyle name="Millares 39 7 5" xfId="4748" xr:uid="{8010B65A-FDB9-4BEE-86BB-39168888483D}"/>
    <cellStyle name="Millares 39 7 5 2" xfId="12826" xr:uid="{CB14D84F-C37A-49E9-A4B6-90E16A49E65C}"/>
    <cellStyle name="Millares 39 7 5 3" xfId="10238" xr:uid="{B8830A3D-6CF1-4CF0-966E-2ACAC5F355B2}"/>
    <cellStyle name="Millares 39 7 5 4" xfId="17579" xr:uid="{17A0FD19-2E9B-49A9-97AE-E89994CE9902}"/>
    <cellStyle name="Millares 39 7 5 5" xfId="7482" xr:uid="{107B3C6C-D4EB-4F1C-8011-0937A6A11091}"/>
    <cellStyle name="Millares 39 7 6" xfId="12819" xr:uid="{7BD0B28E-175A-4A08-AA4E-CB5D503B998B}"/>
    <cellStyle name="Millares 39 7 7" xfId="10231" xr:uid="{29114E9E-2B93-4BA0-93BE-AFB61F343410}"/>
    <cellStyle name="Millares 39 7 8" xfId="17572" xr:uid="{6776BA97-BC20-4EE3-BC6A-7E4300E00140}"/>
    <cellStyle name="Millares 39 7 9" xfId="7475" xr:uid="{8D84EE4D-8893-4852-BEC3-0D4C150C43B4}"/>
    <cellStyle name="Millares 39 8" xfId="4749" xr:uid="{9234C89D-EC1A-4813-A1DF-DE16CFCC2C14}"/>
    <cellStyle name="Millares 39 8 2" xfId="4750" xr:uid="{37D9DAB2-DA76-47B3-8C86-56DFBE1C9F16}"/>
    <cellStyle name="Millares 39 8 2 2" xfId="4751" xr:uid="{285A9649-DA00-43DE-B173-539828737662}"/>
    <cellStyle name="Millares 39 8 2 2 2" xfId="12829" xr:uid="{2074558F-5A16-4F02-8A08-74EBA97416E0}"/>
    <cellStyle name="Millares 39 8 2 2 3" xfId="10241" xr:uid="{64C86062-E2CD-4C38-8FD5-1CB8D0DD2128}"/>
    <cellStyle name="Millares 39 8 2 2 4" xfId="17582" xr:uid="{E7EA9496-3842-4734-BB5C-9B1FF3C8382B}"/>
    <cellStyle name="Millares 39 8 2 2 5" xfId="7485" xr:uid="{61AEDC33-D499-42EA-89A6-482C635621CB}"/>
    <cellStyle name="Millares 39 8 2 3" xfId="12828" xr:uid="{D8C53284-C9C3-42B7-95DC-9701B7D80D89}"/>
    <cellStyle name="Millares 39 8 2 4" xfId="10240" xr:uid="{10839F26-33B6-46B2-84EF-E79ACF2C3D9D}"/>
    <cellStyle name="Millares 39 8 2 5" xfId="17581" xr:uid="{3ED42435-8876-447E-9734-6E3EA42E8986}"/>
    <cellStyle name="Millares 39 8 2 6" xfId="7484" xr:uid="{D7121FB9-A264-4F1B-9B14-7EF12C2E1186}"/>
    <cellStyle name="Millares 39 8 3" xfId="4752" xr:uid="{EFB935CA-62E0-4258-9007-BA8B25C53B36}"/>
    <cellStyle name="Millares 39 8 3 2" xfId="4753" xr:uid="{3F5481D6-32ED-4C02-AB2E-82940507A313}"/>
    <cellStyle name="Millares 39 8 3 2 2" xfId="12831" xr:uid="{9F6C72D9-9F98-44D4-B49A-76A73484F23E}"/>
    <cellStyle name="Millares 39 8 3 2 3" xfId="10243" xr:uid="{6D61DB16-081F-4937-8309-372FB6B64582}"/>
    <cellStyle name="Millares 39 8 3 2 4" xfId="17584" xr:uid="{23E8D34D-F1FD-41E0-909E-5C07D7AABEBA}"/>
    <cellStyle name="Millares 39 8 3 2 5" xfId="7487" xr:uid="{6FE055F3-F767-4BD4-A715-B0E4A74A1C29}"/>
    <cellStyle name="Millares 39 8 3 3" xfId="12830" xr:uid="{D003BEE9-41E8-4719-A83D-6A94391C4417}"/>
    <cellStyle name="Millares 39 8 3 4" xfId="10242" xr:uid="{97EEFCEB-A9C7-47A2-80C2-86061BBA604C}"/>
    <cellStyle name="Millares 39 8 3 5" xfId="17583" xr:uid="{B647FDDF-9FEE-4F04-BFFC-EF1CD5D55FEE}"/>
    <cellStyle name="Millares 39 8 3 6" xfId="7486" xr:uid="{AEC09501-EA45-4AD3-84CE-F20B39606555}"/>
    <cellStyle name="Millares 39 8 4" xfId="4754" xr:uid="{D46360B5-CC75-484A-A2EE-793D7351BB87}"/>
    <cellStyle name="Millares 39 8 4 2" xfId="4755" xr:uid="{C01C2004-F810-470B-BB67-CEBB8B46F81A}"/>
    <cellStyle name="Millares 39 8 4 2 2" xfId="12833" xr:uid="{E3C38CFE-3A47-41F2-9837-256552CE252B}"/>
    <cellStyle name="Millares 39 8 4 2 3" xfId="10245" xr:uid="{0450C9EE-30D9-43B3-AF19-9983A5898C83}"/>
    <cellStyle name="Millares 39 8 4 2 4" xfId="17586" xr:uid="{F31A74CD-B3D0-4236-8B1A-D2F873D6AF82}"/>
    <cellStyle name="Millares 39 8 4 2 5" xfId="7489" xr:uid="{A82B2519-D540-457F-8BA1-58CB41A70137}"/>
    <cellStyle name="Millares 39 8 4 3" xfId="12832" xr:uid="{AD361671-296F-4D22-ACEF-221E9E717221}"/>
    <cellStyle name="Millares 39 8 4 4" xfId="10244" xr:uid="{C5EE0C86-D747-42BB-BF3C-1891A58C4383}"/>
    <cellStyle name="Millares 39 8 4 5" xfId="17585" xr:uid="{3785B629-3D4D-46A5-BA0B-DFEC0DBDF54C}"/>
    <cellStyle name="Millares 39 8 4 6" xfId="7488" xr:uid="{6CF1E05C-7029-454A-A8B9-71200333D24B}"/>
    <cellStyle name="Millares 39 8 5" xfId="4756" xr:uid="{C5851F7C-48EE-4374-8754-A9C6CCB1A378}"/>
    <cellStyle name="Millares 39 8 5 2" xfId="12834" xr:uid="{D3629D92-7948-4084-B5C8-627AAD9E6A07}"/>
    <cellStyle name="Millares 39 8 5 3" xfId="10246" xr:uid="{1EF9A4CC-14E0-4649-958C-C9F7818BD4D1}"/>
    <cellStyle name="Millares 39 8 5 4" xfId="17587" xr:uid="{09A8EF6F-A33B-4CB8-9293-1544D0BF4441}"/>
    <cellStyle name="Millares 39 8 5 5" xfId="7490" xr:uid="{E0441A01-D6AA-4DD3-8273-2EB755E35B81}"/>
    <cellStyle name="Millares 39 8 6" xfId="12827" xr:uid="{332B6D9D-2A75-4A4B-93D1-8D37CE48D63F}"/>
    <cellStyle name="Millares 39 8 7" xfId="10239" xr:uid="{744028AF-159E-481F-8401-53FA19ED9F91}"/>
    <cellStyle name="Millares 39 8 8" xfId="17580" xr:uid="{C8EDB297-1FA1-4A73-8D40-BCFBC136DD97}"/>
    <cellStyle name="Millares 39 8 9" xfId="7483" xr:uid="{7F0F873F-76FE-4CE5-B49B-D1A59BAEBAE3}"/>
    <cellStyle name="Millares 39 9" xfId="4757" xr:uid="{163B84DE-5366-4AF8-9E9F-BD4CB399B620}"/>
    <cellStyle name="Millares 39 9 2" xfId="4758" xr:uid="{D6CAD71A-D413-4BEF-B0D2-86923C181AEA}"/>
    <cellStyle name="Millares 39 9 2 2" xfId="4759" xr:uid="{736A6037-7743-4914-AA62-E7F48FDF5964}"/>
    <cellStyle name="Millares 39 9 2 2 2" xfId="12837" xr:uid="{579DDCD4-FAC0-44BE-AC46-EC6201E41684}"/>
    <cellStyle name="Millares 39 9 2 2 3" xfId="10249" xr:uid="{FDCAF299-1576-4894-9195-3A35C5E250F9}"/>
    <cellStyle name="Millares 39 9 2 2 4" xfId="17590" xr:uid="{EEBF4249-429D-48A7-BA32-7E9C8A0EC9E7}"/>
    <cellStyle name="Millares 39 9 2 2 5" xfId="7493" xr:uid="{A2BABBD1-B378-48AB-8B4D-FF98073D08D8}"/>
    <cellStyle name="Millares 39 9 2 3" xfId="12836" xr:uid="{419939CA-464C-4693-8E3F-D048B4937FCB}"/>
    <cellStyle name="Millares 39 9 2 4" xfId="10248" xr:uid="{5C7D7663-C2D6-4DB9-95B0-EE33DDCB73FF}"/>
    <cellStyle name="Millares 39 9 2 5" xfId="17589" xr:uid="{DE14305C-F84F-413F-8D0D-73CB0169A685}"/>
    <cellStyle name="Millares 39 9 2 6" xfId="7492" xr:uid="{311C82AD-428D-4241-83FB-5CEAC8106A51}"/>
    <cellStyle name="Millares 39 9 3" xfId="4760" xr:uid="{07C10048-05B1-4750-BAE8-2BD40AA36E13}"/>
    <cellStyle name="Millares 39 9 3 2" xfId="4761" xr:uid="{B36C5037-77E8-4F9D-9BE0-78D6A96D4555}"/>
    <cellStyle name="Millares 39 9 3 2 2" xfId="12839" xr:uid="{26AF57CB-005C-41B9-926F-5CCFBD7467E5}"/>
    <cellStyle name="Millares 39 9 3 2 3" xfId="10251" xr:uid="{2AE6429D-925E-4FCA-82B7-0F4FC31F4B47}"/>
    <cellStyle name="Millares 39 9 3 2 4" xfId="17592" xr:uid="{19BF8804-4ABD-4121-80E9-494A69A87B0F}"/>
    <cellStyle name="Millares 39 9 3 2 5" xfId="7495" xr:uid="{733121E7-BA54-406A-B9AB-B14B895BF2D5}"/>
    <cellStyle name="Millares 39 9 3 3" xfId="12838" xr:uid="{25E52ED2-24FB-487B-949A-36D6E875EA7B}"/>
    <cellStyle name="Millares 39 9 3 4" xfId="10250" xr:uid="{601CC1FB-6081-47DC-912A-7E2A3F40384D}"/>
    <cellStyle name="Millares 39 9 3 5" xfId="17591" xr:uid="{FD77C232-F803-40EE-AE60-B2D58CA9ADB5}"/>
    <cellStyle name="Millares 39 9 3 6" xfId="7494" xr:uid="{05453167-6671-43E7-8940-E2EDE07A04CF}"/>
    <cellStyle name="Millares 39 9 4" xfId="4762" xr:uid="{772835BA-47BF-46AD-A7ED-0B90603A36C8}"/>
    <cellStyle name="Millares 39 9 4 2" xfId="4763" xr:uid="{1609B109-12EE-400D-9FBA-6D1EBCD102A3}"/>
    <cellStyle name="Millares 39 9 4 2 2" xfId="12841" xr:uid="{E03C4385-026D-4F86-AD9C-3A6F2F75568C}"/>
    <cellStyle name="Millares 39 9 4 2 3" xfId="10253" xr:uid="{9488B755-D84C-41C1-9C16-33BEEBAEFDC0}"/>
    <cellStyle name="Millares 39 9 4 2 4" xfId="17594" xr:uid="{BE1FB298-5516-44E2-B0BE-4A400512D2B2}"/>
    <cellStyle name="Millares 39 9 4 2 5" xfId="7497" xr:uid="{604E21FD-A8F9-4D1B-831A-7DAD629C47CE}"/>
    <cellStyle name="Millares 39 9 4 3" xfId="12840" xr:uid="{76209278-E8FA-40D1-ABA4-BB73D3057AF7}"/>
    <cellStyle name="Millares 39 9 4 4" xfId="10252" xr:uid="{670CF731-3D86-439E-B2EB-95F7F3367FC8}"/>
    <cellStyle name="Millares 39 9 4 5" xfId="17593" xr:uid="{4B9DB1EF-22ED-48A1-B0E3-B5AA7B3747E7}"/>
    <cellStyle name="Millares 39 9 4 6" xfId="7496" xr:uid="{08B2D054-AEFC-462D-B3A3-331A97A35A4A}"/>
    <cellStyle name="Millares 39 9 5" xfId="4764" xr:uid="{2B0028E5-A295-40F3-AC5E-57F4892338AB}"/>
    <cellStyle name="Millares 39 9 5 2" xfId="12842" xr:uid="{A4CF046C-0726-481E-A69B-BC96BC912CDB}"/>
    <cellStyle name="Millares 39 9 5 3" xfId="10254" xr:uid="{98997175-66BA-4A7A-8F34-143AF441EA02}"/>
    <cellStyle name="Millares 39 9 5 4" xfId="17595" xr:uid="{E0CF7062-D738-4686-9D48-75F6DCCE75BB}"/>
    <cellStyle name="Millares 39 9 5 5" xfId="7498" xr:uid="{5EFC4F9B-6667-4E0B-A22B-1F0512426033}"/>
    <cellStyle name="Millares 39 9 6" xfId="12835" xr:uid="{E6FFC63E-9D9E-42BA-999D-EE12C42D0390}"/>
    <cellStyle name="Millares 39 9 7" xfId="10247" xr:uid="{8F9A189E-25C2-474F-8DDE-4DE94940B5C6}"/>
    <cellStyle name="Millares 39 9 8" xfId="17588" xr:uid="{DF8895E5-C569-4A67-9AE9-26B32A4985B9}"/>
    <cellStyle name="Millares 39 9 9" xfId="7491" xr:uid="{09E22DFD-84B4-4672-940E-9E5441183EE7}"/>
    <cellStyle name="Millares 390" xfId="4765" xr:uid="{BED5B3BA-CBEE-4B3F-A495-88E73135DD99}"/>
    <cellStyle name="Millares 390 2" xfId="12843" xr:uid="{0A7413FE-C8E8-455A-8D05-DAC20EE349E1}"/>
    <cellStyle name="Millares 390 3" xfId="10255" xr:uid="{4C20EE64-9DE6-4A37-8237-59D7C3596A55}"/>
    <cellStyle name="Millares 390 4" xfId="17596" xr:uid="{E672ABF6-ED7F-477D-BACF-F77FF29FCB99}"/>
    <cellStyle name="Millares 390 5" xfId="7499" xr:uid="{CCC98213-308B-4415-9689-FBBAEA276002}"/>
    <cellStyle name="Millares 391" xfId="4766" xr:uid="{4B55AC2C-02EE-4B6D-84AE-C4FA0C17B47E}"/>
    <cellStyle name="Millares 391 2" xfId="12844" xr:uid="{5C9B284B-D21F-477B-9F20-190875F8CA5D}"/>
    <cellStyle name="Millares 391 3" xfId="10256" xr:uid="{D0BBC7AD-8D18-4323-8537-D3AD9CAC9C08}"/>
    <cellStyle name="Millares 391 4" xfId="17597" xr:uid="{61EF2F92-64A7-435B-B5E6-4B9FCCB355DB}"/>
    <cellStyle name="Millares 391 5" xfId="7500" xr:uid="{D917C595-D98F-4030-9853-B3A39B930C10}"/>
    <cellStyle name="Millares 392" xfId="4767" xr:uid="{E7E37F78-5E22-4850-BC82-3DAC9E2BF25F}"/>
    <cellStyle name="Millares 392 2" xfId="12845" xr:uid="{383FB837-0A46-4F8D-8A49-415F9E9DF885}"/>
    <cellStyle name="Millares 392 3" xfId="10257" xr:uid="{1C31DE35-2B7E-4CA3-AA90-ADFBA071D05F}"/>
    <cellStyle name="Millares 392 4" xfId="17598" xr:uid="{4E9E2230-5F11-4631-A75D-51975501600F}"/>
    <cellStyle name="Millares 392 5" xfId="7501" xr:uid="{68511288-5533-4471-945C-5BC6A826A2AE}"/>
    <cellStyle name="Millares 393" xfId="4768" xr:uid="{87F95BE2-3787-491E-9246-1429B4FC7784}"/>
    <cellStyle name="Millares 393 2" xfId="12846" xr:uid="{7997AB93-C4E6-4278-832D-957E7FCFD43F}"/>
    <cellStyle name="Millares 393 3" xfId="10258" xr:uid="{8F1ED822-6D8D-4588-A682-242FC2296812}"/>
    <cellStyle name="Millares 393 4" xfId="17599" xr:uid="{9B3FC58D-7685-4DE0-BB83-220C59DED554}"/>
    <cellStyle name="Millares 393 5" xfId="7502" xr:uid="{9A9E0CE0-E29B-4CF2-AB21-51B7ADECA6D0}"/>
    <cellStyle name="Millares 394" xfId="4769" xr:uid="{3A5A8F61-52CF-4017-B0FA-4E18416D3ED3}"/>
    <cellStyle name="Millares 394 2" xfId="12847" xr:uid="{E95ECA94-4832-4BA3-95AC-937BF4532800}"/>
    <cellStyle name="Millares 394 3" xfId="10259" xr:uid="{CDF3293F-F697-4562-8EFD-5DAD9AC24160}"/>
    <cellStyle name="Millares 394 4" xfId="17600" xr:uid="{A46EAC8C-B157-4EB5-AEDD-09E4C1B72406}"/>
    <cellStyle name="Millares 394 5" xfId="7503" xr:uid="{FF95D385-EE0E-45E8-93AE-ADA3F8962D79}"/>
    <cellStyle name="Millares 395" xfId="4770" xr:uid="{B8BF5A88-A995-4AEE-AA1C-208BEC6034E3}"/>
    <cellStyle name="Millares 395 2" xfId="12848" xr:uid="{4876E755-64DF-47AE-919C-773A12B64784}"/>
    <cellStyle name="Millares 395 3" xfId="10260" xr:uid="{0144C94C-74FF-4697-A452-36EA2BE57004}"/>
    <cellStyle name="Millares 395 4" xfId="17601" xr:uid="{7A1CA7EC-10FA-447C-8164-BD6F6A9A196F}"/>
    <cellStyle name="Millares 395 5" xfId="7504" xr:uid="{9CEA3860-8A88-4473-AD8B-BD0D6DAF73CC}"/>
    <cellStyle name="Millares 396" xfId="4771" xr:uid="{AD93F9D7-AAED-49BA-8255-E443A0C3944B}"/>
    <cellStyle name="Millares 396 2" xfId="12849" xr:uid="{843FA5EF-A211-4BFF-ACA7-9DB01857B5EB}"/>
    <cellStyle name="Millares 396 3" xfId="10261" xr:uid="{EE0671C8-15D1-475E-B924-8293B33CF822}"/>
    <cellStyle name="Millares 396 4" xfId="17602" xr:uid="{23314903-DA25-41A1-AB46-04DA617C03D5}"/>
    <cellStyle name="Millares 396 5" xfId="7505" xr:uid="{6097142E-4F92-4477-BC7F-291B65041B2E}"/>
    <cellStyle name="Millares 397" xfId="4772" xr:uid="{6E58B203-0A55-463E-A738-A96D78AA7223}"/>
    <cellStyle name="Millares 397 2" xfId="12850" xr:uid="{C9C4B136-B42B-431E-8E0C-39D60CC6FAE1}"/>
    <cellStyle name="Millares 397 3" xfId="10262" xr:uid="{F15AE90F-643F-495D-A665-0B8AA97163F3}"/>
    <cellStyle name="Millares 397 4" xfId="17603" xr:uid="{EB2691C4-DC15-4A7F-A8BB-3FAF4FF44324}"/>
    <cellStyle name="Millares 397 5" xfId="7506" xr:uid="{72249A69-68C5-4486-AB11-3A51F69ED421}"/>
    <cellStyle name="Millares 398" xfId="4773" xr:uid="{7A909463-9104-4FC4-98F1-BC2BE5A18A04}"/>
    <cellStyle name="Millares 398 2" xfId="12851" xr:uid="{594C2A11-3F05-4197-AB76-51C4CB61CA53}"/>
    <cellStyle name="Millares 398 3" xfId="10263" xr:uid="{8AB084AF-EEB0-4987-B5F6-5A463E03C4E1}"/>
    <cellStyle name="Millares 398 4" xfId="17604" xr:uid="{AFAA3A8C-E058-443E-B0ED-DA1EE5C61438}"/>
    <cellStyle name="Millares 398 5" xfId="7507" xr:uid="{9E6A11E9-2D9E-4CE7-8709-3E6F5E6DC9E0}"/>
    <cellStyle name="Millares 399" xfId="4774" xr:uid="{ADF469D3-4D43-4194-BF48-DD12AEC40E0C}"/>
    <cellStyle name="Millares 399 2" xfId="12852" xr:uid="{38C0D044-08C2-4DC7-8150-E2DEFC76A323}"/>
    <cellStyle name="Millares 399 3" xfId="10264" xr:uid="{E9B1456A-7A64-41D4-AC84-65C731851E88}"/>
    <cellStyle name="Millares 399 4" xfId="17605" xr:uid="{F7F11C07-7DB3-4CB8-9C09-7A686B849E1B}"/>
    <cellStyle name="Millares 399 5" xfId="7508" xr:uid="{35C96A76-AAAE-473E-A0F6-B7EB550A6159}"/>
    <cellStyle name="Millares 4" xfId="68" xr:uid="{091F85E9-EE41-4191-993B-A7D87B33274A}"/>
    <cellStyle name="Millares 4 10" xfId="4776" xr:uid="{2C552E35-90CD-48FF-9FBE-CDF5FC2FF76E}"/>
    <cellStyle name="Millares 4 10 10" xfId="17607" xr:uid="{E1E41D3C-4C2D-4BAC-81D3-E3CC1B61759F}"/>
    <cellStyle name="Millares 4 10 11" xfId="7510" xr:uid="{9EC50E4D-FAB9-4EAE-A10A-5C076480772C}"/>
    <cellStyle name="Millares 4 10 12" xfId="22793" xr:uid="{C2DF88B4-B1A6-4FD1-99E9-B1424AC33D68}"/>
    <cellStyle name="Millares 4 10 12 2" xfId="28339" xr:uid="{4DD7D431-5BE5-494C-A673-E8738AA8C026}"/>
    <cellStyle name="Millares 4 10 2" xfId="4777" xr:uid="{952AF310-EDB3-4F13-B2B5-1AF40160CFC4}"/>
    <cellStyle name="Millares 4 10 2 2" xfId="12855" xr:uid="{D11BEF34-4302-4811-B52F-A610077C725D}"/>
    <cellStyle name="Millares 4 10 2 3" xfId="10267" xr:uid="{98C5DA02-C09E-490E-BC58-FE6553F17F44}"/>
    <cellStyle name="Millares 4 10 2 4" xfId="17608" xr:uid="{2EBD71FC-70D0-4132-B7C0-3DCEE102C5A8}"/>
    <cellStyle name="Millares 4 10 2 5" xfId="7511" xr:uid="{E9F5B4CA-044E-4D13-95EF-8189911E31D4}"/>
    <cellStyle name="Millares 4 10 3" xfId="4778" xr:uid="{C756399B-665E-440F-9BAA-C3EC26B5DCAA}"/>
    <cellStyle name="Millares 4 10 3 2" xfId="12856" xr:uid="{2137B973-0D8D-49B9-B291-0E85ED6D3716}"/>
    <cellStyle name="Millares 4 10 3 3" xfId="10268" xr:uid="{19C7E616-1FF9-487F-9DAD-E5BBA7504AB9}"/>
    <cellStyle name="Millares 4 10 3 4" xfId="15542" xr:uid="{7378DDBA-57CE-4FC3-8C52-9749ED9FF064}"/>
    <cellStyle name="Millares 4 10 3 5" xfId="17609" xr:uid="{EA5AB81D-60ED-4694-AE7A-4FE626AE6538}"/>
    <cellStyle name="Millares 4 10 3 6" xfId="7512" xr:uid="{F61BBC36-8207-46C2-9DE6-700308A064F1}"/>
    <cellStyle name="Millares 4 10 4" xfId="4779" xr:uid="{1A6E5649-7600-488C-906B-D1A1228939BF}"/>
    <cellStyle name="Millares 4 10 4 2" xfId="12857" xr:uid="{87E9E2BB-173F-48DF-8C9E-2A21401540A0}"/>
    <cellStyle name="Millares 4 10 4 3" xfId="10269" xr:uid="{F30E7801-03BA-4EC5-9679-17BC165E87E2}"/>
    <cellStyle name="Millares 4 10 4 4" xfId="17610" xr:uid="{CF10AD9C-79F5-408F-9CE8-255C700261B0}"/>
    <cellStyle name="Millares 4 10 4 5" xfId="7513" xr:uid="{3F34DFBD-327F-4674-B787-E64B7BF97F1F}"/>
    <cellStyle name="Millares 4 10 5" xfId="7139" xr:uid="{EF677B0C-C31F-4CFB-AAD4-0D919E5A7F99}"/>
    <cellStyle name="Millares 4 10 5 2" xfId="12858" xr:uid="{50DF94A8-9988-477E-B686-6B5EE46DFC1C}"/>
    <cellStyle name="Millares 4 10 5 3" xfId="19919" xr:uid="{96E273EF-DF48-4C6C-A51D-06D9DB261710}"/>
    <cellStyle name="Millares 4 10 5 4" xfId="7514" xr:uid="{C4D3B234-AD6F-4132-A772-9431E7FFFF7C}"/>
    <cellStyle name="Millares 4 10 6" xfId="7515" xr:uid="{E44B1436-8628-42A6-8540-ADD2E57D9340}"/>
    <cellStyle name="Millares 4 10 6 2" xfId="12859" xr:uid="{9A0E1156-DB0E-4D0C-AF69-FDD9AA640881}"/>
    <cellStyle name="Millares 4 10 7" xfId="12854" xr:uid="{9371C222-F732-49B9-BA86-EE98F8295BDD}"/>
    <cellStyle name="Millares 4 10 8" xfId="10266" xr:uid="{ABE83069-0081-4347-8A07-011CDD584294}"/>
    <cellStyle name="Millares 4 10 9" xfId="15541" xr:uid="{34B668A0-1C89-46F5-A177-598750023A1F}"/>
    <cellStyle name="Millares 4 11" xfId="4780" xr:uid="{5DEB1B08-D4EA-46B0-BCE3-55A92F3EC512}"/>
    <cellStyle name="Millares 4 11 10" xfId="7516" xr:uid="{1F434C25-693B-40F9-B461-77C0409613DA}"/>
    <cellStyle name="Millares 4 11 2" xfId="4781" xr:uid="{ED30D13F-2423-4C38-B192-5C059803CE97}"/>
    <cellStyle name="Millares 4 11 2 2" xfId="4782" xr:uid="{06C7DEE1-A5CF-4005-AD9B-546F0FAB3757}"/>
    <cellStyle name="Millares 4 11 2 2 2" xfId="12862" xr:uid="{68AAB142-DD5F-4FB0-8993-2793E7F80725}"/>
    <cellStyle name="Millares 4 11 2 2 3" xfId="10310" xr:uid="{76BD7590-770A-498C-99D6-AF43971855B1}"/>
    <cellStyle name="Millares 4 11 2 2 4" xfId="15545" xr:uid="{CE4F79DB-9D85-4019-BB36-30C186E825E1}"/>
    <cellStyle name="Millares 4 11 2 2 5" xfId="17613" xr:uid="{C2F0C9DE-4317-45F5-BE90-7141294D4760}"/>
    <cellStyle name="Millares 4 11 2 2 6" xfId="7518" xr:uid="{9A67F874-0B9E-4881-81AB-16B716ADEA32}"/>
    <cellStyle name="Millares 4 11 2 3" xfId="12861" xr:uid="{3B1E8F5F-8C9E-4A0F-BA9E-F956F118BD22}"/>
    <cellStyle name="Millares 4 11 2 4" xfId="10309" xr:uid="{99CE0F8D-B599-4D38-A934-F7CD93BFF89A}"/>
    <cellStyle name="Millares 4 11 2 5" xfId="15544" xr:uid="{3F53FDFB-3A8B-4067-94B0-850E17FC9C96}"/>
    <cellStyle name="Millares 4 11 2 6" xfId="17612" xr:uid="{DC00C53D-2C58-47E1-AD14-8A89208AF177}"/>
    <cellStyle name="Millares 4 11 2 7" xfId="7517" xr:uid="{BF815439-4D9F-421B-BA8B-884947368013}"/>
    <cellStyle name="Millares 4 11 3" xfId="4783" xr:uid="{A32DD9B9-B74B-4DCE-BD01-489031D3DA83}"/>
    <cellStyle name="Millares 4 11 3 2" xfId="4784" xr:uid="{6BE2DC01-FE70-4773-9192-BB137CF877D4}"/>
    <cellStyle name="Millares 4 11 3 2 2" xfId="12864" xr:uid="{69EABB2C-D4D5-4A50-8088-4B49573E1521}"/>
    <cellStyle name="Millares 4 11 3 2 3" xfId="10312" xr:uid="{1F5632BD-3E0A-460F-848F-693728BD0D8B}"/>
    <cellStyle name="Millares 4 11 3 2 4" xfId="15547" xr:uid="{4270F015-19B1-463F-9A3C-BF6DF4D4A801}"/>
    <cellStyle name="Millares 4 11 3 2 5" xfId="17615" xr:uid="{F288EEDA-69D4-4A89-9A85-32D671CBC0DF}"/>
    <cellStyle name="Millares 4 11 3 2 6" xfId="7520" xr:uid="{6455CA6F-4549-4F18-8377-859634AB4D31}"/>
    <cellStyle name="Millares 4 11 3 3" xfId="12863" xr:uid="{41B0C469-FCAC-445F-A9E6-5F40D713D976}"/>
    <cellStyle name="Millares 4 11 3 4" xfId="10311" xr:uid="{9FEDF78E-F36F-447F-89CD-3701BA8F3CBD}"/>
    <cellStyle name="Millares 4 11 3 5" xfId="15546" xr:uid="{E2EF8807-8AAE-4F5F-B8CD-7FE2CC566CA5}"/>
    <cellStyle name="Millares 4 11 3 6" xfId="17614" xr:uid="{69B56F28-F8E8-4B0D-ADC3-405810B0D597}"/>
    <cellStyle name="Millares 4 11 3 7" xfId="7519" xr:uid="{BCB736AC-1EF3-4E49-9B97-39FE4E4B3B9D}"/>
    <cellStyle name="Millares 4 11 4" xfId="7521" xr:uid="{7C23A99B-E174-421E-8297-2119182BE74F}"/>
    <cellStyle name="Millares 4 11 4 2" xfId="12865" xr:uid="{91AB9AD3-A985-4885-8CA5-903B75E07C1F}"/>
    <cellStyle name="Millares 4 11 4 3" xfId="12308" xr:uid="{66DE3774-C4B3-430B-A9B1-A5D908A065D3}"/>
    <cellStyle name="Millares 4 11 4 4" xfId="17537" xr:uid="{F2D69A1D-9EBA-4756-857D-0ECB52D76DF5}"/>
    <cellStyle name="Millares 4 11 5" xfId="10290" xr:uid="{F1EE8FF3-95F3-43AA-B6D6-3396D31B12CF}"/>
    <cellStyle name="Millares 4 11 6" xfId="12860" xr:uid="{29035F49-809C-48AB-9A7C-298C82EFB6F5}"/>
    <cellStyle name="Millares 4 11 7" xfId="10308" xr:uid="{E7AA4381-0C85-4E8C-B5A5-92F2BEBF4E32}"/>
    <cellStyle name="Millares 4 11 8" xfId="15543" xr:uid="{90E614AA-0704-4BFB-9EED-0B6F6090F810}"/>
    <cellStyle name="Millares 4 11 9" xfId="17611" xr:uid="{F0099957-C1E2-4263-8CD4-6A7BF1591294}"/>
    <cellStyle name="Millares 4 12" xfId="4785" xr:uid="{57CCB6BF-751A-4EAB-BC24-2759AFD2AD6C}"/>
    <cellStyle name="Millares 4 12 2" xfId="12866" xr:uid="{51173D1D-3993-4464-9AD5-F65841D3EAE2}"/>
    <cellStyle name="Millares 4 12 3" xfId="10313" xr:uid="{F5D3EDCE-C7EA-44E2-BF7A-7A7E7EEA67FF}"/>
    <cellStyle name="Millares 4 12 4" xfId="15548" xr:uid="{A690D359-9975-4568-B4A9-D81930EA4908}"/>
    <cellStyle name="Millares 4 12 5" xfId="17616" xr:uid="{6640F427-512F-4D74-AE0F-24F88648B3A6}"/>
    <cellStyle name="Millares 4 12 6" xfId="7522" xr:uid="{2591C28F-68C8-4BC5-9D9E-DEB0CFEB120D}"/>
    <cellStyle name="Millares 4 13" xfId="4786" xr:uid="{7FA6E7BF-88A5-42D9-B654-99FA93EF1700}"/>
    <cellStyle name="Millares 4 13 2" xfId="12867" xr:uid="{2995AFBB-3E49-4679-8887-286E6AFEDD6B}"/>
    <cellStyle name="Millares 4 13 3" xfId="10314" xr:uid="{B4DF9DDD-0711-4FBA-B2DB-7734902D7804}"/>
    <cellStyle name="Millares 4 13 4" xfId="15549" xr:uid="{712302D5-E56F-421B-8616-AB02790309E0}"/>
    <cellStyle name="Millares 4 13 5" xfId="17617" xr:uid="{6C37B2E8-7C11-42A3-8802-1B0E884EE711}"/>
    <cellStyle name="Millares 4 13 6" xfId="7523" xr:uid="{5CED1F02-8B43-4020-8195-0448949AAC24}"/>
    <cellStyle name="Millares 4 14" xfId="4787" xr:uid="{5497FB31-6A27-49EC-9170-1F145FC9EEC0}"/>
    <cellStyle name="Millares 4 14 2" xfId="12868" xr:uid="{7646D960-1FDF-4445-B8F1-CAFB883856D0}"/>
    <cellStyle name="Millares 4 14 3" xfId="10315" xr:uid="{B0457911-230B-47C3-AF14-675FB3F65292}"/>
    <cellStyle name="Millares 4 14 4" xfId="15550" xr:uid="{572B509A-B781-4656-9374-4AA080E9A21D}"/>
    <cellStyle name="Millares 4 14 5" xfId="17618" xr:uid="{E36DDB01-76C0-45D1-94F2-FC060BA9B628}"/>
    <cellStyle name="Millares 4 14 6" xfId="7524" xr:uid="{609644C6-C44F-4F16-8B46-5E49986AB5DA}"/>
    <cellStyle name="Millares 4 15" xfId="4788" xr:uid="{A521FB72-344A-4F12-9B82-411593FFE36A}"/>
    <cellStyle name="Millares 4 15 2" xfId="12869" xr:uid="{BC0C907B-EC60-4DBD-9AFF-B242810F5B49}"/>
    <cellStyle name="Millares 4 15 3" xfId="10316" xr:uid="{A88EEDCF-A3F5-4F85-9048-E947D4196C6A}"/>
    <cellStyle name="Millares 4 15 4" xfId="15551" xr:uid="{8341D249-9D02-4A24-B93E-AD037662BE6F}"/>
    <cellStyle name="Millares 4 15 5" xfId="17619" xr:uid="{4FD2E1B1-44F0-48D8-99D6-EBADBF067E92}"/>
    <cellStyle name="Millares 4 15 6" xfId="7525" xr:uid="{1C375842-0F7C-43A2-9516-490F5FBE529B}"/>
    <cellStyle name="Millares 4 16" xfId="4789" xr:uid="{2B812D2C-0593-464F-9CFA-BBC9E097F9E7}"/>
    <cellStyle name="Millares 4 16 2" xfId="12870" xr:uid="{41913C74-D619-4536-9E25-EB3EAB3ACFF8}"/>
    <cellStyle name="Millares 4 16 3" xfId="10317" xr:uid="{3CD09E1C-7561-415B-BE6E-0785716B8AB5}"/>
    <cellStyle name="Millares 4 16 4" xfId="15552" xr:uid="{DECF9247-BBD7-4C03-99B2-B9B670C16EC2}"/>
    <cellStyle name="Millares 4 16 5" xfId="17620" xr:uid="{D3E67802-BD05-4217-9048-D5C2AFA10B6B}"/>
    <cellStyle name="Millares 4 16 6" xfId="7526" xr:uid="{276F42FF-0833-4BC1-AE22-A79F92E25D6C}"/>
    <cellStyle name="Millares 4 17" xfId="4790" xr:uid="{45A1714B-5DE3-4AE8-8C5B-5D5B6A77A79E}"/>
    <cellStyle name="Millares 4 17 2" xfId="12871" xr:uid="{221BBF6C-F95D-4ED5-BCC9-CB6C72898E61}"/>
    <cellStyle name="Millares 4 17 3" xfId="10318" xr:uid="{6D039489-E7AE-4302-966B-1FB7C46FE37F}"/>
    <cellStyle name="Millares 4 17 4" xfId="15553" xr:uid="{66C91D2B-0708-4F95-82A4-1DEF45FEADEC}"/>
    <cellStyle name="Millares 4 17 5" xfId="17621" xr:uid="{F6B2F98E-4FD1-4BB1-A1DC-F49F0BB44738}"/>
    <cellStyle name="Millares 4 17 6" xfId="7527" xr:uid="{0C7BF0D4-1ADD-404C-AF0C-2FB75C217A37}"/>
    <cellStyle name="Millares 4 18" xfId="4791" xr:uid="{8622A852-6A16-4567-8B61-5D3DEDE1728B}"/>
    <cellStyle name="Millares 4 18 2" xfId="12872" xr:uid="{CC46D2EC-C292-4295-AD58-057ED895F687}"/>
    <cellStyle name="Millares 4 18 3" xfId="10319" xr:uid="{4FE7AB31-AD39-47A0-96F2-759D4FAAD0AB}"/>
    <cellStyle name="Millares 4 18 4" xfId="15554" xr:uid="{1B0B7726-2C9C-4B5A-81FB-B313DB7ACE83}"/>
    <cellStyle name="Millares 4 18 5" xfId="17622" xr:uid="{11ADBD91-6FBF-4026-91E6-3467298035F5}"/>
    <cellStyle name="Millares 4 18 6" xfId="7528" xr:uid="{B3B318E2-B653-4591-BFF3-894B9F3C4E48}"/>
    <cellStyle name="Millares 4 19" xfId="4792" xr:uid="{724C1F21-496D-4FF2-9819-F1B072D422D9}"/>
    <cellStyle name="Millares 4 19 2" xfId="12873" xr:uid="{389EE21D-6F3F-410C-B11A-DD1487E8A270}"/>
    <cellStyle name="Millares 4 19 3" xfId="10320" xr:uid="{813B6907-B551-47F2-B791-2C5245C58D47}"/>
    <cellStyle name="Millares 4 19 4" xfId="15555" xr:uid="{818DBE38-36A6-4D65-813E-D96077839437}"/>
    <cellStyle name="Millares 4 19 5" xfId="17623" xr:uid="{3D71B35E-7A61-4358-BF06-0FE5ECDD15CF}"/>
    <cellStyle name="Millares 4 19 6" xfId="7529" xr:uid="{D9E2D555-832A-41DE-9158-66D50D202CE9}"/>
    <cellStyle name="Millares 4 2" xfId="146" xr:uid="{870FFF91-F34C-4A4F-A76C-4C4AF18CF8BE}"/>
    <cellStyle name="Millares 4 2 10" xfId="4794" xr:uid="{60D38427-4BD6-4C9D-A4FE-04D5959E57B7}"/>
    <cellStyle name="Millares 4 2 10 2" xfId="12875" xr:uid="{644B8111-3EBC-4A15-86D5-B7C5254AC9B0}"/>
    <cellStyle name="Millares 4 2 10 3" xfId="12309" xr:uid="{8DC6A227-A8E8-4E0A-800E-37B9344A4BBA}"/>
    <cellStyle name="Millares 4 2 10 3 2" xfId="21560" xr:uid="{0A8E5408-0722-4BED-94CF-ED07123264AD}"/>
    <cellStyle name="Millares 4 2 10 3 2 2" xfId="27116" xr:uid="{B55ECC5F-0979-4666-B298-36CCFE9B8C73}"/>
    <cellStyle name="Millares 4 2 10 3 2 3" xfId="32610" xr:uid="{1676650F-FEC7-48A0-9969-79B29B189695}"/>
    <cellStyle name="Millares 4 2 10 3 2 4" xfId="38094" xr:uid="{33461637-842A-437A-B775-670AE295FE88}"/>
    <cellStyle name="Millares 4 2 10 3 3" xfId="24387" xr:uid="{90A59FB4-7331-4030-80B1-8C1A5469E319}"/>
    <cellStyle name="Millares 4 2 10 3 4" xfId="29881" xr:uid="{88FF1290-03D3-44CB-81EA-E6C71C299EA2}"/>
    <cellStyle name="Millares 4 2 10 3 5" xfId="35365" xr:uid="{173334A6-A1A1-4A44-8ABF-E65754FFCBBF}"/>
    <cellStyle name="Millares 4 2 10 4" xfId="17625" xr:uid="{F74FA111-B8E3-4FC4-9A7E-57C06A7404AE}"/>
    <cellStyle name="Millares 4 2 10 5" xfId="7531" xr:uid="{B52070D3-3FDB-4556-9E0E-EFE575D002EF}"/>
    <cellStyle name="Millares 4 2 11" xfId="7006" xr:uid="{32ABC869-B0A8-4D7F-A386-AD870195B1F6}"/>
    <cellStyle name="Millares 4 2 11 2" xfId="12876" xr:uid="{04372750-2084-4202-8C27-C6E750DF7CB5}"/>
    <cellStyle name="Millares 4 2 11 3" xfId="19814" xr:uid="{B048F440-58DD-4FC3-8671-5E8ED1A0AE76}"/>
    <cellStyle name="Millares 4 2 11 4" xfId="7532" xr:uid="{A995282A-8F31-49BC-88E0-1745F30CE958}"/>
    <cellStyle name="Millares 4 2 12" xfId="7533" xr:uid="{4DBCAAAC-DFD6-443A-B2D5-DE9D5B6E4789}"/>
    <cellStyle name="Millares 4 2 12 2" xfId="12877" xr:uid="{E7A5BF79-F03C-407E-B8A5-219F7E0BDE75}"/>
    <cellStyle name="Millares 4 2 13" xfId="12874" xr:uid="{587DDD77-382E-4A21-AD94-6F3C231E769D}"/>
    <cellStyle name="Millares 4 2 14" xfId="10321" xr:uid="{BE674E75-4608-48B9-8805-EE2B1F6758E5}"/>
    <cellStyle name="Millares 4 2 15" xfId="15556" xr:uid="{A85CCADC-9B0F-4431-B690-F13A3C01C86C}"/>
    <cellStyle name="Millares 4 2 16" xfId="17624" xr:uid="{608FCC1C-B6DD-49A8-932E-384BE326A410}"/>
    <cellStyle name="Millares 4 2 17" xfId="7530" xr:uid="{111672FD-DDFA-46D1-8CF7-22927DB948D9}"/>
    <cellStyle name="Millares 4 2 18" xfId="4793" xr:uid="{7B1DA130-26E7-45FE-87F9-77375A037F09}"/>
    <cellStyle name="Millares 4 2 2" xfId="657" xr:uid="{400F9F5F-2D65-4D72-9062-0DF05F3DF87A}"/>
    <cellStyle name="Millares 4 2 2 10" xfId="7535" xr:uid="{048A3DEA-8D8F-4E61-876D-E2E82F8B5EA3}"/>
    <cellStyle name="Millares 4 2 2 10 2" xfId="12879" xr:uid="{E2E6F57C-558C-43A6-B0EB-A3E2D7C90509}"/>
    <cellStyle name="Millares 4 2 2 11" xfId="12878" xr:uid="{2E61171A-B7F8-485E-8873-801831FE6F0E}"/>
    <cellStyle name="Millares 4 2 2 12" xfId="10322" xr:uid="{F5865AFA-E3CB-4218-8BF0-38E980B9A141}"/>
    <cellStyle name="Millares 4 2 2 13" xfId="15557" xr:uid="{72162BA4-813F-407D-AD2D-6394A8A4131B}"/>
    <cellStyle name="Millares 4 2 2 14" xfId="17626" xr:uid="{AE352721-3B49-49AE-B5A6-65954CAFC518}"/>
    <cellStyle name="Millares 4 2 2 15" xfId="7534" xr:uid="{C108A10F-66EC-4E7C-BD2E-66E234632332}"/>
    <cellStyle name="Millares 4 2 2 16" xfId="4795" xr:uid="{4EC7664B-1258-44C1-8C77-EB864626105C}"/>
    <cellStyle name="Millares 4 2 2 2" xfId="4796" xr:uid="{769C8B59-98D1-4B29-82AB-1898371462B9}"/>
    <cellStyle name="Millares 4 2 2 2 10" xfId="17627" xr:uid="{2CECD841-E2C7-49AD-B345-A8986AC8B3F6}"/>
    <cellStyle name="Millares 4 2 2 2 11" xfId="7536" xr:uid="{1A2D9842-8490-4B5D-8E09-9F7583468494}"/>
    <cellStyle name="Millares 4 2 2 2 2" xfId="4797" xr:uid="{FFCE0BB9-29FC-4804-8555-DAF8885F2361}"/>
    <cellStyle name="Millares 4 2 2 2 2 2" xfId="12881" xr:uid="{28CAC1EA-B6ED-49E4-96B8-446339C35B90}"/>
    <cellStyle name="Millares 4 2 2 2 2 3" xfId="10324" xr:uid="{FF7C631D-BA2F-45AE-918D-99C1C1458DB1}"/>
    <cellStyle name="Millares 4 2 2 2 2 4" xfId="15559" xr:uid="{89F52407-1253-4A11-858F-D3991F5FCC1F}"/>
    <cellStyle name="Millares 4 2 2 2 2 5" xfId="17628" xr:uid="{8C4F0B29-9EF4-4BE4-8D3E-0E28E8B966C3}"/>
    <cellStyle name="Millares 4 2 2 2 2 6" xfId="7537" xr:uid="{17FB0FD0-61B9-482E-A0FD-F42315B33D01}"/>
    <cellStyle name="Millares 4 2 2 2 3" xfId="4798" xr:uid="{AC52BAB4-8049-484F-92DA-CDCE4B2075EE}"/>
    <cellStyle name="Millares 4 2 2 2 3 2" xfId="12882" xr:uid="{F2C31391-F24D-4152-9C4A-398B04A953A9}"/>
    <cellStyle name="Millares 4 2 2 2 3 3" xfId="10325" xr:uid="{3040D8CB-BC1B-4238-8528-DC779ACEA191}"/>
    <cellStyle name="Millares 4 2 2 2 3 4" xfId="15560" xr:uid="{6AA97F1F-43E5-4A3A-8BBE-99495C3B3677}"/>
    <cellStyle name="Millares 4 2 2 2 3 5" xfId="17629" xr:uid="{56D09B2B-4987-44C9-B329-A3951EB0E64C}"/>
    <cellStyle name="Millares 4 2 2 2 3 6" xfId="7538" xr:uid="{AE1E3318-BE52-4EEB-BAAD-D6F178A80FF8}"/>
    <cellStyle name="Millares 4 2 2 2 4" xfId="4799" xr:uid="{E0982C50-EB33-41BE-BD63-9923FCFE366E}"/>
    <cellStyle name="Millares 4 2 2 2 4 2" xfId="12883" xr:uid="{B0FB52D6-21D7-461A-8315-F1430D609D75}"/>
    <cellStyle name="Millares 4 2 2 2 4 3" xfId="12311" xr:uid="{C29C9DE2-D4C4-440C-9196-A6F6746D6723}"/>
    <cellStyle name="Millares 4 2 2 2 4 4" xfId="17630" xr:uid="{3C65C7E1-9B11-4EF3-8E11-8F05D3C4612D}"/>
    <cellStyle name="Millares 4 2 2 2 4 5" xfId="7539" xr:uid="{CC1A27FF-1187-44FC-B689-08BBA892B2A2}"/>
    <cellStyle name="Millares 4 2 2 2 5" xfId="7140" xr:uid="{E23623D5-598D-4D37-BFCE-36A780B34FB0}"/>
    <cellStyle name="Millares 4 2 2 2 5 2" xfId="12884" xr:uid="{B2022097-4C2C-440D-A211-1AA55AD53DCA}"/>
    <cellStyle name="Millares 4 2 2 2 5 3" xfId="19920" xr:uid="{A3C5E4CE-2AD4-48A3-B405-6094C1524B63}"/>
    <cellStyle name="Millares 4 2 2 2 5 4" xfId="7540" xr:uid="{2E8AE5CB-7285-4BA6-BC5E-EA64D2ACFD3D}"/>
    <cellStyle name="Millares 4 2 2 2 6" xfId="7541" xr:uid="{45E52F66-2BA2-4DB8-96FC-CA8475ECCF7D}"/>
    <cellStyle name="Millares 4 2 2 2 6 2" xfId="12885" xr:uid="{C657818F-6BDD-4491-901B-DDC1E8E5A5A7}"/>
    <cellStyle name="Millares 4 2 2 2 7" xfId="12880" xr:uid="{7CBF0DA5-950B-4EEF-B66D-0502E76E4F9A}"/>
    <cellStyle name="Millares 4 2 2 2 8" xfId="10323" xr:uid="{F127E120-0CB1-4E54-8C17-A2B5773FBFA0}"/>
    <cellStyle name="Millares 4 2 2 2 9" xfId="15558" xr:uid="{80553ED5-5DA3-45AA-8374-43124A2185FC}"/>
    <cellStyle name="Millares 4 2 2 3" xfId="4800" xr:uid="{4D54E99A-A514-4BF5-AB36-3BACDC8F94EA}"/>
    <cellStyle name="Millares 4 2 2 3 10" xfId="15561" xr:uid="{E5D488C3-3CAA-4826-88B9-C7E4767EB596}"/>
    <cellStyle name="Millares 4 2 2 3 11" xfId="17631" xr:uid="{62F085B1-AEF2-434B-A25D-55348517F866}"/>
    <cellStyle name="Millares 4 2 2 3 12" xfId="7542" xr:uid="{2042F989-DCA9-481B-A64A-89C88128642F}"/>
    <cellStyle name="Millares 4 2 2 3 2" xfId="4801" xr:uid="{DE0F9798-7FB0-47E9-8FB8-AD6431B73363}"/>
    <cellStyle name="Millares 4 2 2 3 2 2" xfId="4802" xr:uid="{EB58A49A-1639-4B93-93D7-BE939C031148}"/>
    <cellStyle name="Millares 4 2 2 3 2 2 2" xfId="12888" xr:uid="{B956EE67-E135-439F-8DE6-EDFCF9E5EF20}"/>
    <cellStyle name="Millares 4 2 2 3 2 2 3" xfId="17633" xr:uid="{E2809018-A666-44E5-85AE-8FE2DE21E6D8}"/>
    <cellStyle name="Millares 4 2 2 3 2 2 4" xfId="7544" xr:uid="{9A678D73-E39E-4D5B-B0A0-91A9BDA1E445}"/>
    <cellStyle name="Millares 4 2 2 3 2 3" xfId="12887" xr:uid="{80CF6270-E99F-411B-85A2-DEBE11D9DD3B}"/>
    <cellStyle name="Millares 4 2 2 3 2 4" xfId="10327" xr:uid="{6F9490E4-0548-4C50-8DB3-B7C39848ADBE}"/>
    <cellStyle name="Millares 4 2 2 3 2 5" xfId="15562" xr:uid="{BBB05A86-6935-47D8-8782-AAE989177F7C}"/>
    <cellStyle name="Millares 4 2 2 3 2 6" xfId="17632" xr:uid="{9C5BA038-936B-43F2-8032-C9993A62B0A2}"/>
    <cellStyle name="Millares 4 2 2 3 2 7" xfId="7543" xr:uid="{7F983EED-1E08-462B-8243-13799F5D7397}"/>
    <cellStyle name="Millares 4 2 2 3 3" xfId="4803" xr:uid="{A981D15E-C25D-4B15-8626-9F31743324FB}"/>
    <cellStyle name="Millares 4 2 2 3 3 2" xfId="12889" xr:uid="{F855E0BB-0D85-4172-930E-59EC04C19F9A}"/>
    <cellStyle name="Millares 4 2 2 3 3 3" xfId="10328" xr:uid="{E6A01CCE-8C72-46F5-ACA5-5E5F13149982}"/>
    <cellStyle name="Millares 4 2 2 3 3 4" xfId="15563" xr:uid="{C36CA378-A6A4-46A5-8F1B-752F751C3929}"/>
    <cellStyle name="Millares 4 2 2 3 3 5" xfId="17634" xr:uid="{B5BD966B-38E7-4842-9480-9672B798B002}"/>
    <cellStyle name="Millares 4 2 2 3 3 6" xfId="7545" xr:uid="{176AA392-A7BB-4596-BD57-0E5F9888FB57}"/>
    <cellStyle name="Millares 4 2 2 3 4" xfId="4804" xr:uid="{5027808C-2621-46CB-B285-EB055D92B6DE}"/>
    <cellStyle name="Millares 4 2 2 3 4 2" xfId="12890" xr:uid="{DBB264A1-7353-48CB-847E-6CE82B99D172}"/>
    <cellStyle name="Millares 4 2 2 3 4 3" xfId="10329" xr:uid="{FAFB8EFA-BC65-4262-97C1-4D9304238FA9}"/>
    <cellStyle name="Millares 4 2 2 3 4 4" xfId="15564" xr:uid="{EDE1AD0E-160E-4F00-8724-2F2CBC8D3197}"/>
    <cellStyle name="Millares 4 2 2 3 4 5" xfId="17635" xr:uid="{0749489B-4ED6-4538-8D8B-7C2CA4915D35}"/>
    <cellStyle name="Millares 4 2 2 3 4 6" xfId="7546" xr:uid="{BCCF84E0-CC79-45F3-A53E-71C799419429}"/>
    <cellStyle name="Millares 4 2 2 3 5" xfId="4805" xr:uid="{F783370A-78F7-497F-9F1B-639E78A30A7E}"/>
    <cellStyle name="Millares 4 2 2 3 5 2" xfId="12891" xr:uid="{D214123F-C753-4940-BFFC-138F1EED4475}"/>
    <cellStyle name="Millares 4 2 2 3 5 3" xfId="12312" xr:uid="{0EDBE9A4-4912-41B1-8DF2-2B0D34E274A3}"/>
    <cellStyle name="Millares 4 2 2 3 5 4" xfId="17636" xr:uid="{ECEAE2DC-8A3E-4538-AD0C-DDEB339437EE}"/>
    <cellStyle name="Millares 4 2 2 3 5 5" xfId="7547" xr:uid="{7A8115BD-F657-4A95-BB6E-A5A5383CB2E9}"/>
    <cellStyle name="Millares 4 2 2 3 6" xfId="7141" xr:uid="{F1D558A1-BC6D-4DB5-9080-1BB529C603F1}"/>
    <cellStyle name="Millares 4 2 2 3 6 2" xfId="12892" xr:uid="{F507DCE5-C37F-4E34-97D6-39BEA5396CE2}"/>
    <cellStyle name="Millares 4 2 2 3 6 3" xfId="19921" xr:uid="{36202EFF-8598-4E47-9D04-28B00D8DAE4A}"/>
    <cellStyle name="Millares 4 2 2 3 6 4" xfId="7548" xr:uid="{B2DE892F-9B7C-4CB6-92C8-A02419ACB896}"/>
    <cellStyle name="Millares 4 2 2 3 7" xfId="7549" xr:uid="{EED83DEC-E62E-45D8-A1F6-0F1DCE29B15E}"/>
    <cellStyle name="Millares 4 2 2 3 7 2" xfId="12893" xr:uid="{298C34C0-0EAE-486C-82D2-FBFD94E45929}"/>
    <cellStyle name="Millares 4 2 2 3 8" xfId="12886" xr:uid="{43E2DB74-E9E5-4775-973F-17DB5FB175B9}"/>
    <cellStyle name="Millares 4 2 2 3 9" xfId="10326" xr:uid="{00131337-318F-4919-ADC3-2A34754D3707}"/>
    <cellStyle name="Millares 4 2 2 4" xfId="4806" xr:uid="{8FD69855-2FFB-4D2B-8B09-6B9D19642205}"/>
    <cellStyle name="Millares 4 2 2 4 2" xfId="4807" xr:uid="{BE5F0DFD-8C43-4998-A14D-F442071ACC26}"/>
    <cellStyle name="Millares 4 2 2 4 2 2" xfId="12895" xr:uid="{94FDDF21-385B-4758-BC6D-4DAE5251C6DF}"/>
    <cellStyle name="Millares 4 2 2 4 2 3" xfId="10331" xr:uid="{B6AB0F23-AA4E-42A9-8EE3-3927D210BE2F}"/>
    <cellStyle name="Millares 4 2 2 4 2 4" xfId="15566" xr:uid="{F09A5C1C-AB51-46E8-B03D-04D17888CC18}"/>
    <cellStyle name="Millares 4 2 2 4 2 5" xfId="17638" xr:uid="{C2DE91D9-93ED-4450-B636-C33A9B12FC7A}"/>
    <cellStyle name="Millares 4 2 2 4 2 6" xfId="7551" xr:uid="{B53F4D9F-5982-45D6-B521-9A68196F5CE1}"/>
    <cellStyle name="Millares 4 2 2 4 3" xfId="12894" xr:uid="{77B8B0C0-925A-43CB-857A-A679C2CC4FF8}"/>
    <cellStyle name="Millares 4 2 2 4 4" xfId="10330" xr:uid="{39503711-4EB0-4AF3-9C48-1270EBFBB6EF}"/>
    <cellStyle name="Millares 4 2 2 4 5" xfId="15565" xr:uid="{5F50C233-B732-45D7-8B7E-97FC09DFDF06}"/>
    <cellStyle name="Millares 4 2 2 4 6" xfId="17637" xr:uid="{35782B67-8D03-4E0A-A53C-3857932A43A6}"/>
    <cellStyle name="Millares 4 2 2 4 7" xfId="7550" xr:uid="{500109D1-73CE-432C-87E4-181E62AC18C9}"/>
    <cellStyle name="Millares 4 2 2 5" xfId="4808" xr:uid="{3279DBD7-D1FB-4440-893D-64CC34E5AD7A}"/>
    <cellStyle name="Millares 4 2 2 5 2" xfId="12896" xr:uid="{A1F12810-686F-4FB8-BA27-1C0081982901}"/>
    <cellStyle name="Millares 4 2 2 5 3" xfId="10332" xr:uid="{1B8A9990-A675-4411-A705-F3A7A91A10E4}"/>
    <cellStyle name="Millares 4 2 2 5 4" xfId="15567" xr:uid="{4A51BB7A-9DA6-4037-A65A-92E03DD178DB}"/>
    <cellStyle name="Millares 4 2 2 5 5" xfId="17639" xr:uid="{F36F475D-06C1-491F-9D74-4ED34BAFFB61}"/>
    <cellStyle name="Millares 4 2 2 5 6" xfId="7552" xr:uid="{FD61F56F-62E3-429B-964E-E63D13424407}"/>
    <cellStyle name="Millares 4 2 2 6" xfId="4809" xr:uid="{C5F9DD7E-3E40-4E29-BD7A-E22347B67579}"/>
    <cellStyle name="Millares 4 2 2 6 2" xfId="12897" xr:uid="{DFCC8559-69DC-4917-965A-209F31FB5130}"/>
    <cellStyle name="Millares 4 2 2 6 3" xfId="10333" xr:uid="{076142B4-7977-4F14-B195-E99D624EAFE4}"/>
    <cellStyle name="Millares 4 2 2 6 4" xfId="15568" xr:uid="{AA249E8D-D069-4E42-BDD0-C975477380A6}"/>
    <cellStyle name="Millares 4 2 2 6 5" xfId="17640" xr:uid="{6D48BEE0-75A2-4B74-93B9-C45502A52CE6}"/>
    <cellStyle name="Millares 4 2 2 6 6" xfId="7553" xr:uid="{2C941915-6188-49D3-A354-BF5633304ADE}"/>
    <cellStyle name="Millares 4 2 2 7" xfId="4810" xr:uid="{B880B43A-69F4-4E31-835B-27A62454BD21}"/>
    <cellStyle name="Millares 4 2 2 7 2" xfId="12898" xr:uid="{0C8E94A6-5950-45E8-B6DF-21D80B8965C5}"/>
    <cellStyle name="Millares 4 2 2 7 3" xfId="10334" xr:uid="{486A1057-FAC3-482B-8896-D90F1025B1B3}"/>
    <cellStyle name="Millares 4 2 2 7 4" xfId="15569" xr:uid="{47C53000-EFEC-4B90-9334-2CB73F6BCD89}"/>
    <cellStyle name="Millares 4 2 2 7 5" xfId="17641" xr:uid="{326EDC37-98EA-499A-AF6D-2288714BFC2B}"/>
    <cellStyle name="Millares 4 2 2 7 6" xfId="7554" xr:uid="{E3398458-9C70-45C4-8133-5CE69E574BCB}"/>
    <cellStyle name="Millares 4 2 2 8" xfId="4811" xr:uid="{F89C2291-CF2E-4C9F-B66E-C52F3B5A922C}"/>
    <cellStyle name="Millares 4 2 2 8 2" xfId="12899" xr:uid="{7290BBCC-996D-4D95-8A08-99BC2CB3A422}"/>
    <cellStyle name="Millares 4 2 2 8 3" xfId="12310" xr:uid="{90027B94-349F-4B7C-B10E-23E84E7D4F76}"/>
    <cellStyle name="Millares 4 2 2 8 4" xfId="17642" xr:uid="{56048E71-9761-4CF5-A3A2-DCAF06776CAE}"/>
    <cellStyle name="Millares 4 2 2 8 5" xfId="7555" xr:uid="{CE75C8E1-B761-4B44-AE6B-55336F71424C}"/>
    <cellStyle name="Millares 4 2 2 9" xfId="7007" xr:uid="{2E4F03EA-6518-4237-BDA2-111A6E71DE2B}"/>
    <cellStyle name="Millares 4 2 2 9 2" xfId="12900" xr:uid="{1A20794B-8F87-4496-8B6B-D73F243C14FC}"/>
    <cellStyle name="Millares 4 2 2 9 3" xfId="19815" xr:uid="{E3E92436-F5F9-4E8C-8AE4-B111C495B09D}"/>
    <cellStyle name="Millares 4 2 2 9 4" xfId="7556" xr:uid="{C07406D1-30B5-4EB8-B90E-D321B86DA1DE}"/>
    <cellStyle name="Millares 4 2 3" xfId="4812" xr:uid="{3E311ADF-31B8-4822-8C92-D08436DE9744}"/>
    <cellStyle name="Millares 4 2 3 10" xfId="15570" xr:uid="{5BBB99CD-07D4-4B10-8002-71402F383F83}"/>
    <cellStyle name="Millares 4 2 3 11" xfId="17643" xr:uid="{753FB4B8-0A64-416A-BB24-4FB67113FDC8}"/>
    <cellStyle name="Millares 4 2 3 12" xfId="7557" xr:uid="{CF42F35F-108C-4964-917F-5DBE38ED5C2C}"/>
    <cellStyle name="Millares 4 2 3 2" xfId="4813" xr:uid="{91EE17D3-5791-4148-A4A4-DE30D692BF57}"/>
    <cellStyle name="Millares 4 2 3 2 10" xfId="17644" xr:uid="{99AA6743-5E6C-4819-8E1A-7F5891504F0F}"/>
    <cellStyle name="Millares 4 2 3 2 11" xfId="7558" xr:uid="{F0E31FCD-77E5-4B57-8F7F-DBBA358A68B8}"/>
    <cellStyle name="Millares 4 2 3 2 2" xfId="4814" xr:uid="{64BBAE27-306A-4055-8923-3B00465C15B7}"/>
    <cellStyle name="Millares 4 2 3 2 2 2" xfId="12903" xr:uid="{3F3CFF5D-1890-45BB-8EF7-9FCBEA79DB30}"/>
    <cellStyle name="Millares 4 2 3 2 2 3" xfId="10337" xr:uid="{CE37985F-85BF-466F-9526-71C6DD5A6F20}"/>
    <cellStyle name="Millares 4 2 3 2 2 4" xfId="15572" xr:uid="{BF527F87-CCB8-4B58-B568-82D8ECDF1DFA}"/>
    <cellStyle name="Millares 4 2 3 2 2 5" xfId="17645" xr:uid="{0F1513AB-F477-4C16-BD70-E07F96FFB421}"/>
    <cellStyle name="Millares 4 2 3 2 2 6" xfId="7559" xr:uid="{302E7560-3FD0-467D-B56C-5031E60F94E2}"/>
    <cellStyle name="Millares 4 2 3 2 3" xfId="4815" xr:uid="{2705A293-A973-4563-9C97-69B6919A5857}"/>
    <cellStyle name="Millares 4 2 3 2 3 2" xfId="12904" xr:uid="{0E4D7AF2-F02F-482E-B38E-51EEEDAE2149}"/>
    <cellStyle name="Millares 4 2 3 2 3 3" xfId="10338" xr:uid="{F703FD91-FFE2-4BFE-B6D0-61A57FB4F11B}"/>
    <cellStyle name="Millares 4 2 3 2 3 4" xfId="15573" xr:uid="{77FAAEF8-9F83-44C3-A6C5-6C41DB772AD2}"/>
    <cellStyle name="Millares 4 2 3 2 3 5" xfId="17646" xr:uid="{F8214933-A335-42C9-8AF0-BC0C1A2CB9B6}"/>
    <cellStyle name="Millares 4 2 3 2 3 6" xfId="7560" xr:uid="{6EAB6068-B6C3-409F-AA2D-CFA26E339797}"/>
    <cellStyle name="Millares 4 2 3 2 4" xfId="4816" xr:uid="{883269CB-F07B-4BC4-8B77-F401C4EFA58F}"/>
    <cellStyle name="Millares 4 2 3 2 4 2" xfId="12905" xr:uid="{25C74762-9E7E-401F-8C14-4C79DE6C6367}"/>
    <cellStyle name="Millares 4 2 3 2 4 3" xfId="12314" xr:uid="{C9164394-98A0-479D-B5FE-6C34577BB724}"/>
    <cellStyle name="Millares 4 2 3 2 4 4" xfId="17647" xr:uid="{EAACFFF7-AFF0-4EE3-9322-238026B94213}"/>
    <cellStyle name="Millares 4 2 3 2 4 5" xfId="7561" xr:uid="{94A1D976-00A2-4A37-9ADB-741E54B07449}"/>
    <cellStyle name="Millares 4 2 3 2 5" xfId="7142" xr:uid="{AAEDE6AD-97A3-47B8-8AF8-947D2EF71017}"/>
    <cellStyle name="Millares 4 2 3 2 5 2" xfId="12906" xr:uid="{7177C04D-FE6E-425E-87C2-7C3F87A86A53}"/>
    <cellStyle name="Millares 4 2 3 2 5 3" xfId="19922" xr:uid="{05F6B4D2-8EC7-444B-A3F1-4F1FE8F0F9AF}"/>
    <cellStyle name="Millares 4 2 3 2 5 4" xfId="7562" xr:uid="{21E4CD91-7D05-4627-A402-E0FAF44E9AC1}"/>
    <cellStyle name="Millares 4 2 3 2 6" xfId="7563" xr:uid="{1C8AF6A0-3B8C-4167-91E1-0DC2ED6C6970}"/>
    <cellStyle name="Millares 4 2 3 2 6 2" xfId="12907" xr:uid="{BA428B98-6326-45ED-930C-4F3F1F1FBF5A}"/>
    <cellStyle name="Millares 4 2 3 2 7" xfId="12902" xr:uid="{72107853-747C-4FA5-B049-5561B95F3B5E}"/>
    <cellStyle name="Millares 4 2 3 2 8" xfId="10336" xr:uid="{7B372011-7401-413B-BECB-FD33F1C6EAA3}"/>
    <cellStyle name="Millares 4 2 3 2 9" xfId="15571" xr:uid="{90893EF5-301F-4E8B-B8A0-67D5AB5D61B0}"/>
    <cellStyle name="Millares 4 2 3 3" xfId="4817" xr:uid="{91692B14-926E-4DBD-BD99-52A4EF2FA7E5}"/>
    <cellStyle name="Millares 4 2 3 3 2" xfId="12908" xr:uid="{B127866B-AC25-4B3B-9D87-31D233C187B6}"/>
    <cellStyle name="Millares 4 2 3 3 3" xfId="10339" xr:uid="{51C535F8-3F44-462E-A1D2-B8681326DFF0}"/>
    <cellStyle name="Millares 4 2 3 3 4" xfId="15574" xr:uid="{C043C2D3-2F95-4087-895E-6AC05E49EA7B}"/>
    <cellStyle name="Millares 4 2 3 3 5" xfId="17648" xr:uid="{18615ED8-4DC1-4B26-A57E-47ED5635A8D1}"/>
    <cellStyle name="Millares 4 2 3 3 6" xfId="7564" xr:uid="{182416F3-A162-45B4-ACF8-13440385C1ED}"/>
    <cellStyle name="Millares 4 2 3 4" xfId="4818" xr:uid="{517FA6A7-428C-4680-BBF3-A42EFD650352}"/>
    <cellStyle name="Millares 4 2 3 4 2" xfId="12909" xr:uid="{E7AC3D86-460D-4BBB-9BB6-36D6D825CA43}"/>
    <cellStyle name="Millares 4 2 3 4 3" xfId="10340" xr:uid="{7AAA96A3-75AC-4D46-A4EB-1DF286AC5918}"/>
    <cellStyle name="Millares 4 2 3 4 4" xfId="15575" xr:uid="{E733CCD5-AE1A-4BC3-9352-1976F22A55F0}"/>
    <cellStyle name="Millares 4 2 3 4 5" xfId="17649" xr:uid="{F66538E3-2E98-4089-9A77-331331D2CF0E}"/>
    <cellStyle name="Millares 4 2 3 4 6" xfId="7565" xr:uid="{DE7E65C1-15D5-4D37-BA1C-09BDB70DBBC3}"/>
    <cellStyle name="Millares 4 2 3 5" xfId="4819" xr:uid="{E1ABA75D-3C81-4791-9E2B-8808E11E7B4B}"/>
    <cellStyle name="Millares 4 2 3 5 2" xfId="12910" xr:uid="{511C8D1A-A7EC-463C-BA19-E60DD0039F7E}"/>
    <cellStyle name="Millares 4 2 3 5 3" xfId="12313" xr:uid="{AD5386BD-E18C-4126-AFCA-E5E5B117E4F4}"/>
    <cellStyle name="Millares 4 2 3 5 4" xfId="17650" xr:uid="{D3FC7DC7-7C1B-4F11-993B-8B2A98FEAD40}"/>
    <cellStyle name="Millares 4 2 3 5 5" xfId="7566" xr:uid="{FAD6FBF2-8672-482C-8CC2-50EEF441C7A5}"/>
    <cellStyle name="Millares 4 2 3 6" xfId="7008" xr:uid="{66528614-3899-4058-BDF2-C16278424FC6}"/>
    <cellStyle name="Millares 4 2 3 6 2" xfId="12911" xr:uid="{573DC22D-29A8-472E-BBDA-2C7C91529A2C}"/>
    <cellStyle name="Millares 4 2 3 6 3" xfId="19816" xr:uid="{CA3E8DBC-BD7E-4B0F-AB82-85FDBD53DECC}"/>
    <cellStyle name="Millares 4 2 3 6 4" xfId="7567" xr:uid="{1BE3888B-0603-4C0F-9A73-3301EB1CF8F2}"/>
    <cellStyle name="Millares 4 2 3 7" xfId="7568" xr:uid="{FA7B8F2F-D2F5-4AE4-AFD4-7771AE793813}"/>
    <cellStyle name="Millares 4 2 3 7 2" xfId="12912" xr:uid="{14568B91-2E68-434E-9A7E-A21BE5360E47}"/>
    <cellStyle name="Millares 4 2 3 8" xfId="12901" xr:uid="{3F6D1BC8-0EB7-434D-8C1B-87B221067A38}"/>
    <cellStyle name="Millares 4 2 3 9" xfId="10335" xr:uid="{83651B98-A49C-4D87-B706-599BE86B88D1}"/>
    <cellStyle name="Millares 4 2 4" xfId="4820" xr:uid="{C7A3DF12-9FE5-4F18-8309-D576EF3A9038}"/>
    <cellStyle name="Millares 4 2 4 10" xfId="15576" xr:uid="{25C06B28-9C2E-48B2-AB2E-CB5D73FA8A1F}"/>
    <cellStyle name="Millares 4 2 4 11" xfId="17651" xr:uid="{3A157ADF-B04A-40C6-979A-3C798D6BBFDB}"/>
    <cellStyle name="Millares 4 2 4 12" xfId="7569" xr:uid="{DD2065D5-C882-4D0C-AB75-B1141654605F}"/>
    <cellStyle name="Millares 4 2 4 2" xfId="4821" xr:uid="{8E887771-CEDE-488A-9F42-F7ED26C7D758}"/>
    <cellStyle name="Millares 4 2 4 2 2" xfId="12914" xr:uid="{9813D94E-9AAE-443B-AD86-8CD4A7015A07}"/>
    <cellStyle name="Millares 4 2 4 2 3" xfId="10342" xr:uid="{42845164-A4B5-470E-B4CA-9C70F4793661}"/>
    <cellStyle name="Millares 4 2 4 2 4" xfId="15577" xr:uid="{5DA5AF1C-79B3-4F6A-B1C1-E0EBF4AB2F97}"/>
    <cellStyle name="Millares 4 2 4 2 5" xfId="17652" xr:uid="{37C8E3BF-0532-4C63-BAF1-F8D1963BFE01}"/>
    <cellStyle name="Millares 4 2 4 2 6" xfId="7570" xr:uid="{D6662FF4-9488-4C34-B500-E593CBC8B094}"/>
    <cellStyle name="Millares 4 2 4 3" xfId="4822" xr:uid="{AFDEBB2C-A215-426C-B087-FC5B8128C888}"/>
    <cellStyle name="Millares 4 2 4 3 2" xfId="12915" xr:uid="{632783F2-8937-485E-87BB-6E5133D6ECB1}"/>
    <cellStyle name="Millares 4 2 4 3 3" xfId="10343" xr:uid="{ED7D795B-7687-4224-8F2F-179C7B246B7B}"/>
    <cellStyle name="Millares 4 2 4 3 4" xfId="15578" xr:uid="{A51AB583-3330-4F46-9B12-BE21788CB7DF}"/>
    <cellStyle name="Millares 4 2 4 3 5" xfId="17653" xr:uid="{798BF5A2-FF3B-4B4D-9F5E-864D61448E79}"/>
    <cellStyle name="Millares 4 2 4 3 6" xfId="7571" xr:uid="{68D8D8D0-0FE7-4FA8-B51B-DB28224282E4}"/>
    <cellStyle name="Millares 4 2 4 4" xfId="4823" xr:uid="{DBD09A0B-9666-47EE-AE87-FB18C9DEF3B4}"/>
    <cellStyle name="Millares 4 2 4 4 2" xfId="12916" xr:uid="{EFDC1BBB-D74E-429B-A164-153C25C5F679}"/>
    <cellStyle name="Millares 4 2 4 4 3" xfId="10344" xr:uid="{CF986675-D5E2-4C15-B49D-732AE77F419F}"/>
    <cellStyle name="Millares 4 2 4 4 4" xfId="15579" xr:uid="{996BFF6F-17A9-43B3-A430-E26CED9D59F0}"/>
    <cellStyle name="Millares 4 2 4 4 5" xfId="17654" xr:uid="{96A1BFF8-863C-4A4F-9744-A09875227CFD}"/>
    <cellStyle name="Millares 4 2 4 4 6" xfId="7572" xr:uid="{34A798A4-7337-4EE8-B14D-C4A656BC871B}"/>
    <cellStyle name="Millares 4 2 4 5" xfId="4824" xr:uid="{D851503C-91B5-49B3-95A1-00D9F0F975B0}"/>
    <cellStyle name="Millares 4 2 4 5 2" xfId="12917" xr:uid="{7C6A04D1-318C-4590-9136-851178D7DBE1}"/>
    <cellStyle name="Millares 4 2 4 5 3" xfId="12315" xr:uid="{E7719796-8E05-4E01-B16F-CB7E8F7B7C8E}"/>
    <cellStyle name="Millares 4 2 4 5 4" xfId="17655" xr:uid="{99A38DA1-B09F-4EF4-B9F7-4CD1BEA3BD19}"/>
    <cellStyle name="Millares 4 2 4 5 5" xfId="7573" xr:uid="{137809D4-2F80-485B-B160-E5EE6BC4EDCB}"/>
    <cellStyle name="Millares 4 2 4 6" xfId="7143" xr:uid="{CC10C643-4873-4348-AE4D-5E03C2AB5A68}"/>
    <cellStyle name="Millares 4 2 4 6 2" xfId="12918" xr:uid="{2D3E134A-D7C5-4C9A-83BE-9B4815C01EB0}"/>
    <cellStyle name="Millares 4 2 4 6 3" xfId="19923" xr:uid="{4E0264EF-FF1C-468E-A326-C2E8ED2EA448}"/>
    <cellStyle name="Millares 4 2 4 6 4" xfId="7574" xr:uid="{C1950FCC-04AB-4704-A82C-8461D15F45D9}"/>
    <cellStyle name="Millares 4 2 4 7" xfId="7575" xr:uid="{5D9A88BB-742C-4014-8F67-3CEFEC411074}"/>
    <cellStyle name="Millares 4 2 4 7 2" xfId="12919" xr:uid="{7AB18274-AF7B-45E1-BF60-B72A0ADCDB7D}"/>
    <cellStyle name="Millares 4 2 4 8" xfId="12913" xr:uid="{32CF525B-0F0B-4FC0-9F26-CC5E3CDC94B6}"/>
    <cellStyle name="Millares 4 2 4 9" xfId="10341" xr:uid="{02568791-FF78-4067-91D7-3A98ED651D64}"/>
    <cellStyle name="Millares 4 2 5" xfId="4825" xr:uid="{5F78574E-0BCE-4F4B-BEB6-25A769044174}"/>
    <cellStyle name="Millares 4 2 5 10" xfId="4826" xr:uid="{9849930E-E88B-40F2-ABB7-4DEF1E0141A1}"/>
    <cellStyle name="Millares 4 2 5 10 2" xfId="12921" xr:uid="{98624C3C-B5A7-487D-8B17-212950B908B3}"/>
    <cellStyle name="Millares 4 2 5 10 3" xfId="12316" xr:uid="{68151847-E127-4A47-93FF-5842B0D9626D}"/>
    <cellStyle name="Millares 4 2 5 10 4" xfId="17657" xr:uid="{99321F7C-9391-4DE0-844E-A21EFF5A6F47}"/>
    <cellStyle name="Millares 4 2 5 10 5" xfId="7577" xr:uid="{67C1C853-5614-4C79-AC2A-775D43CFB001}"/>
    <cellStyle name="Millares 4 2 5 11" xfId="7144" xr:uid="{B0F62221-F6B1-401E-AF65-8F43332AA8EF}"/>
    <cellStyle name="Millares 4 2 5 11 2" xfId="12922" xr:uid="{391935B3-E0F3-4182-B7A6-43FB7F449133}"/>
    <cellStyle name="Millares 4 2 5 11 3" xfId="19924" xr:uid="{F9EC18DF-65EA-4B0B-A0F1-0CA76302329F}"/>
    <cellStyle name="Millares 4 2 5 11 4" xfId="7578" xr:uid="{1C575FEF-FB39-4D2B-AA9A-97BC1CE870F6}"/>
    <cellStyle name="Millares 4 2 5 12" xfId="6998" xr:uid="{1F53BC77-F625-469C-8B78-6E7498DDB073}"/>
    <cellStyle name="Millares 4 2 5 12 2" xfId="12923" xr:uid="{B849A3AC-6117-48EC-92B7-52B60D91A60F}"/>
    <cellStyle name="Millares 4 2 5 12 3" xfId="19807" xr:uid="{967D2412-57E1-4390-A0F5-7EFA84CBF2CB}"/>
    <cellStyle name="Millares 4 2 5 12 3 2" xfId="22715" xr:uid="{CACA7802-DFFD-4DE6-A479-A8AD44A7BF84}"/>
    <cellStyle name="Millares 4 2 5 12 3 2 2" xfId="28271" xr:uid="{88E0A301-5CCD-4B7A-B9BB-54D4B89D927A}"/>
    <cellStyle name="Millares 4 2 5 12 3 2 3" xfId="33765" xr:uid="{28D654C4-27B9-442B-9A84-4416D7E41F3D}"/>
    <cellStyle name="Millares 4 2 5 12 3 2 4" xfId="39249" xr:uid="{E2AB23D2-23E3-48F2-B0EE-42F72467E3E4}"/>
    <cellStyle name="Millares 4 2 5 12 3 3" xfId="25542" xr:uid="{425EAACD-2FF8-4440-8227-E91F7E9E6920}"/>
    <cellStyle name="Millares 4 2 5 12 3 4" xfId="31036" xr:uid="{70371A9C-13BD-4B79-83FC-6008197703B1}"/>
    <cellStyle name="Millares 4 2 5 12 3 5" xfId="36520" xr:uid="{86FF96B1-9408-4EB6-B459-A7D78254238E}"/>
    <cellStyle name="Millares 4 2 5 12 4" xfId="7579" xr:uid="{2ABA1DE5-AEF9-46F8-9C14-A7CDC3E1415D}"/>
    <cellStyle name="Millares 4 2 5 12 5" xfId="20095" xr:uid="{8C3F1248-0231-467D-A311-D0047946DEA9}"/>
    <cellStyle name="Millares 4 2 5 12 5 2" xfId="25651" xr:uid="{C3B1504D-5F06-4C68-9D0D-E59942C67789}"/>
    <cellStyle name="Millares 4 2 5 12 5 3" xfId="31145" xr:uid="{973609E4-40FB-4A6B-955F-C312CA9E6B36}"/>
    <cellStyle name="Millares 4 2 5 12 5 4" xfId="36629" xr:uid="{DFBD5D0A-A5A3-41AE-8717-4985DFB60E08}"/>
    <cellStyle name="Millares 4 2 5 12 6" xfId="22922" xr:uid="{6E7583A3-C424-48D7-969B-0710B858785A}"/>
    <cellStyle name="Millares 4 2 5 12 7" xfId="28414" xr:uid="{AD13323A-3A13-4242-9381-9F0A5D91CC50}"/>
    <cellStyle name="Millares 4 2 5 12 8" xfId="33898" xr:uid="{5679036F-0C71-49FF-A835-D0388613922C}"/>
    <cellStyle name="Millares 4 2 5 13" xfId="7323" xr:uid="{25F3C0A0-10B3-437C-AA5D-E9C242A40502}"/>
    <cellStyle name="Millares 4 2 5 13 2" xfId="12924" xr:uid="{E131F408-2741-4412-B299-03E6A7E42E56}"/>
    <cellStyle name="Millares 4 2 5 13 3" xfId="20017" xr:uid="{0125E6BB-74F1-4EB2-AC01-C8D4E691BEF8}"/>
    <cellStyle name="Millares 4 2 5 13 3 2" xfId="22751" xr:uid="{4F6391F8-00E9-480B-BAF1-E9072D38515E}"/>
    <cellStyle name="Millares 4 2 5 13 3 2 2" xfId="28307" xr:uid="{7DA2F084-FB22-44BB-90FB-5EDB62B45E3D}"/>
    <cellStyle name="Millares 4 2 5 13 3 2 3" xfId="33801" xr:uid="{B6BD75EE-5205-4840-A16A-CE5B0A38A8DA}"/>
    <cellStyle name="Millares 4 2 5 13 3 2 4" xfId="39285" xr:uid="{DA852A72-EC25-4CCE-A4F4-0B6F4E0D3093}"/>
    <cellStyle name="Millares 4 2 5 13 3 3" xfId="25578" xr:uid="{9BA9F6B6-CE39-4EFB-A644-AF9863B946FB}"/>
    <cellStyle name="Millares 4 2 5 13 3 4" xfId="31072" xr:uid="{2BE7368B-191D-4A2F-85FB-08B819E2F3F4}"/>
    <cellStyle name="Millares 4 2 5 13 3 5" xfId="36556" xr:uid="{D0183A70-2C37-4414-937B-57694EDDB421}"/>
    <cellStyle name="Millares 4 2 5 13 4" xfId="7580" xr:uid="{5910FABB-2870-45EE-BABE-324E0B3E8CA1}"/>
    <cellStyle name="Millares 4 2 5 13 5" xfId="20207" xr:uid="{F5C6D1DF-AD91-42BC-8467-268C3F3640ED}"/>
    <cellStyle name="Millares 4 2 5 13 5 2" xfId="25763" xr:uid="{30779831-B07F-4066-B96B-A74F9EA7DEAE}"/>
    <cellStyle name="Millares 4 2 5 13 5 3" xfId="31257" xr:uid="{7BF5835E-F151-4ABB-B970-97B6D09622B4}"/>
    <cellStyle name="Millares 4 2 5 13 5 4" xfId="36741" xr:uid="{A9886040-2B75-4BE4-9A51-20FC6A6EDD2E}"/>
    <cellStyle name="Millares 4 2 5 13 6" xfId="23034" xr:uid="{03C4A3BA-8A6F-43FE-A809-1C64BE2B6081}"/>
    <cellStyle name="Millares 4 2 5 13 7" xfId="28526" xr:uid="{18B3919D-5F76-4539-B7FC-62F78D96FE6F}"/>
    <cellStyle name="Millares 4 2 5 13 8" xfId="34010" xr:uid="{65D19C0B-A695-4B5A-A456-8613B173CC67}"/>
    <cellStyle name="Millares 4 2 5 14" xfId="7368" xr:uid="{8EB5FA06-9DF8-422A-9DF3-3703A668F0BA}"/>
    <cellStyle name="Millares 4 2 5 14 2" xfId="20025" xr:uid="{3CAD305F-48A7-43D0-A9E1-B2F6068E7E65}"/>
    <cellStyle name="Millares 4 2 5 14 2 2" xfId="22759" xr:uid="{1EC83281-57E1-4CAE-961E-E326B525DF7A}"/>
    <cellStyle name="Millares 4 2 5 14 2 2 2" xfId="28315" xr:uid="{37E5E503-A3D4-4EDA-9218-0DF4AA44599B}"/>
    <cellStyle name="Millares 4 2 5 14 2 2 3" xfId="33809" xr:uid="{334599DA-84C2-47D2-A2BA-6F8533754A5C}"/>
    <cellStyle name="Millares 4 2 5 14 2 2 4" xfId="39293" xr:uid="{162F993C-BEF8-4E35-BBF3-3534587BC9BA}"/>
    <cellStyle name="Millares 4 2 5 14 2 3" xfId="25586" xr:uid="{386DE143-3B75-4ED1-B2ED-237C0154FC07}"/>
    <cellStyle name="Millares 4 2 5 14 2 4" xfId="31080" xr:uid="{94E4E9CB-3592-4199-8C20-5C3C91763D04}"/>
    <cellStyle name="Millares 4 2 5 14 2 5" xfId="36564" xr:uid="{AE604648-356A-45E3-934C-BD6D1E55526A}"/>
    <cellStyle name="Millares 4 2 5 14 3" xfId="12920" xr:uid="{E024CBF1-10B2-4508-906B-8CDB9CAA51C7}"/>
    <cellStyle name="Millares 4 2 5 14 4" xfId="20252" xr:uid="{670BE17E-2196-451F-A2DC-0D5730E6C194}"/>
    <cellStyle name="Millares 4 2 5 14 4 2" xfId="25808" xr:uid="{AA28022B-7A19-4486-B0B5-B37105A5AE83}"/>
    <cellStyle name="Millares 4 2 5 14 4 3" xfId="31302" xr:uid="{95BDDC0B-BACF-4C6E-AA9D-B25B357A9213}"/>
    <cellStyle name="Millares 4 2 5 14 4 4" xfId="36786" xr:uid="{4699CF94-E8DF-40C1-A153-0613E8BA8AB9}"/>
    <cellStyle name="Millares 4 2 5 14 5" xfId="23079" xr:uid="{A27DA1E3-C16F-4EC9-851E-976E97E9905F}"/>
    <cellStyle name="Millares 4 2 5 14 6" xfId="28573" xr:uid="{1B5B45FF-9C51-4732-89C2-901A7C7805E5}"/>
    <cellStyle name="Millares 4 2 5 14 7" xfId="34057" xr:uid="{11450453-26A4-4B30-8B6A-2445BC537AF6}"/>
    <cellStyle name="Millares 4 2 5 15" xfId="10345" xr:uid="{64A21F62-EDA2-4262-B315-E56A02BA5390}"/>
    <cellStyle name="Millares 4 2 5 16" xfId="15580" xr:uid="{98973268-417D-4663-8AA0-7D457CFE7B9A}"/>
    <cellStyle name="Millares 4 2 5 17" xfId="17656" xr:uid="{6DF75EE7-B115-4C51-BD0B-9B40EFC80382}"/>
    <cellStyle name="Millares 4 2 5 18" xfId="7576" xr:uid="{6E6D7471-685C-4E03-BF09-D6DCF0F98FEA}"/>
    <cellStyle name="Millares 4 2 5 2" xfId="4827" xr:uid="{1FF801C6-81DB-43C9-B2B4-17C6699C26BD}"/>
    <cellStyle name="Millares 4 2 5 2 2" xfId="4828" xr:uid="{6275D7C1-9F7D-4194-8038-FE9AC6B73F06}"/>
    <cellStyle name="Millares 4 2 5 2 2 2" xfId="4829" xr:uid="{9133DDF3-5218-4DAC-ABA0-7DDD5E465D6B}"/>
    <cellStyle name="Millares 4 2 5 2 2 2 2" xfId="12927" xr:uid="{AF0FDD2C-2A52-4544-8CAD-3C3C8C84D6DF}"/>
    <cellStyle name="Millares 4 2 5 2 2 2 3" xfId="10348" xr:uid="{041ACFA9-2F51-4053-A30F-A4747E93E069}"/>
    <cellStyle name="Millares 4 2 5 2 2 2 4" xfId="15583" xr:uid="{8D3B85F8-7A3A-4CCF-934D-394647189D0E}"/>
    <cellStyle name="Millares 4 2 5 2 2 2 5" xfId="17660" xr:uid="{CC903747-5254-4EBD-ADE7-03AD20C55687}"/>
    <cellStyle name="Millares 4 2 5 2 2 2 6" xfId="7583" xr:uid="{67AADE94-73D0-4548-BCB6-5B0F8E145391}"/>
    <cellStyle name="Millares 4 2 5 2 2 3" xfId="12926" xr:uid="{AD91A078-9D92-49C8-B3EB-8C05D219D79F}"/>
    <cellStyle name="Millares 4 2 5 2 2 4" xfId="10347" xr:uid="{84C71910-0916-4B85-9F6E-BAC7EBC8CC2A}"/>
    <cellStyle name="Millares 4 2 5 2 2 5" xfId="15582" xr:uid="{EC78A64B-930F-4707-A488-ABD85F643FE2}"/>
    <cellStyle name="Millares 4 2 5 2 2 6" xfId="17659" xr:uid="{92DB5DB2-E821-4AF8-9B7E-E260DB68360F}"/>
    <cellStyle name="Millares 4 2 5 2 2 7" xfId="7582" xr:uid="{A59167DA-FE35-4BBE-BA0A-9D555266975C}"/>
    <cellStyle name="Millares 4 2 5 2 3" xfId="4830" xr:uid="{26F68773-6342-4BD2-B8C1-9B0727E5AD54}"/>
    <cellStyle name="Millares 4 2 5 2 3 2" xfId="12928" xr:uid="{4075EF6E-7EBD-4DFE-8149-4B29FB103B64}"/>
    <cellStyle name="Millares 4 2 5 2 3 3" xfId="10349" xr:uid="{317F9092-005E-464D-95BB-D1E6C9147C5A}"/>
    <cellStyle name="Millares 4 2 5 2 3 4" xfId="15584" xr:uid="{9851B561-7153-4852-8BC2-63D6C53A7BE9}"/>
    <cellStyle name="Millares 4 2 5 2 3 5" xfId="17661" xr:uid="{73A25D8D-2BE9-446A-BAF1-506FAF903F11}"/>
    <cellStyle name="Millares 4 2 5 2 3 6" xfId="7584" xr:uid="{C0332496-92FF-4DC8-A004-165A78CD6EC7}"/>
    <cellStyle name="Millares 4 2 5 2 4" xfId="4831" xr:uid="{517456AB-4806-4DDA-BDEE-49815F1F2578}"/>
    <cellStyle name="Millares 4 2 5 2 4 2" xfId="12929" xr:uid="{1240BAB0-A91D-4709-9217-3E4A7ECC7B9C}"/>
    <cellStyle name="Millares 4 2 5 2 4 3" xfId="17662" xr:uid="{A61B91DF-C543-4310-9963-B41CFA826AA6}"/>
    <cellStyle name="Millares 4 2 5 2 4 4" xfId="7585" xr:uid="{AF85ACDB-BFA9-4DA5-B61D-5932021C8545}"/>
    <cellStyle name="Millares 4 2 5 2 5" xfId="12925" xr:uid="{0ED0FE7C-73CF-4824-9326-3648593B84C9}"/>
    <cellStyle name="Millares 4 2 5 2 6" xfId="10346" xr:uid="{885340E7-7D98-423E-B95E-1C6E8C2D9B11}"/>
    <cellStyle name="Millares 4 2 5 2 7" xfId="15581" xr:uid="{6BA16E69-6E48-4217-B3A3-8B1607AE0090}"/>
    <cellStyle name="Millares 4 2 5 2 8" xfId="17658" xr:uid="{1CFA0E6D-1101-4659-82EA-B81897500D65}"/>
    <cellStyle name="Millares 4 2 5 2 9" xfId="7581" xr:uid="{B0CF53A9-4151-461C-9239-193871E472E0}"/>
    <cellStyle name="Millares 4 2 5 3" xfId="4832" xr:uid="{596FE46F-2F34-4A09-B6E4-1416C8F12510}"/>
    <cellStyle name="Millares 4 2 5 3 2" xfId="4833" xr:uid="{94C7FA80-48B0-4BD0-B5F4-9B0A5BC40109}"/>
    <cellStyle name="Millares 4 2 5 3 2 2" xfId="12931" xr:uid="{745EDFC7-97B4-495E-BF69-1EB0927E60FD}"/>
    <cellStyle name="Millares 4 2 5 3 2 3" xfId="10351" xr:uid="{722CEBBC-7840-4187-AE23-1A9B126C4ECE}"/>
    <cellStyle name="Millares 4 2 5 3 2 4" xfId="15586" xr:uid="{560A90A7-66BD-4060-8F5C-D7B3F38BB8DF}"/>
    <cellStyle name="Millares 4 2 5 3 2 5" xfId="17664" xr:uid="{16B9F6FE-44D8-4BCE-8CD4-8A920D983C05}"/>
    <cellStyle name="Millares 4 2 5 3 2 6" xfId="7587" xr:uid="{B582441B-4809-41E5-90B1-3CEBF4CECDEB}"/>
    <cellStyle name="Millares 4 2 5 3 3" xfId="4834" xr:uid="{FA45888D-759C-4300-A8F7-74357D7DF241}"/>
    <cellStyle name="Millares 4 2 5 3 3 2" xfId="12932" xr:uid="{F15CA631-6FCA-45E8-9552-0AC91D183210}"/>
    <cellStyle name="Millares 4 2 5 3 3 3" xfId="10352" xr:uid="{969DF8CA-09DA-4FB3-8A4A-9EAD48A45AE6}"/>
    <cellStyle name="Millares 4 2 5 3 3 4" xfId="15587" xr:uid="{C3298528-607E-478A-A414-95E52EF21541}"/>
    <cellStyle name="Millares 4 2 5 3 3 5" xfId="17665" xr:uid="{CE0132BB-913B-4757-A457-C410B6A1338E}"/>
    <cellStyle name="Millares 4 2 5 3 3 6" xfId="7588" xr:uid="{BEA4ED7F-2E10-4BF7-922B-63D1BD721865}"/>
    <cellStyle name="Millares 4 2 5 3 4" xfId="4835" xr:uid="{CC1B49E5-B48B-4613-9628-53E11C5DB4FC}"/>
    <cellStyle name="Millares 4 2 5 3 4 2" xfId="12933" xr:uid="{4073BC84-CB94-4CF2-8A10-7CEE89886A7C}"/>
    <cellStyle name="Millares 4 2 5 3 4 3" xfId="17666" xr:uid="{414FCE7C-356C-423F-B032-26A3410C3E6B}"/>
    <cellStyle name="Millares 4 2 5 3 4 4" xfId="7589" xr:uid="{F2D7F79D-BA80-45DB-9FDE-28C3504B0EF2}"/>
    <cellStyle name="Millares 4 2 5 3 5" xfId="12930" xr:uid="{8F99A798-A3E5-4494-B418-7724F7BA1680}"/>
    <cellStyle name="Millares 4 2 5 3 6" xfId="10350" xr:uid="{1750179E-9325-4389-8ABF-C1D9E2CD722A}"/>
    <cellStyle name="Millares 4 2 5 3 7" xfId="15585" xr:uid="{BE3B79DC-8DC6-4E92-A787-04EC95E97620}"/>
    <cellStyle name="Millares 4 2 5 3 8" xfId="17663" xr:uid="{E19AAC8F-CF1A-48DD-AD5A-4A38DA4F6781}"/>
    <cellStyle name="Millares 4 2 5 3 9" xfId="7586" xr:uid="{1353DDA4-2BAC-4ACD-99DE-FC06035A3CEF}"/>
    <cellStyle name="Millares 4 2 5 4" xfId="4836" xr:uid="{0B63F726-87B8-4E2F-8766-B890DBB8E929}"/>
    <cellStyle name="Millares 4 2 5 4 2" xfId="4837" xr:uid="{780DBA52-D3E2-4772-B097-9488EBEF7688}"/>
    <cellStyle name="Millares 4 2 5 4 2 2" xfId="12935" xr:uid="{8810D936-FAE8-45BE-8825-70829E070D2C}"/>
    <cellStyle name="Millares 4 2 5 4 2 3" xfId="10354" xr:uid="{04CA3D0A-BE19-4FAC-9E8E-E1089CF9E888}"/>
    <cellStyle name="Millares 4 2 5 4 2 4" xfId="15589" xr:uid="{90EBF534-185F-4066-BBAC-267A56C243BF}"/>
    <cellStyle name="Millares 4 2 5 4 2 5" xfId="17668" xr:uid="{63C4BA8E-EC0B-4924-B60F-5D198B41B099}"/>
    <cellStyle name="Millares 4 2 5 4 2 6" xfId="7591" xr:uid="{3584EFAE-24F0-474F-8C81-4F9EE60E8072}"/>
    <cellStyle name="Millares 4 2 5 4 3" xfId="4838" xr:uid="{97488675-6210-43D4-99D8-4CD3F374A773}"/>
    <cellStyle name="Millares 4 2 5 4 3 2" xfId="12936" xr:uid="{BECEE315-71E6-4CB5-BC74-EDD65B205E26}"/>
    <cellStyle name="Millares 4 2 5 4 3 3" xfId="17669" xr:uid="{0743844E-9834-4DE3-80E9-48040C742305}"/>
    <cellStyle name="Millares 4 2 5 4 3 4" xfId="7592" xr:uid="{AE90B97C-2F98-42BC-BAF7-4CF287FEC1CA}"/>
    <cellStyle name="Millares 4 2 5 4 4" xfId="12934" xr:uid="{6A08B6F8-B7FF-4B91-9E8D-29907FBC41A2}"/>
    <cellStyle name="Millares 4 2 5 4 5" xfId="10353" xr:uid="{2DB0EC69-B435-40B6-91CA-003075426346}"/>
    <cellStyle name="Millares 4 2 5 4 6" xfId="15588" xr:uid="{97C9FC32-5645-440F-997B-3DFCAF0594F1}"/>
    <cellStyle name="Millares 4 2 5 4 7" xfId="17667" xr:uid="{72E334F8-8D7B-4699-BB6E-79389A5CBE55}"/>
    <cellStyle name="Millares 4 2 5 4 8" xfId="7590" xr:uid="{629969C7-6053-4F54-BADC-FC911BF1C1A5}"/>
    <cellStyle name="Millares 4 2 5 5" xfId="4839" xr:uid="{5D746000-739A-4A7C-9980-BA46925CF462}"/>
    <cellStyle name="Millares 4 2 5 5 2" xfId="4840" xr:uid="{CE228A9C-3932-4F9A-BA68-C8ADD2C74E9D}"/>
    <cellStyle name="Millares 4 2 5 5 2 2" xfId="12938" xr:uid="{4491795A-AC7D-423C-961A-168C9418E956}"/>
    <cellStyle name="Millares 4 2 5 5 2 3" xfId="10356" xr:uid="{46AA8A08-9487-4938-A9D5-75E135544D5B}"/>
    <cellStyle name="Millares 4 2 5 5 2 4" xfId="15591" xr:uid="{E08E47EF-6E3A-41A0-AAD8-F723EBD9BF5E}"/>
    <cellStyle name="Millares 4 2 5 5 2 5" xfId="17671" xr:uid="{8360B14B-098D-409C-A2AF-936426310116}"/>
    <cellStyle name="Millares 4 2 5 5 2 6" xfId="7594" xr:uid="{9DB66EAE-73EC-4731-A81C-70E918A709F5}"/>
    <cellStyle name="Millares 4 2 5 5 3" xfId="12937" xr:uid="{C8F5B6EB-1479-4FEF-9DEE-4A84212C0CC3}"/>
    <cellStyle name="Millares 4 2 5 5 4" xfId="10355" xr:uid="{654849C4-637F-47EF-B4E0-4A37FCDFDAC5}"/>
    <cellStyle name="Millares 4 2 5 5 5" xfId="15590" xr:uid="{B4B508A4-A78B-4D10-AF3F-F3EF63A8BC1B}"/>
    <cellStyle name="Millares 4 2 5 5 6" xfId="17670" xr:uid="{DEC813CE-8D17-48DA-AEA3-ACDF4A6889BE}"/>
    <cellStyle name="Millares 4 2 5 5 7" xfId="7593" xr:uid="{2A4D17AB-24A3-4668-B6E5-E4E9E78A8F51}"/>
    <cellStyle name="Millares 4 2 5 6" xfId="4841" xr:uid="{7278FBAB-E7E0-4A6E-8EA4-B70790FBB295}"/>
    <cellStyle name="Millares 4 2 5 6 2" xfId="12939" xr:uid="{A8C7B702-CB7A-4F0B-9AC1-B3A617F893F4}"/>
    <cellStyle name="Millares 4 2 5 6 3" xfId="10357" xr:uid="{C0B11888-580A-457A-8C78-A603061CCEA3}"/>
    <cellStyle name="Millares 4 2 5 6 4" xfId="15592" xr:uid="{55689292-BE73-42F5-82C9-A463F11B7DC5}"/>
    <cellStyle name="Millares 4 2 5 6 5" xfId="17672" xr:uid="{371196F1-0098-4573-9107-3158E61E723D}"/>
    <cellStyle name="Millares 4 2 5 6 6" xfId="7595" xr:uid="{FB232BD8-9565-4612-94EC-8BB0D90DCDE1}"/>
    <cellStyle name="Millares 4 2 5 7" xfId="4842" xr:uid="{7742DB84-6671-4958-BF3D-5964D13319C3}"/>
    <cellStyle name="Millares 4 2 5 7 2" xfId="12940" xr:uid="{2FA13DE3-6D8B-444F-A2B2-EF9F2A1D9786}"/>
    <cellStyle name="Millares 4 2 5 7 3" xfId="10358" xr:uid="{6507EDA2-7F42-470E-83FC-97759C6A26EA}"/>
    <cellStyle name="Millares 4 2 5 7 4" xfId="15593" xr:uid="{B2682FF6-1747-4C05-8B7C-29743E1B0112}"/>
    <cellStyle name="Millares 4 2 5 7 5" xfId="17673" xr:uid="{2A498374-7A42-4DD9-B528-B84567F1F15A}"/>
    <cellStyle name="Millares 4 2 5 7 6" xfId="7596" xr:uid="{478AE9DE-8F81-4BF4-BD51-EEB7E1C8B942}"/>
    <cellStyle name="Millares 4 2 5 8" xfId="4843" xr:uid="{3BE342C2-4C05-4622-99F3-742440BE161C}"/>
    <cellStyle name="Millares 4 2 5 8 2" xfId="12941" xr:uid="{9ACB7707-D51F-40E5-9A3E-F3CBB1CCE3CB}"/>
    <cellStyle name="Millares 4 2 5 8 3" xfId="10359" xr:uid="{0DE18AAD-6E26-4A30-BFA9-3988B63400F3}"/>
    <cellStyle name="Millares 4 2 5 8 4" xfId="15594" xr:uid="{BF038932-E77F-4DD0-B3C7-603F7B01D182}"/>
    <cellStyle name="Millares 4 2 5 8 5" xfId="17674" xr:uid="{1E2AF46A-4B95-466D-A1C7-EC5B757A789C}"/>
    <cellStyle name="Millares 4 2 5 8 6" xfId="7597" xr:uid="{092F97B1-A4D0-4DB5-B786-9BDE67504C28}"/>
    <cellStyle name="Millares 4 2 5 9" xfId="4844" xr:uid="{1E331118-5052-47C7-83BF-1A148D2FB32E}"/>
    <cellStyle name="Millares 4 2 5 9 2" xfId="12942" xr:uid="{E2AC01C2-5D6E-4807-AF31-C5CE86F68164}"/>
    <cellStyle name="Millares 4 2 5 9 3" xfId="10360" xr:uid="{4D4BC329-11FF-4EF6-A977-0189DFE7327C}"/>
    <cellStyle name="Millares 4 2 5 9 4" xfId="15595" xr:uid="{EED49BC7-C98C-47C7-8D1C-A76D6EE58165}"/>
    <cellStyle name="Millares 4 2 5 9 5" xfId="17675" xr:uid="{CFB3145E-7313-4943-B644-3BBE374B4A35}"/>
    <cellStyle name="Millares 4 2 5 9 6" xfId="7598" xr:uid="{304B8B3F-6349-4028-8EBD-6533869AA3F8}"/>
    <cellStyle name="Millares 4 2 6" xfId="4845" xr:uid="{741EC6A6-3C93-4AA9-AC4A-4E485D9F60A4}"/>
    <cellStyle name="Millares 4 2 6 2" xfId="12943" xr:uid="{CC4B83B9-E4EF-43C3-ABE3-10AB81F8F79B}"/>
    <cellStyle name="Millares 4 2 6 3" xfId="10361" xr:uid="{8E443E08-A492-4107-AB1A-C17BF9B7AA9B}"/>
    <cellStyle name="Millares 4 2 6 4" xfId="15596" xr:uid="{94EADE05-BB56-4F34-9B26-53216FF52B8B}"/>
    <cellStyle name="Millares 4 2 6 5" xfId="17676" xr:uid="{1CC05850-047D-42D5-BDE0-DA4147CEB392}"/>
    <cellStyle name="Millares 4 2 6 6" xfId="7599" xr:uid="{2A4AC390-3240-4B40-8E05-EBD03AACCA60}"/>
    <cellStyle name="Millares 4 2 7" xfId="4846" xr:uid="{DAB9E9A1-59AA-4AC3-9E80-4CE46BE1BEE3}"/>
    <cellStyle name="Millares 4 2 7 2" xfId="12944" xr:uid="{93D69B51-A5FD-4604-963C-EB807FEC1D4E}"/>
    <cellStyle name="Millares 4 2 7 3" xfId="10362" xr:uid="{0EB99880-71A8-41F3-8770-D51B7CFC695E}"/>
    <cellStyle name="Millares 4 2 7 4" xfId="15597" xr:uid="{C7D508E3-FD37-47B4-B051-FDB3142FD3DB}"/>
    <cellStyle name="Millares 4 2 7 5" xfId="17677" xr:uid="{382A3C73-F535-43F5-A6C6-22F5F324E802}"/>
    <cellStyle name="Millares 4 2 7 6" xfId="7600" xr:uid="{5A1AF8E3-9E82-4776-A505-80F08DA8BAA1}"/>
    <cellStyle name="Millares 4 2 8" xfId="4847" xr:uid="{B015A066-5D1B-4CE0-A762-04BDC6F9144E}"/>
    <cellStyle name="Millares 4 2 8 2" xfId="12945" xr:uid="{CB6353F5-1141-4859-A85B-EADBFDB82097}"/>
    <cellStyle name="Millares 4 2 8 3" xfId="10363" xr:uid="{97B48DE3-14EC-45B3-828B-1CE188552CD2}"/>
    <cellStyle name="Millares 4 2 8 4" xfId="15598" xr:uid="{4CE78B6A-516B-4D0B-9DA6-F87E75C67067}"/>
    <cellStyle name="Millares 4 2 8 5" xfId="17678" xr:uid="{7E211CD2-6AB2-40E5-82B6-868F0C003F79}"/>
    <cellStyle name="Millares 4 2 8 6" xfId="7601" xr:uid="{C9F14077-DAF3-4CF7-A90A-7512242D095C}"/>
    <cellStyle name="Millares 4 2 9" xfId="4848" xr:uid="{2E359A51-33B2-43F9-A196-76DF2D3FF1CE}"/>
    <cellStyle name="Millares 4 2 9 2" xfId="12946" xr:uid="{0BFDEBD5-0581-4E6F-92BA-3E02E6422E16}"/>
    <cellStyle name="Millares 4 2 9 3" xfId="10364" xr:uid="{A32E8EF0-06F9-44D7-8576-90D560E67C72}"/>
    <cellStyle name="Millares 4 2 9 4" xfId="15599" xr:uid="{F7AB7FDF-1F9C-4834-BF1E-6FD22A13A76F}"/>
    <cellStyle name="Millares 4 2 9 5" xfId="17679" xr:uid="{E1383321-BA6B-49EC-ACFB-391830BA86FD}"/>
    <cellStyle name="Millares 4 2 9 6" xfId="7602" xr:uid="{06707ACA-7B74-4A95-AC9C-A83F224BBB02}"/>
    <cellStyle name="Millares 4 20" xfId="4849" xr:uid="{D070DA2D-536A-4FF0-B7AA-EBF5871DE917}"/>
    <cellStyle name="Millares 4 20 2" xfId="12947" xr:uid="{762C7250-8179-4A45-8875-6349405EBC12}"/>
    <cellStyle name="Millares 4 20 3" xfId="10365" xr:uid="{C3AB6AA8-E85F-457E-A534-EA843CEF7ED4}"/>
    <cellStyle name="Millares 4 20 4" xfId="15600" xr:uid="{DDF6C40F-C4A7-4DA9-B51F-E8AA2AA0BAF4}"/>
    <cellStyle name="Millares 4 20 5" xfId="17680" xr:uid="{E741D256-73E8-4F51-97BF-6110B935E633}"/>
    <cellStyle name="Millares 4 20 6" xfId="7603" xr:uid="{7BCA8B52-C25C-4891-A21B-DAEEDA194756}"/>
    <cellStyle name="Millares 4 21" xfId="4850" xr:uid="{30BA9D51-915F-4719-8BD8-0DFD0B5D008B}"/>
    <cellStyle name="Millares 4 21 2" xfId="12948" xr:uid="{25C52CBA-4172-4A6F-9CD0-DE743D84CFC5}"/>
    <cellStyle name="Millares 4 21 3" xfId="10366" xr:uid="{81F5E549-5235-46C0-BD90-3B8A820AB1AD}"/>
    <cellStyle name="Millares 4 21 4" xfId="15601" xr:uid="{6FB1A07A-0ECE-4D65-8D27-3D424707B94C}"/>
    <cellStyle name="Millares 4 21 5" xfId="17681" xr:uid="{FC59EF2E-1AE4-4F6F-B022-71FCB178BE96}"/>
    <cellStyle name="Millares 4 21 6" xfId="7604" xr:uid="{A3FAAC46-402C-4E39-ACB4-4D5EB6D1453C}"/>
    <cellStyle name="Millares 4 22" xfId="4851" xr:uid="{9A7CBE35-0BAA-499C-A958-F79024F01D41}"/>
    <cellStyle name="Millares 4 22 2" xfId="12949" xr:uid="{DE47E435-EBFB-4F6D-ADFA-4A8F19190AE8}"/>
    <cellStyle name="Millares 4 22 3" xfId="10367" xr:uid="{63265682-F17B-4D2A-8D03-295561EC5020}"/>
    <cellStyle name="Millares 4 22 4" xfId="15602" xr:uid="{1BF19AAF-F16B-4A47-9CAC-2894D85B5D5D}"/>
    <cellStyle name="Millares 4 22 5" xfId="17682" xr:uid="{BA485F75-FBD8-4A4F-8AF3-147B3CEA1DBC}"/>
    <cellStyle name="Millares 4 22 6" xfId="7605" xr:uid="{FD047D62-D7C0-4A5C-8D55-9F43D417F689}"/>
    <cellStyle name="Millares 4 23" xfId="4852" xr:uid="{03E29331-50CF-41A0-9F36-F373E8D6D10F}"/>
    <cellStyle name="Millares 4 23 2" xfId="12950" xr:uid="{53EAF16E-9623-4575-9D6E-A84EADB4EAEF}"/>
    <cellStyle name="Millares 4 23 3" xfId="10368" xr:uid="{522E0F85-20DF-4B2C-932C-0EE1DB8EB5E3}"/>
    <cellStyle name="Millares 4 23 4" xfId="15603" xr:uid="{D7FA1500-8598-4096-BA3B-57DC6184A9FB}"/>
    <cellStyle name="Millares 4 23 5" xfId="17683" xr:uid="{552FD036-668C-4C37-87F5-8375FB7AA3C1}"/>
    <cellStyle name="Millares 4 23 6" xfId="7606" xr:uid="{6EEEC401-1497-4636-860D-6CA647056233}"/>
    <cellStyle name="Millares 4 24" xfId="4853" xr:uid="{19B5F680-F096-463A-BC5F-AC2B3E95BF1B}"/>
    <cellStyle name="Millares 4 24 2" xfId="12951" xr:uid="{538213F1-B63C-419E-8985-766F2B88FED4}"/>
    <cellStyle name="Millares 4 24 3" xfId="10369" xr:uid="{88384375-8D22-4AE8-B585-8FCCE6184B7B}"/>
    <cellStyle name="Millares 4 24 4" xfId="15604" xr:uid="{43DFDD38-CEEE-4FB9-8F78-5FA0264CC3C9}"/>
    <cellStyle name="Millares 4 24 5" xfId="17684" xr:uid="{2AA2480D-EBB8-4640-8ADC-FC6F21B30561}"/>
    <cellStyle name="Millares 4 24 6" xfId="7607" xr:uid="{7401FD54-5F28-4B98-8C15-1E7E79848396}"/>
    <cellStyle name="Millares 4 25" xfId="4854" xr:uid="{42A4B992-5EA2-406E-8356-488F94EF8C02}"/>
    <cellStyle name="Millares 4 25 2" xfId="12952" xr:uid="{D081006D-1D5F-4CAF-A353-4E57F00F8DBE}"/>
    <cellStyle name="Millares 4 25 3" xfId="10370" xr:uid="{9228022B-7B8D-477F-9F83-D969F91A2302}"/>
    <cellStyle name="Millares 4 25 4" xfId="15605" xr:uid="{F34078DC-100F-4798-86BE-94BC5D90980F}"/>
    <cellStyle name="Millares 4 25 5" xfId="17685" xr:uid="{ABF7651C-0E25-4B83-953F-8A0E98E974E7}"/>
    <cellStyle name="Millares 4 25 6" xfId="7608" xr:uid="{45A10E5F-0F9C-42D7-9995-F6CD48A6AA8E}"/>
    <cellStyle name="Millares 4 26" xfId="4855" xr:uid="{9F1CE2A2-5993-4B5A-9E71-2EDAE475144A}"/>
    <cellStyle name="Millares 4 26 2" xfId="12953" xr:uid="{C5AE7FAD-015F-4D1B-BD55-DC6270BB9BDF}"/>
    <cellStyle name="Millares 4 26 3" xfId="10371" xr:uid="{14665F19-6DAF-4F13-9DEE-B84217B8425E}"/>
    <cellStyle name="Millares 4 26 4" xfId="15606" xr:uid="{228311BB-6A83-4D30-A46B-EB9480B89D53}"/>
    <cellStyle name="Millares 4 26 5" xfId="17686" xr:uid="{998A8EE6-647E-46E1-8B49-5A0A527F9B01}"/>
    <cellStyle name="Millares 4 26 6" xfId="7609" xr:uid="{D6922069-2476-4CF4-9C7D-5F3F16CD58C1}"/>
    <cellStyle name="Millares 4 27" xfId="4856" xr:uid="{6477A5B3-DF8D-44E9-BA3E-74E7252FDDF9}"/>
    <cellStyle name="Millares 4 27 2" xfId="12954" xr:uid="{BA647EA6-51BB-4E09-958D-AF6C10D2A461}"/>
    <cellStyle name="Millares 4 27 3" xfId="10372" xr:uid="{1603C20D-73A3-4CEC-9785-5460A77EAB4D}"/>
    <cellStyle name="Millares 4 27 4" xfId="15607" xr:uid="{476D1B51-FB2A-40A8-9D3D-F74A4BE0F1AD}"/>
    <cellStyle name="Millares 4 27 5" xfId="17687" xr:uid="{EEA0B089-BE6A-408A-A415-B3CDDC2B4ED0}"/>
    <cellStyle name="Millares 4 27 6" xfId="7610" xr:uid="{4E2514B1-757B-4E5F-9E09-050ACA0F438F}"/>
    <cellStyle name="Millares 4 28" xfId="4857" xr:uid="{5D10688B-E233-431E-83A5-6A3E214257D6}"/>
    <cellStyle name="Millares 4 28 2" xfId="12955" xr:uid="{CFC3DB26-B11E-4ACD-A5AE-DF149F42630A}"/>
    <cellStyle name="Millares 4 28 3" xfId="10373" xr:uid="{ECBF52F3-2736-4F31-B21E-A8D833C0D9BB}"/>
    <cellStyle name="Millares 4 28 4" xfId="15608" xr:uid="{1B19F428-715E-43A8-BE6E-E5BF44EA0CB0}"/>
    <cellStyle name="Millares 4 28 5" xfId="17688" xr:uid="{AD5C4371-63BB-4CE7-8A16-99FBEDFF822D}"/>
    <cellStyle name="Millares 4 28 6" xfId="7611" xr:uid="{D16C5A19-ADB0-4EF4-9C0A-AEBB21D5AD5B}"/>
    <cellStyle name="Millares 4 29" xfId="4858" xr:uid="{7DE11663-49B2-4364-A737-A6C32E7E82C9}"/>
    <cellStyle name="Millares 4 29 2" xfId="12956" xr:uid="{9CF3CB30-9DAD-4D60-87BD-711210472A02}"/>
    <cellStyle name="Millares 4 29 3" xfId="10374" xr:uid="{EE07A059-5198-4FC9-BE77-70F47A6FFDB7}"/>
    <cellStyle name="Millares 4 29 4" xfId="15609" xr:uid="{3BE8DBD6-BCB9-45D4-97AE-54CB0FED111B}"/>
    <cellStyle name="Millares 4 29 5" xfId="17689" xr:uid="{6156A860-3295-4E93-9E2D-D401C4589C79}"/>
    <cellStyle name="Millares 4 29 6" xfId="7612" xr:uid="{F88339EF-FA4B-4460-A97D-79957BB4CAE2}"/>
    <cellStyle name="Millares 4 3" xfId="134" xr:uid="{05FAED0F-DE20-4DF8-828D-C909C1059F3C}"/>
    <cellStyle name="Millares 4 3 10" xfId="15610" xr:uid="{5E5B0079-2EC1-4E49-8723-13F81C85306B}"/>
    <cellStyle name="Millares 4 3 11" xfId="17690" xr:uid="{9BD96256-FE1A-4E4A-8EA2-D76E3785D665}"/>
    <cellStyle name="Millares 4 3 12" xfId="7613" xr:uid="{2983DBA6-237F-4C5B-BA8E-DCC13664D54D}"/>
    <cellStyle name="Millares 4 3 13" xfId="4859" xr:uid="{70D49493-C2B8-49F2-B9B2-9D19E6034D29}"/>
    <cellStyle name="Millares 4 3 2" xfId="223" xr:uid="{319BC9A3-73A3-45E8-A34E-E21505998124}"/>
    <cellStyle name="Millares 4 3 2 2" xfId="324" xr:uid="{7A9EF950-E187-4AE1-B7FC-F0AFF059E5FE}"/>
    <cellStyle name="Millares 4 3 2 2 2" xfId="12958" xr:uid="{2A46C002-BEB9-425F-AD1C-94B1FAA00708}"/>
    <cellStyle name="Millares 4 3 2 3" xfId="10376" xr:uid="{1C9E5C72-17BC-4918-A320-1ABBCF90E957}"/>
    <cellStyle name="Millares 4 3 2 4" xfId="15611" xr:uid="{77653577-6484-4ED2-924D-4975CBFCCB0F}"/>
    <cellStyle name="Millares 4 3 2 5" xfId="17691" xr:uid="{213F5240-A720-4499-A49D-8B62F571FEB9}"/>
    <cellStyle name="Millares 4 3 2 6" xfId="7614" xr:uid="{66A7E9E0-5843-4CC7-9403-F2CCA6AC626A}"/>
    <cellStyle name="Millares 4 3 2 7" xfId="4860" xr:uid="{41BC05C5-124B-4C45-9A70-0C378C853329}"/>
    <cellStyle name="Millares 4 3 3" xfId="177" xr:uid="{487C2E52-8541-4E69-B45C-779014A32BA7}"/>
    <cellStyle name="Millares 4 3 3 2" xfId="283" xr:uid="{771BC23F-F099-4AF1-AD88-1A5D6FBC65AE}"/>
    <cellStyle name="Millares 4 3 3 2 2" xfId="12959" xr:uid="{D3B4E3D7-4C34-48AE-A985-DA2E7A726B89}"/>
    <cellStyle name="Millares 4 3 3 3" xfId="10377" xr:uid="{3A1E68C6-0F25-43AE-8864-DACF31BE7D78}"/>
    <cellStyle name="Millares 4 3 3 4" xfId="15612" xr:uid="{99EE8485-3937-457F-AF1E-5016888A5396}"/>
    <cellStyle name="Millares 4 3 3 5" xfId="17692" xr:uid="{3C331D27-C394-4EAC-B8DA-7F8A9139809A}"/>
    <cellStyle name="Millares 4 3 3 6" xfId="7615" xr:uid="{5D93E19C-C200-435E-ABF4-00DF5B850ABE}"/>
    <cellStyle name="Millares 4 3 3 7" xfId="4861" xr:uid="{A5660367-826D-4CFE-A224-182472494B4C}"/>
    <cellStyle name="Millares 4 3 4" xfId="255" xr:uid="{2ED2F2CF-165A-406C-989A-295EE03C9CAB}"/>
    <cellStyle name="Millares 4 3 4 2" xfId="12960" xr:uid="{EF867395-44FB-45DF-AA18-C561DFFE46EB}"/>
    <cellStyle name="Millares 4 3 4 3" xfId="10378" xr:uid="{19D85701-E832-4124-BC93-03751CF1F124}"/>
    <cellStyle name="Millares 4 3 4 4" xfId="15613" xr:uid="{28E401B3-F1DA-460F-9940-E823F4C35A20}"/>
    <cellStyle name="Millares 4 3 4 5" xfId="17693" xr:uid="{5F073500-7CC4-459F-9935-F78CF433C0F8}"/>
    <cellStyle name="Millares 4 3 4 6" xfId="7616" xr:uid="{4DA82696-4D26-4ED1-A85C-4C74C6D34DF8}"/>
    <cellStyle name="Millares 4 3 4 7" xfId="4862" xr:uid="{113DE88E-0A61-44E0-867A-504768CDA920}"/>
    <cellStyle name="Millares 4 3 5" xfId="4863" xr:uid="{491A75D0-F5B2-4CAB-B49D-21AB87DECF09}"/>
    <cellStyle name="Millares 4 3 5 2" xfId="12961" xr:uid="{28364A11-5EDF-41C5-8840-2BB1BAD702E4}"/>
    <cellStyle name="Millares 4 3 5 3" xfId="12317" xr:uid="{0AAF41C1-2945-4E59-B547-6EF57CD9F5C2}"/>
    <cellStyle name="Millares 4 3 5 4" xfId="17694" xr:uid="{99A15F19-8CF3-4E5D-B1E0-911767954B93}"/>
    <cellStyle name="Millares 4 3 5 5" xfId="7617" xr:uid="{7F2BFCC3-374F-4BFA-BB42-322463A6CB73}"/>
    <cellStyle name="Millares 4 3 6" xfId="7009" xr:uid="{A429CC79-DB3F-446B-A313-D2837BD368BD}"/>
    <cellStyle name="Millares 4 3 6 2" xfId="12962" xr:uid="{68478E05-96FE-499E-A6AB-6BF5EB7B130D}"/>
    <cellStyle name="Millares 4 3 6 3" xfId="19817" xr:uid="{0195EE65-70E6-4CB4-AFBF-BBCADB4F4CAA}"/>
    <cellStyle name="Millares 4 3 6 4" xfId="7618" xr:uid="{348593EE-67BB-43D8-B9B7-E78D244D7E46}"/>
    <cellStyle name="Millares 4 3 7" xfId="7619" xr:uid="{36C0272A-6FC4-4983-85D6-1265F6BAEFD9}"/>
    <cellStyle name="Millares 4 3 7 2" xfId="12963" xr:uid="{97683B56-781D-40A9-92FC-9E8BBF6431DD}"/>
    <cellStyle name="Millares 4 3 8" xfId="12957" xr:uid="{C4BB479C-D60B-4544-86F1-C0AE0CBCCED9}"/>
    <cellStyle name="Millares 4 3 9" xfId="10375" xr:uid="{E79AA937-F677-4935-B5BF-C99B7FF67FBB}"/>
    <cellStyle name="Millares 4 30" xfId="434" xr:uid="{3D4B48EF-5459-4E88-81DE-A0F70165A3AC}"/>
    <cellStyle name="Millares 4 30 10" xfId="4864" xr:uid="{610CB4B4-E19A-48D6-915A-96805CFCF5ED}"/>
    <cellStyle name="Millares 4 30 2" xfId="4865" xr:uid="{968DB9F0-838B-4580-8763-FAFEE2F6A796}"/>
    <cellStyle name="Millares 4 30 2 2" xfId="12965" xr:uid="{94F141E7-E916-4E19-84CF-22C372288A50}"/>
    <cellStyle name="Millares 4 30 2 3" xfId="10380" xr:uid="{37C1F4BE-EBD0-45A1-8484-A4B34D536B94}"/>
    <cellStyle name="Millares 4 30 2 4" xfId="15615" xr:uid="{2F23C0F4-D8E5-4FBB-A294-0BF94C1BFB6E}"/>
    <cellStyle name="Millares 4 30 2 5" xfId="17696" xr:uid="{D16E26BD-2D0C-440D-94F9-20A206C38833}"/>
    <cellStyle name="Millares 4 30 2 6" xfId="7621" xr:uid="{82D97EB7-9B9E-4DD3-B856-B02EBA78B932}"/>
    <cellStyle name="Millares 4 30 3" xfId="4866" xr:uid="{59576229-A5DD-4C06-B2C2-15C5653684B0}"/>
    <cellStyle name="Millares 4 30 3 2" xfId="12966" xr:uid="{66C33213-215A-4403-BF21-3D54EF8B05A6}"/>
    <cellStyle name="Millares 4 30 3 3" xfId="10381" xr:uid="{68FEEB84-83AE-461A-82B0-A60D30CA87CB}"/>
    <cellStyle name="Millares 4 30 3 4" xfId="15616" xr:uid="{FFD53185-5992-4B50-9905-613BA23A987A}"/>
    <cellStyle name="Millares 4 30 3 5" xfId="17697" xr:uid="{66FB1781-2910-4F12-9B16-CB77E2E141D6}"/>
    <cellStyle name="Millares 4 30 3 6" xfId="7622" xr:uid="{9B26F002-B573-4E4B-A817-5E10A11ECF77}"/>
    <cellStyle name="Millares 4 30 4" xfId="4867" xr:uid="{C2F3B5D9-FAD0-4395-A5DB-C0B663C97032}"/>
    <cellStyle name="Millares 4 30 4 2" xfId="12967" xr:uid="{E754AE69-40A9-46BB-A131-3C6F978C90EA}"/>
    <cellStyle name="Millares 4 30 4 3" xfId="10382" xr:uid="{C2187DEB-EAD2-485D-B88E-8D8CA71BDCE6}"/>
    <cellStyle name="Millares 4 30 4 4" xfId="15617" xr:uid="{E83DF055-4B83-460E-8298-8CD074CAB39E}"/>
    <cellStyle name="Millares 4 30 4 5" xfId="17698" xr:uid="{70BD0E58-BB7C-46FE-8FCC-883C11AFC024}"/>
    <cellStyle name="Millares 4 30 4 6" xfId="7623" xr:uid="{1D092603-CCAE-464F-91B2-F347BB3765C3}"/>
    <cellStyle name="Millares 4 30 5" xfId="12964" xr:uid="{8E5D4468-5B6C-4EFE-8CEC-CBC527AD0277}"/>
    <cellStyle name="Millares 4 30 6" xfId="10379" xr:uid="{BD9FAFAF-7449-4885-B40A-F2B1C962E9CB}"/>
    <cellStyle name="Millares 4 30 7" xfId="15614" xr:uid="{DC64427F-ACC9-46A6-92AA-4C90A4A86CC1}"/>
    <cellStyle name="Millares 4 30 8" xfId="17695" xr:uid="{913678CA-D204-474F-AB08-E4A63835EE9A}"/>
    <cellStyle name="Millares 4 30 9" xfId="7620" xr:uid="{DABAE8A3-9622-43BA-A603-941C84A373A2}"/>
    <cellStyle name="Millares 4 31" xfId="4868" xr:uid="{7937CE13-9F54-4A7B-8A95-254DE5F23F36}"/>
    <cellStyle name="Millares 4 31 2" xfId="12968" xr:uid="{27B81D02-9C99-455E-9159-5641CE46B7BD}"/>
    <cellStyle name="Millares 4 31 3" xfId="10383" xr:uid="{75782908-3828-40C5-A09C-1557C960DD97}"/>
    <cellStyle name="Millares 4 31 4" xfId="15618" xr:uid="{879EFD90-ACD9-4456-9D4E-1F268F7BD05B}"/>
    <cellStyle name="Millares 4 31 5" xfId="17699" xr:uid="{7C73425C-8CF3-4B56-B55C-D62B4A4D2203}"/>
    <cellStyle name="Millares 4 31 6" xfId="7624" xr:uid="{9945C324-FB7C-49DF-AFD2-FFFFFBBE174F}"/>
    <cellStyle name="Millares 4 32" xfId="4869" xr:uid="{CDDFF670-79BF-481F-A859-005827C9A346}"/>
    <cellStyle name="Millares 4 32 2" xfId="12969" xr:uid="{43ECC671-74E7-49F2-8ED1-4656B0B55F9E}"/>
    <cellStyle name="Millares 4 32 3" xfId="10384" xr:uid="{2996C071-9AD1-48E2-9480-F9CCA7AAF839}"/>
    <cellStyle name="Millares 4 32 4" xfId="15619" xr:uid="{4B3ECBED-5B33-476E-AB21-FE4DF0F0D3E2}"/>
    <cellStyle name="Millares 4 32 5" xfId="17700" xr:uid="{565818A8-3065-4CFF-B0F3-FF4B50774936}"/>
    <cellStyle name="Millares 4 32 6" xfId="7625" xr:uid="{D2089828-2205-4009-8F0A-D63C52FBC6BC}"/>
    <cellStyle name="Millares 4 33" xfId="7005" xr:uid="{64B51F8D-61AB-4F68-BE35-065BA2FB0A9A}"/>
    <cellStyle name="Millares 4 33 2" xfId="12970" xr:uid="{D2D428A2-C2E8-4F22-B447-57298B05163E}"/>
    <cellStyle name="Millares 4 33 3" xfId="19813" xr:uid="{4CA1EBDA-17F5-41AF-A2E2-6E6932C455EA}"/>
    <cellStyle name="Millares 4 33 4" xfId="7626" xr:uid="{880DE6BE-AE51-4316-AB59-DCDFAA3049D5}"/>
    <cellStyle name="Millares 4 34" xfId="7627" xr:uid="{BD244AA2-A677-41A2-A09D-75B953BBBCB0}"/>
    <cellStyle name="Millares 4 34 2" xfId="12971" xr:uid="{9EBAF461-85D6-415D-9CD6-ECA5FAF822D2}"/>
    <cellStyle name="Millares 4 35" xfId="12853" xr:uid="{E0993731-ABBE-4634-A886-7FC72787EB75}"/>
    <cellStyle name="Millares 4 36" xfId="10265" xr:uid="{6FF20730-D5C4-40FE-9E40-27DEBA4976F9}"/>
    <cellStyle name="Millares 4 37" xfId="17606" xr:uid="{267A9113-FDE4-42EF-A919-AECBBB02B168}"/>
    <cellStyle name="Millares 4 38" xfId="7509" xr:uid="{54E657B6-F09C-44B8-A860-5A844E6B4856}"/>
    <cellStyle name="Millares 4 39" xfId="22792" xr:uid="{D1A2BD45-243C-43FE-8F9A-6D5789213B67}"/>
    <cellStyle name="Millares 4 39 2" xfId="28338" xr:uid="{9FFDF688-337B-457E-BCD5-F9288EDF67D2}"/>
    <cellStyle name="Millares 4 4" xfId="205" xr:uid="{6BF1EA93-50DF-42FD-BCE1-F42E1E8749D9}"/>
    <cellStyle name="Millares 4 4 10" xfId="10385" xr:uid="{E498CF38-7EEF-40D4-ABFC-A9F67756055B}"/>
    <cellStyle name="Millares 4 4 11" xfId="15620" xr:uid="{514DC834-B559-421C-9EB7-52E5B6B8FB0A}"/>
    <cellStyle name="Millares 4 4 12" xfId="17701" xr:uid="{737709B2-24CA-4201-9566-B1B859D43E1C}"/>
    <cellStyle name="Millares 4 4 13" xfId="7628" xr:uid="{328C57CA-C5AF-4BFC-903A-5CBDEE1AD302}"/>
    <cellStyle name="Millares 4 4 14" xfId="4870" xr:uid="{A71B182A-98F7-40B6-9765-60198B3D9208}"/>
    <cellStyle name="Millares 4 4 2" xfId="4871" xr:uid="{0BAFCECE-5C0B-4865-9B1A-41C5AB69D11B}"/>
    <cellStyle name="Millares 4 4 2 10" xfId="10386" xr:uid="{AB38AFC9-1C22-4FBB-81CA-C1FB0AA72D67}"/>
    <cellStyle name="Millares 4 4 2 11" xfId="15621" xr:uid="{C4E320EF-44FB-4104-8887-FF15A1A99DC4}"/>
    <cellStyle name="Millares 4 4 2 12" xfId="17702" xr:uid="{D53389FD-7271-477B-B087-96FA49B24773}"/>
    <cellStyle name="Millares 4 4 2 13" xfId="7629" xr:uid="{FF57AF41-6741-421A-9DB0-E9F546D2CC88}"/>
    <cellStyle name="Millares 4 4 2 2" xfId="4872" xr:uid="{3722DD99-3532-4521-835A-9B726F28915A}"/>
    <cellStyle name="Millares 4 4 2 2 2" xfId="4873" xr:uid="{BD605549-1FBC-4726-A903-A04828119471}"/>
    <cellStyle name="Millares 4 4 2 2 2 2" xfId="12975" xr:uid="{A9379250-B3D8-46A9-8093-2751C0C278F6}"/>
    <cellStyle name="Millares 4 4 2 2 2 3" xfId="10388" xr:uid="{0D74C74E-58D6-4EE7-99D5-D74A37F40536}"/>
    <cellStyle name="Millares 4 4 2 2 2 4" xfId="15623" xr:uid="{78C68EA3-7E8D-4788-AC2E-48B594C7818E}"/>
    <cellStyle name="Millares 4 4 2 2 2 5" xfId="17704" xr:uid="{4013601E-E02E-4B06-9E70-CA221A04E477}"/>
    <cellStyle name="Millares 4 4 2 2 2 6" xfId="7631" xr:uid="{019E2766-A0C7-4DDD-8195-0158479EAAA2}"/>
    <cellStyle name="Millares 4 4 2 2 3" xfId="4874" xr:uid="{08EC714B-03CD-4D46-B142-CFB9B7E52454}"/>
    <cellStyle name="Millares 4 4 2 2 3 2" xfId="12976" xr:uid="{31CECD98-A1B4-4F44-B12D-B2446D754E81}"/>
    <cellStyle name="Millares 4 4 2 2 3 3" xfId="10389" xr:uid="{611958E1-D84C-4912-943C-1C7B7413FB55}"/>
    <cellStyle name="Millares 4 4 2 2 3 4" xfId="15624" xr:uid="{F8EBB7C6-2A21-4D03-92F3-DE5877D4F06A}"/>
    <cellStyle name="Millares 4 4 2 2 3 5" xfId="17705" xr:uid="{56BDDB38-B31F-4A8D-ABBB-97D5B14761F7}"/>
    <cellStyle name="Millares 4 4 2 2 3 6" xfId="7632" xr:uid="{7055AC44-E032-40FD-BBAE-9FC0602D1BFB}"/>
    <cellStyle name="Millares 4 4 2 2 4" xfId="12974" xr:uid="{E89D4BB9-DEEC-4FD0-975D-266E4F1AD761}"/>
    <cellStyle name="Millares 4 4 2 2 5" xfId="10387" xr:uid="{1E643FAA-4586-4911-9EC4-5F53AD225FA2}"/>
    <cellStyle name="Millares 4 4 2 2 6" xfId="15622" xr:uid="{58E5F443-7B06-4975-9DA5-CE5571E99DE5}"/>
    <cellStyle name="Millares 4 4 2 2 7" xfId="17703" xr:uid="{612F0E89-DA5F-4ABA-9086-AF9B3550C516}"/>
    <cellStyle name="Millares 4 4 2 2 8" xfId="7630" xr:uid="{BC797518-728F-402B-9157-3C8B46FBC480}"/>
    <cellStyle name="Millares 4 4 2 3" xfId="4875" xr:uid="{DABE4AD0-3048-4E4D-A898-C5687A7A6CCA}"/>
    <cellStyle name="Millares 4 4 2 3 2" xfId="12977" xr:uid="{ACA129B3-62BE-4B76-A08C-E6673DFE1C04}"/>
    <cellStyle name="Millares 4 4 2 3 3" xfId="10390" xr:uid="{2C4EB526-76D4-4132-BFF5-638C8498EF9B}"/>
    <cellStyle name="Millares 4 4 2 3 4" xfId="15625" xr:uid="{14C25086-75D6-4CDD-BF80-8D6A9EDFC023}"/>
    <cellStyle name="Millares 4 4 2 3 5" xfId="17706" xr:uid="{AA17E972-DBB0-4C23-8080-ADB6657D99B1}"/>
    <cellStyle name="Millares 4 4 2 3 6" xfId="7633" xr:uid="{89921AAC-A899-46F5-A7A4-03EC3BA0562F}"/>
    <cellStyle name="Millares 4 4 2 4" xfId="4876" xr:uid="{EEEFAD76-D71D-41F7-A0BF-80CED6A2D054}"/>
    <cellStyle name="Millares 4 4 2 4 2" xfId="12978" xr:uid="{E3E18DEA-1DB0-4671-9532-C9D92BB0678C}"/>
    <cellStyle name="Millares 4 4 2 4 3" xfId="10391" xr:uid="{7BE38B7D-8B3B-40E3-BF04-9169E4B6AE27}"/>
    <cellStyle name="Millares 4 4 2 4 4" xfId="15626" xr:uid="{7189244C-A026-4CE7-B9D6-BC7E704E18E9}"/>
    <cellStyle name="Millares 4 4 2 4 5" xfId="17707" xr:uid="{B6A936DD-65A4-46D5-BA02-59F2F68F06DD}"/>
    <cellStyle name="Millares 4 4 2 4 6" xfId="7634" xr:uid="{C3E7277D-34C0-4F4A-ACD1-56ECBA92810F}"/>
    <cellStyle name="Millares 4 4 2 5" xfId="4877" xr:uid="{F69DD8E0-C819-4D46-8303-729305FEB1F3}"/>
    <cellStyle name="Millares 4 4 2 5 2" xfId="12979" xr:uid="{4FCDEF86-D7BD-48CB-BDAA-CEE0D47F799F}"/>
    <cellStyle name="Millares 4 4 2 5 3" xfId="10392" xr:uid="{11515932-E620-4C62-94CB-27D7E487565C}"/>
    <cellStyle name="Millares 4 4 2 5 4" xfId="15627" xr:uid="{ECE607F0-0205-4631-B0E4-3B811B18D91E}"/>
    <cellStyle name="Millares 4 4 2 5 5" xfId="17708" xr:uid="{26E190D1-8C48-442A-8CFD-B904DA7628B5}"/>
    <cellStyle name="Millares 4 4 2 5 6" xfId="7635" xr:uid="{9B7019E4-FD64-469A-A982-D3FE99B82582}"/>
    <cellStyle name="Millares 4 4 2 6" xfId="4878" xr:uid="{DFB4A8A6-25BB-4345-A18C-9F929538134F}"/>
    <cellStyle name="Millares 4 4 2 6 2" xfId="12980" xr:uid="{6787C64A-C281-4CA9-A4EA-C37492A177C5}"/>
    <cellStyle name="Millares 4 4 2 6 3" xfId="12319" xr:uid="{837FA9E4-2072-468C-BF25-9CBF1414BCE0}"/>
    <cellStyle name="Millares 4 4 2 6 4" xfId="17709" xr:uid="{FC707853-D81D-489D-9A52-29E837AAEAD4}"/>
    <cellStyle name="Millares 4 4 2 6 5" xfId="7636" xr:uid="{AC22F8EE-527B-43EE-9524-126242930566}"/>
    <cellStyle name="Millares 4 4 2 7" xfId="7145" xr:uid="{9D36C480-77AF-4B49-B119-C35522647620}"/>
    <cellStyle name="Millares 4 4 2 7 2" xfId="12981" xr:uid="{CB9F8AD5-E156-4D6C-99B4-CD4B53C4C2D2}"/>
    <cellStyle name="Millares 4 4 2 7 3" xfId="19925" xr:uid="{2AA73019-A872-4249-AE73-C340233E339B}"/>
    <cellStyle name="Millares 4 4 2 7 4" xfId="7637" xr:uid="{C5DDA511-1932-485F-AFC9-38AA3E95B49C}"/>
    <cellStyle name="Millares 4 4 2 8" xfId="7638" xr:uid="{9D6B2D0D-F226-49A2-8606-F157D8DF167B}"/>
    <cellStyle name="Millares 4 4 2 8 2" xfId="12982" xr:uid="{75CDF825-9396-46BB-9DB3-19630EF66C03}"/>
    <cellStyle name="Millares 4 4 2 9" xfId="12973" xr:uid="{CC2863A5-906F-4405-B7A4-FCF6172C75FA}"/>
    <cellStyle name="Millares 4 4 3" xfId="4879" xr:uid="{C25C2763-93FC-4FEB-A090-A672A00F5EE9}"/>
    <cellStyle name="Millares 4 4 3 2" xfId="4880" xr:uid="{E77D20A6-88FE-4852-BFA7-C9754255B5C0}"/>
    <cellStyle name="Millares 4 4 3 2 2" xfId="12984" xr:uid="{D8BAC46F-F923-47CF-9A2C-F8BBCA6407CB}"/>
    <cellStyle name="Millares 4 4 3 2 3" xfId="10394" xr:uid="{BE8EB348-E616-449A-9F01-2D50718DB83C}"/>
    <cellStyle name="Millares 4 4 3 2 4" xfId="15629" xr:uid="{BF3ABC8D-FFFC-408E-8C30-D21A017EF651}"/>
    <cellStyle name="Millares 4 4 3 2 5" xfId="17711" xr:uid="{4A8C71B0-F506-4A43-A5AE-3F24B48200DB}"/>
    <cellStyle name="Millares 4 4 3 2 6" xfId="7640" xr:uid="{FB802D60-D6ED-4978-80F3-0D4D205146DB}"/>
    <cellStyle name="Millares 4 4 3 3" xfId="12983" xr:uid="{0E9C0096-17FB-414A-A780-688940922BA0}"/>
    <cellStyle name="Millares 4 4 3 4" xfId="10393" xr:uid="{32549BBD-37BC-487A-BE69-E067DAADA06D}"/>
    <cellStyle name="Millares 4 4 3 5" xfId="15628" xr:uid="{C8E2113F-F610-49C8-B50F-4954F8BB46BA}"/>
    <cellStyle name="Millares 4 4 3 6" xfId="17710" xr:uid="{8C20C015-77AF-4801-A4EB-02B6342E9B68}"/>
    <cellStyle name="Millares 4 4 3 7" xfId="7639" xr:uid="{9C8C1805-7784-4F27-ABF0-69E067142FB8}"/>
    <cellStyle name="Millares 4 4 4" xfId="4881" xr:uid="{D00E5988-ACA9-45E5-8A92-0124357A25D1}"/>
    <cellStyle name="Millares 4 4 4 2" xfId="12985" xr:uid="{4570D5DB-22D6-4AEE-BD56-58EE4CC8568E}"/>
    <cellStyle name="Millares 4 4 4 3" xfId="10395" xr:uid="{D1AAC299-257D-478C-B8A1-C987A1DAD1F2}"/>
    <cellStyle name="Millares 4 4 4 4" xfId="15630" xr:uid="{81A2F97C-A75C-48B9-B8E0-5E5E704217DA}"/>
    <cellStyle name="Millares 4 4 4 5" xfId="17712" xr:uid="{C6A7E292-11B9-4687-A22F-87AA90CA7477}"/>
    <cellStyle name="Millares 4 4 4 6" xfId="7641" xr:uid="{6194D88B-76C0-4592-9BA0-DF6033174CBB}"/>
    <cellStyle name="Millares 4 4 5" xfId="4882" xr:uid="{C9503D3B-1E4F-4EBC-AEC7-EC8E5A80624A}"/>
    <cellStyle name="Millares 4 4 5 2" xfId="12986" xr:uid="{6B00CFAD-2BDD-4B89-AFAA-600669A5290B}"/>
    <cellStyle name="Millares 4 4 5 3" xfId="10396" xr:uid="{A4B24294-C2C9-497A-A1CF-BA1F2626A63D}"/>
    <cellStyle name="Millares 4 4 5 4" xfId="15631" xr:uid="{7FAFF616-E36B-4F15-9188-6EF599D77AFD}"/>
    <cellStyle name="Millares 4 4 5 5" xfId="17713" xr:uid="{3EF662F8-BB48-41B9-8BE2-3C9946CFF1B8}"/>
    <cellStyle name="Millares 4 4 5 6" xfId="7642" xr:uid="{3EECBD9C-995E-4590-9175-5688A8DF67C9}"/>
    <cellStyle name="Millares 4 4 6" xfId="4883" xr:uid="{B713111E-597A-4BEA-BF05-F40EF769A773}"/>
    <cellStyle name="Millares 4 4 6 2" xfId="12987" xr:uid="{03257A95-1F51-487B-B070-EE0EED2E2745}"/>
    <cellStyle name="Millares 4 4 6 3" xfId="12318" xr:uid="{33D28D5D-CB0D-4A4F-A049-A552A0B9733B}"/>
    <cellStyle name="Millares 4 4 6 4" xfId="17714" xr:uid="{AB6D852C-8C47-433E-8995-3FE2845A031F}"/>
    <cellStyle name="Millares 4 4 6 5" xfId="7643" xr:uid="{CB6BB4FE-D369-4997-97C1-49366F366636}"/>
    <cellStyle name="Millares 4 4 7" xfId="7010" xr:uid="{F6CADC6E-276B-40C7-A1F4-FF2278CF50A8}"/>
    <cellStyle name="Millares 4 4 7 2" xfId="12988" xr:uid="{38C2E4EE-4221-4ABA-89A0-A43282D79074}"/>
    <cellStyle name="Millares 4 4 7 3" xfId="19818" xr:uid="{EDFB880D-E533-4C1D-84B0-3D5C7233B536}"/>
    <cellStyle name="Millares 4 4 7 4" xfId="7644" xr:uid="{D0449CC5-732A-46DF-924F-73DE87D40B06}"/>
    <cellStyle name="Millares 4 4 8" xfId="7645" xr:uid="{A38E4759-0A43-4523-87C4-640FAEDBB029}"/>
    <cellStyle name="Millares 4 4 8 2" xfId="12989" xr:uid="{B617DC5A-043B-43AA-A61F-C196C6CFA918}"/>
    <cellStyle name="Millares 4 4 9" xfId="12972" xr:uid="{447AEB58-6812-447D-822C-E926B16EBC89}"/>
    <cellStyle name="Millares 4 40" xfId="4775" xr:uid="{3DC36381-2894-4750-93AB-C8C99E9ECCEF}"/>
    <cellStyle name="Millares 4 41" xfId="81" xr:uid="{D777BC28-A24A-4EED-B2BD-8A536CAA05D9}"/>
    <cellStyle name="Millares 4 5" xfId="185" xr:uid="{8DB1E84C-4B28-4555-B8B7-EF660B756786}"/>
    <cellStyle name="Millares 4 5 10" xfId="7646" xr:uid="{4A2A2537-9E1C-4675-8ED9-B39A82AF1D04}"/>
    <cellStyle name="Millares 4 5 11" xfId="4884" xr:uid="{12C63E4F-5048-40EC-AEDF-79DD7CE0536C}"/>
    <cellStyle name="Millares 4 5 2" xfId="290" xr:uid="{10D951AA-A125-4E15-9FCF-06085E2342CE}"/>
    <cellStyle name="Millares 4 5 2 2" xfId="12991" xr:uid="{3C09B24D-9388-4A74-9A93-94D31DC5BF6C}"/>
    <cellStyle name="Millares 4 5 2 3" xfId="10398" xr:uid="{13F4B853-CB8A-4433-A38A-AC136245F236}"/>
    <cellStyle name="Millares 4 5 2 4" xfId="15633" xr:uid="{D035BE9B-0ADC-47DB-9AB4-BCFFC4CF2BCA}"/>
    <cellStyle name="Millares 4 5 2 5" xfId="17716" xr:uid="{723D429B-F548-4C7A-8EEA-6ACB0F04DFA4}"/>
    <cellStyle name="Millares 4 5 2 6" xfId="7647" xr:uid="{F0D20066-E72B-41A5-A6E2-2B9A18DAEDAA}"/>
    <cellStyle name="Millares 4 5 2 7" xfId="4885" xr:uid="{7600275A-F24E-470B-811B-E72EA112F4A2}"/>
    <cellStyle name="Millares 4 5 3" xfId="4886" xr:uid="{972019DD-4843-43E2-9F75-91BBE88CBD6B}"/>
    <cellStyle name="Millares 4 5 3 2" xfId="12992" xr:uid="{F8315BFF-149D-467C-A2A6-AC5EF8918467}"/>
    <cellStyle name="Millares 4 5 3 3" xfId="12320" xr:uid="{A0049429-D275-4770-9C49-AEA176BA1C87}"/>
    <cellStyle name="Millares 4 5 3 4" xfId="17717" xr:uid="{0978593A-A35E-418B-931A-88DBA5E09B84}"/>
    <cellStyle name="Millares 4 5 3 5" xfId="7648" xr:uid="{C6D4EEC0-3FAF-4BC9-9655-632E25FC6BBC}"/>
    <cellStyle name="Millares 4 5 4" xfId="7011" xr:uid="{69796FFE-1C2C-4931-BC87-4377741D75B2}"/>
    <cellStyle name="Millares 4 5 4 2" xfId="12993" xr:uid="{0042358F-A231-453A-8FA7-E0637C2E7B29}"/>
    <cellStyle name="Millares 4 5 4 3" xfId="19819" xr:uid="{D987FED1-C25B-426B-88B3-E29BEF6936AE}"/>
    <cellStyle name="Millares 4 5 4 4" xfId="7649" xr:uid="{6BD003F3-6322-44FC-AA0E-99DFB5BC903E}"/>
    <cellStyle name="Millares 4 5 5" xfId="7650" xr:uid="{B1F3DBB6-DCFE-46D0-83E2-A0F1C672F26C}"/>
    <cellStyle name="Millares 4 5 5 2" xfId="12994" xr:uid="{552E8D32-1EEF-49E5-B31A-6E282B68EB31}"/>
    <cellStyle name="Millares 4 5 6" xfId="12990" xr:uid="{4BEDB975-9999-4080-80DD-344518F8AD87}"/>
    <cellStyle name="Millares 4 5 7" xfId="10397" xr:uid="{838D5F0B-596F-4A7C-89EB-33A5A586217F}"/>
    <cellStyle name="Millares 4 5 8" xfId="15632" xr:uid="{260AE0B4-A699-430B-A6E4-C89531FD4C27}"/>
    <cellStyle name="Millares 4 5 9" xfId="17715" xr:uid="{0035D42F-97B2-4BD2-B2D4-79E89C236D5A}"/>
    <cellStyle name="Millares 4 6" xfId="4887" xr:uid="{F329D22D-434C-4DD2-ABE9-B070B8708DA6}"/>
    <cellStyle name="Millares 4 6 10" xfId="10399" xr:uid="{7ABFDA6E-60E8-456D-88AB-B16E4CA56176}"/>
    <cellStyle name="Millares 4 6 11" xfId="15634" xr:uid="{5526D6EB-4A2E-4360-B242-DC26AC05E9E7}"/>
    <cellStyle name="Millares 4 6 12" xfId="17718" xr:uid="{D870B711-E5E1-43DE-ADE6-78DBFBD94431}"/>
    <cellStyle name="Millares 4 6 13" xfId="7651" xr:uid="{0E8D7566-8FA1-4452-99B4-A98FBAA594AA}"/>
    <cellStyle name="Millares 4 6 2" xfId="4888" xr:uid="{DF56EF04-1E9D-4074-9EC4-ED925F62CEB0}"/>
    <cellStyle name="Millares 4 6 2 2" xfId="4889" xr:uid="{E46D589A-EF70-421B-B237-AA1C3F901392}"/>
    <cellStyle name="Millares 4 6 2 2 2" xfId="12997" xr:uid="{C6C5BFD4-9B3C-4AED-80A6-100D5D6C8481}"/>
    <cellStyle name="Millares 4 6 2 2 3" xfId="10401" xr:uid="{7210D96F-DD6B-4513-8E8C-5602751A7BDF}"/>
    <cellStyle name="Millares 4 6 2 2 4" xfId="15636" xr:uid="{706B0E21-417E-475E-9FC3-CC97025E8661}"/>
    <cellStyle name="Millares 4 6 2 2 5" xfId="17720" xr:uid="{7924BE26-A411-45ED-947D-70B45C649F63}"/>
    <cellStyle name="Millares 4 6 2 2 6" xfId="7653" xr:uid="{6B34D120-E3BF-48F1-B746-96F8436B5687}"/>
    <cellStyle name="Millares 4 6 2 3" xfId="4890" xr:uid="{83C92179-BF3B-4C44-9E55-38DC13A06E21}"/>
    <cellStyle name="Millares 4 6 2 3 2" xfId="12998" xr:uid="{C47E4BF0-0E45-4A9A-8EC7-B7FFFA3AFAF9}"/>
    <cellStyle name="Millares 4 6 2 3 3" xfId="10402" xr:uid="{E8D0D8B1-0813-4E40-8ABD-4BDCA48A3440}"/>
    <cellStyle name="Millares 4 6 2 3 4" xfId="15637" xr:uid="{B59BB0DB-FED3-4036-93F3-7C161677E1E4}"/>
    <cellStyle name="Millares 4 6 2 3 5" xfId="17721" xr:uid="{8EBA6E8F-639B-44B2-A17D-537388363CE2}"/>
    <cellStyle name="Millares 4 6 2 3 6" xfId="7654" xr:uid="{BDB02A1A-122C-416F-9943-C9BF078FE1AD}"/>
    <cellStyle name="Millares 4 6 2 4" xfId="12996" xr:uid="{9A6DAAC6-5BF9-441E-8261-04179D1E5906}"/>
    <cellStyle name="Millares 4 6 2 5" xfId="10400" xr:uid="{526DF9B4-C741-40B8-905B-ADE42192591D}"/>
    <cellStyle name="Millares 4 6 2 6" xfId="15635" xr:uid="{4DA7AF2B-0D6F-42C9-AE95-E10D1956CCE9}"/>
    <cellStyle name="Millares 4 6 2 7" xfId="17719" xr:uid="{88832B8E-F93B-4FE4-8F8D-750C28514986}"/>
    <cellStyle name="Millares 4 6 2 8" xfId="7652" xr:uid="{790F5642-6F72-4917-A15F-E652DE283E4F}"/>
    <cellStyle name="Millares 4 6 3" xfId="4891" xr:uid="{5B81714C-5CB3-407C-9D44-94301C573A21}"/>
    <cellStyle name="Millares 4 6 3 2" xfId="12999" xr:uid="{DF64E4D1-02CE-4FBA-B804-A6B2F524493D}"/>
    <cellStyle name="Millares 4 6 3 3" xfId="10403" xr:uid="{5C933871-0AAD-4785-BCE7-BE91370BC547}"/>
    <cellStyle name="Millares 4 6 3 4" xfId="15638" xr:uid="{793EE121-2276-4693-B891-33A0800B234B}"/>
    <cellStyle name="Millares 4 6 3 5" xfId="17722" xr:uid="{099621D5-5190-44C9-877E-B5370E6C77E1}"/>
    <cellStyle name="Millares 4 6 3 6" xfId="7655" xr:uid="{8B97A13F-5926-4423-8177-15A97D4950A2}"/>
    <cellStyle name="Millares 4 6 4" xfId="4892" xr:uid="{15B4F787-9540-44FD-BFC2-E2F98E5F9886}"/>
    <cellStyle name="Millares 4 6 4 2" xfId="13000" xr:uid="{0E401FB9-958F-4770-A01B-D949B0A40F24}"/>
    <cellStyle name="Millares 4 6 4 3" xfId="10404" xr:uid="{D7679BB1-8DCF-4830-96AD-93D6F6A4C3BC}"/>
    <cellStyle name="Millares 4 6 4 4" xfId="15639" xr:uid="{42D6CE8E-0651-4910-9125-1581CF1D47F9}"/>
    <cellStyle name="Millares 4 6 4 5" xfId="17723" xr:uid="{04A09E4B-0A8F-4620-8A66-0A6C8B4202F2}"/>
    <cellStyle name="Millares 4 6 4 6" xfId="7656" xr:uid="{F013F872-4DDD-4D2C-B04B-486A12DC2DE6}"/>
    <cellStyle name="Millares 4 6 5" xfId="4893" xr:uid="{9F735D80-872C-44AD-90D5-4F1CC8575768}"/>
    <cellStyle name="Millares 4 6 5 2" xfId="13001" xr:uid="{9103B20C-1F9C-4BF5-B436-5DEBF955E884}"/>
    <cellStyle name="Millares 4 6 5 3" xfId="10405" xr:uid="{D8D3C5FD-89ED-4A00-B2D1-C586681B80DA}"/>
    <cellStyle name="Millares 4 6 5 4" xfId="15640" xr:uid="{3EFA0D49-A2DD-42A7-9D31-0A5333F6C1A4}"/>
    <cellStyle name="Millares 4 6 5 5" xfId="17724" xr:uid="{FA2F549A-7A44-458C-974D-480232202606}"/>
    <cellStyle name="Millares 4 6 5 6" xfId="7657" xr:uid="{4FA9C210-B908-4D09-B238-9B0EE516D212}"/>
    <cellStyle name="Millares 4 6 6" xfId="4894" xr:uid="{2F656FFA-A948-4941-AB53-1DC9BFB9545D}"/>
    <cellStyle name="Millares 4 6 6 2" xfId="13002" xr:uid="{41810A92-FFBE-4EDE-9944-6070BB1A1A6C}"/>
    <cellStyle name="Millares 4 6 6 3" xfId="12321" xr:uid="{DFDF859F-F7E0-4EDE-8715-DE348F0BC373}"/>
    <cellStyle name="Millares 4 6 6 4" xfId="17725" xr:uid="{660F29EB-CBBA-49D6-B8FA-CB55E5816CE2}"/>
    <cellStyle name="Millares 4 6 6 5" xfId="7658" xr:uid="{7745E2B0-A511-4BBB-8AC1-60378644FA32}"/>
    <cellStyle name="Millares 4 6 7" xfId="7012" xr:uid="{C3D25C9A-DDA9-4CE5-A218-07565E929E7A}"/>
    <cellStyle name="Millares 4 6 7 2" xfId="13003" xr:uid="{C14ABF46-891E-4728-BA24-501A443ABBCF}"/>
    <cellStyle name="Millares 4 6 7 3" xfId="19820" xr:uid="{94010A91-7BF9-4846-912C-9016A13C7219}"/>
    <cellStyle name="Millares 4 6 7 4" xfId="7659" xr:uid="{9326B056-0091-451E-9C0F-9B688E8E8861}"/>
    <cellStyle name="Millares 4 6 8" xfId="7660" xr:uid="{FCF3C53D-CEA2-4149-9E04-E5957E7A41F8}"/>
    <cellStyle name="Millares 4 6 8 2" xfId="13004" xr:uid="{64037C94-EE9D-4BAE-B4F9-6520B8674C93}"/>
    <cellStyle name="Millares 4 6 9" xfId="12995" xr:uid="{CE7A1946-44F7-4F72-9011-C55575E77C43}"/>
    <cellStyle name="Millares 4 7" xfId="4895" xr:uid="{5712E23F-F2F6-4328-92A1-B78A294AE88B}"/>
    <cellStyle name="Millares 4 7 10" xfId="15641" xr:uid="{69C14C30-677D-45B0-B5AE-998396C095D2}"/>
    <cellStyle name="Millares 4 7 11" xfId="17726" xr:uid="{9DB1F420-763B-4297-ABFB-088B1536A06C}"/>
    <cellStyle name="Millares 4 7 12" xfId="7661" xr:uid="{AD3A0E61-4B67-42CF-8023-4D94BC8DDA2F}"/>
    <cellStyle name="Millares 4 7 2" xfId="4896" xr:uid="{7A741F00-1F18-4847-B8CB-46685BE71839}"/>
    <cellStyle name="Millares 4 7 2 2" xfId="13006" xr:uid="{95ABFC5A-3FA8-493D-9B44-455DDDBC39D4}"/>
    <cellStyle name="Millares 4 7 2 3" xfId="10407" xr:uid="{A503CCB8-3D16-4691-9D87-534A8BAF9C09}"/>
    <cellStyle name="Millares 4 7 2 4" xfId="15642" xr:uid="{1A99F6AB-0CD4-478A-8CF1-6C7BB42712DF}"/>
    <cellStyle name="Millares 4 7 2 5" xfId="17727" xr:uid="{F6BB0A1C-1533-4C20-84CC-D8B08E0E1F57}"/>
    <cellStyle name="Millares 4 7 2 6" xfId="7662" xr:uid="{5D85EAC0-2D00-435D-908D-2A6C1EB3A769}"/>
    <cellStyle name="Millares 4 7 3" xfId="4897" xr:uid="{3834D7A7-224B-48DB-9BF3-719F1CD8A113}"/>
    <cellStyle name="Millares 4 7 3 2" xfId="13007" xr:uid="{E8980D4A-2040-4F09-9947-544F4C67AB0C}"/>
    <cellStyle name="Millares 4 7 3 3" xfId="10408" xr:uid="{96C70B4A-667D-447A-B570-2F9FD7317DB2}"/>
    <cellStyle name="Millares 4 7 3 4" xfId="15643" xr:uid="{335EDADC-6982-4F13-83D6-A37A69495690}"/>
    <cellStyle name="Millares 4 7 3 5" xfId="17728" xr:uid="{59168118-C785-42BE-BCDD-E8C988771290}"/>
    <cellStyle name="Millares 4 7 3 6" xfId="7663" xr:uid="{AE9839A3-F9D5-4D1B-B54B-AD62A06ABA3F}"/>
    <cellStyle name="Millares 4 7 4" xfId="4898" xr:uid="{0C0DD4CC-C589-4787-9029-35E4CF40958E}"/>
    <cellStyle name="Millares 4 7 4 2" xfId="13008" xr:uid="{58833F35-9CFE-4EC4-82A9-03CC2942D44B}"/>
    <cellStyle name="Millares 4 7 4 3" xfId="10409" xr:uid="{05515B6C-5D05-4D45-A9E6-4C90F07ACAFE}"/>
    <cellStyle name="Millares 4 7 4 4" xfId="15644" xr:uid="{10F61C85-F1CD-4855-B92F-F4F64FAA06C5}"/>
    <cellStyle name="Millares 4 7 4 5" xfId="17729" xr:uid="{294A3603-6780-45BD-8913-507DEFABACEB}"/>
    <cellStyle name="Millares 4 7 4 6" xfId="7664" xr:uid="{24633488-58B5-40DD-80DC-03C09D7D08D2}"/>
    <cellStyle name="Millares 4 7 5" xfId="4899" xr:uid="{B5E26871-B2CA-4C85-AB9B-B8D5225D314D}"/>
    <cellStyle name="Millares 4 7 5 2" xfId="13009" xr:uid="{E7AD540B-B0F7-41C0-A4A5-32D152EFCD27}"/>
    <cellStyle name="Millares 4 7 5 3" xfId="12322" xr:uid="{B4ABE073-CEF3-47DA-917F-CE1895E45E86}"/>
    <cellStyle name="Millares 4 7 5 4" xfId="17730" xr:uid="{A5BA2B62-7B4E-443C-941E-CF679C9A8165}"/>
    <cellStyle name="Millares 4 7 5 5" xfId="7665" xr:uid="{79C8A6F3-9793-4419-A76D-C0B375C0312F}"/>
    <cellStyle name="Millares 4 7 6" xfId="7013" xr:uid="{B20CA807-9B2F-4E80-B535-7AB70F7E3466}"/>
    <cellStyle name="Millares 4 7 6 2" xfId="13010" xr:uid="{CD85C5CC-05EB-4278-A0F5-25C7993CEEE5}"/>
    <cellStyle name="Millares 4 7 6 3" xfId="19821" xr:uid="{460C1FD8-4143-4102-BD43-42213C0D9442}"/>
    <cellStyle name="Millares 4 7 6 4" xfId="7666" xr:uid="{D268F69A-15D7-4CED-A0F6-EDC2FA5169EA}"/>
    <cellStyle name="Millares 4 7 7" xfId="7667" xr:uid="{790646D5-AF7A-40F9-A078-757D13438C36}"/>
    <cellStyle name="Millares 4 7 7 2" xfId="13011" xr:uid="{1B2D77AC-2733-4783-978F-8277172B6A97}"/>
    <cellStyle name="Millares 4 7 8" xfId="13005" xr:uid="{62FF5FE1-4D72-486F-89E5-801980E788BB}"/>
    <cellStyle name="Millares 4 7 9" xfId="10406" xr:uid="{75FDEACD-9107-484D-BDA8-8D0FEBE758B7}"/>
    <cellStyle name="Millares 4 8" xfId="4900" xr:uid="{19A4F41F-ED48-4D64-89C7-438EBE6FB1A9}"/>
    <cellStyle name="Millares 4 8 10" xfId="15645" xr:uid="{15665B94-0EF4-4140-98DB-76366875E958}"/>
    <cellStyle name="Millares 4 8 11" xfId="17731" xr:uid="{EA7FA20C-E3D1-45E7-A269-866376B8D508}"/>
    <cellStyle name="Millares 4 8 12" xfId="7668" xr:uid="{58A70DBD-D971-4B32-BC9F-2B25E6C4A528}"/>
    <cellStyle name="Millares 4 8 2" xfId="4901" xr:uid="{AD59936E-FCC6-4EED-82A1-07D2078BB143}"/>
    <cellStyle name="Millares 4 8 2 2" xfId="13013" xr:uid="{291B136C-3616-4D38-A960-FA8CE5DD980A}"/>
    <cellStyle name="Millares 4 8 2 3" xfId="10411" xr:uid="{07E68A2A-FCBF-4CA0-9A8A-21A30B40C879}"/>
    <cellStyle name="Millares 4 8 2 4" xfId="15646" xr:uid="{40418A6D-0346-43C6-A1EA-F05A5D3E117C}"/>
    <cellStyle name="Millares 4 8 2 5" xfId="17732" xr:uid="{7E92A3B6-1CBE-4A87-8FE4-549561567E03}"/>
    <cellStyle name="Millares 4 8 2 6" xfId="7669" xr:uid="{249D904E-CAC2-4326-871E-AD22DA94CFDE}"/>
    <cellStyle name="Millares 4 8 3" xfId="4902" xr:uid="{8ADEA0A1-3295-4A2D-90D5-A541CBEF27BD}"/>
    <cellStyle name="Millares 4 8 3 2" xfId="13014" xr:uid="{B50F0C58-FE43-4680-A51D-738062BC0592}"/>
    <cellStyle name="Millares 4 8 3 3" xfId="10412" xr:uid="{0F934444-0DD3-448D-B3AB-314951DFB495}"/>
    <cellStyle name="Millares 4 8 3 4" xfId="15647" xr:uid="{090D47EF-E222-40F4-8826-A1735D253C68}"/>
    <cellStyle name="Millares 4 8 3 5" xfId="17733" xr:uid="{66535D62-40D0-4F7F-A302-6C714BD56615}"/>
    <cellStyle name="Millares 4 8 3 6" xfId="7670" xr:uid="{6E1084AB-A896-43B8-86C4-B0D108CC630C}"/>
    <cellStyle name="Millares 4 8 4" xfId="4903" xr:uid="{7B36BB05-02AD-4B0D-973F-ED5FAAB089BA}"/>
    <cellStyle name="Millares 4 8 4 2" xfId="13015" xr:uid="{D4F4331C-C3E5-467F-A12D-E52AACB7A05C}"/>
    <cellStyle name="Millares 4 8 4 3" xfId="10413" xr:uid="{2A235E55-7AF9-4248-9C79-938916FBB65A}"/>
    <cellStyle name="Millares 4 8 4 4" xfId="15648" xr:uid="{90D1EDC3-9490-4C0C-ADC7-E7FA0E364FF0}"/>
    <cellStyle name="Millares 4 8 4 5" xfId="17734" xr:uid="{2BE49EED-2E4E-4D5B-BB66-8E51E39ADD72}"/>
    <cellStyle name="Millares 4 8 4 6" xfId="7671" xr:uid="{76811C8E-3D8D-4014-93E4-22C432416EC0}"/>
    <cellStyle name="Millares 4 8 5" xfId="4904" xr:uid="{E05EC767-EAB7-4BEB-9EBB-8031CD63FCF6}"/>
    <cellStyle name="Millares 4 8 5 2" xfId="13016" xr:uid="{F0844DC0-94C0-467F-86B6-7A04B64B7AD4}"/>
    <cellStyle name="Millares 4 8 5 3" xfId="12323" xr:uid="{3C1CE160-4C24-4EFD-B0AE-113B112E2A3A}"/>
    <cellStyle name="Millares 4 8 5 4" xfId="17735" xr:uid="{5559D3D5-C274-4DF6-B62E-378D5956DDD9}"/>
    <cellStyle name="Millares 4 8 5 5" xfId="7672" xr:uid="{03E8F333-51B5-4E99-B463-E2086702F117}"/>
    <cellStyle name="Millares 4 8 6" xfId="7014" xr:uid="{BD0BE884-EF44-4995-9114-9022851FAC08}"/>
    <cellStyle name="Millares 4 8 6 2" xfId="13017" xr:uid="{5206D242-34CA-4BA0-9158-2B46FFF1FEF9}"/>
    <cellStyle name="Millares 4 8 6 3" xfId="19822" xr:uid="{C148F88E-F960-4904-8135-1AB3AECB8BA5}"/>
    <cellStyle name="Millares 4 8 6 4" xfId="7673" xr:uid="{07BAFE4D-F740-4357-A45A-F8BA3AB3BAD7}"/>
    <cellStyle name="Millares 4 8 7" xfId="7674" xr:uid="{B301BDC2-24C8-4485-A851-8D9F5709D782}"/>
    <cellStyle name="Millares 4 8 7 2" xfId="13018" xr:uid="{5539A767-CCF1-47D7-B9A9-4799355885D6}"/>
    <cellStyle name="Millares 4 8 8" xfId="13012" xr:uid="{C2E0011C-F87E-45B5-898A-2FA001EDC9AB}"/>
    <cellStyle name="Millares 4 8 9" xfId="10410" xr:uid="{DFF4ECF9-8E99-49C1-A63D-F90FD594B5C4}"/>
    <cellStyle name="Millares 4 9" xfId="4905" xr:uid="{24AD5823-C569-4EB4-8860-58BA36F944ED}"/>
    <cellStyle name="Millares 4 9 10" xfId="10414" xr:uid="{8ADE1709-FF37-4DF8-A56B-620E5F7D96C8}"/>
    <cellStyle name="Millares 4 9 11" xfId="15649" xr:uid="{A13B7BDF-1229-4902-873F-A05192F1B124}"/>
    <cellStyle name="Millares 4 9 12" xfId="17736" xr:uid="{6DA54035-C0DE-43F5-BF9B-E0BD3470A4AD}"/>
    <cellStyle name="Millares 4 9 13" xfId="7675" xr:uid="{83F50455-F02D-48BC-8601-5E98B1958847}"/>
    <cellStyle name="Millares 4 9 2" xfId="4906" xr:uid="{6E193748-5A43-4A7E-B283-D9C6F1D2ACB1}"/>
    <cellStyle name="Millares 4 9 2 2" xfId="13020" xr:uid="{82E35EB4-3AAE-4DE0-8918-4F879DDE9893}"/>
    <cellStyle name="Millares 4 9 2 3" xfId="10415" xr:uid="{3973AF0B-B227-4832-AC48-26E37CD129AB}"/>
    <cellStyle name="Millares 4 9 2 4" xfId="15650" xr:uid="{37F2B333-E613-47BB-8C0E-DA9465FCF88F}"/>
    <cellStyle name="Millares 4 9 2 5" xfId="17737" xr:uid="{0DA80736-7BC2-48D8-B52F-6F9912DD8FCB}"/>
    <cellStyle name="Millares 4 9 2 6" xfId="7676" xr:uid="{1F0C0D37-5639-4449-A0ED-C193DBB72ABD}"/>
    <cellStyle name="Millares 4 9 3" xfId="4907" xr:uid="{307749BB-CDED-4CFA-B322-2BF1C3FDE8D0}"/>
    <cellStyle name="Millares 4 9 3 2" xfId="13021" xr:uid="{C13CD6DB-9466-4492-A072-9EFD27018B06}"/>
    <cellStyle name="Millares 4 9 3 3" xfId="10416" xr:uid="{80CFA427-6D43-4DA4-89D1-DCE5A50621F1}"/>
    <cellStyle name="Millares 4 9 3 4" xfId="15651" xr:uid="{6DDC2875-5FED-4312-A5D2-EFB59D755399}"/>
    <cellStyle name="Millares 4 9 3 5" xfId="17738" xr:uid="{2822C017-DC6B-47F0-81B9-00FF6AAC7638}"/>
    <cellStyle name="Millares 4 9 3 6" xfId="7677" xr:uid="{F2924CD8-6843-453C-9811-1ECA5D708216}"/>
    <cellStyle name="Millares 4 9 4" xfId="4908" xr:uid="{BA688C57-7311-4F2E-B17F-D32A48F45201}"/>
    <cellStyle name="Millares 4 9 4 2" xfId="13022" xr:uid="{6053CD8E-08C7-4CE6-9FA9-A2B057FFB1B8}"/>
    <cellStyle name="Millares 4 9 4 3" xfId="10417" xr:uid="{E424F288-A9B6-48A8-9E31-79C370A39F68}"/>
    <cellStyle name="Millares 4 9 4 4" xfId="15652" xr:uid="{7105F5B1-5E8C-437E-BFEA-9620AE8098AC}"/>
    <cellStyle name="Millares 4 9 4 5" xfId="17739" xr:uid="{F66DAA22-4F2A-4C35-A5C7-FE9232D7F689}"/>
    <cellStyle name="Millares 4 9 4 6" xfId="7678" xr:uid="{DD253AB1-1986-4359-9386-2972BED251A6}"/>
    <cellStyle name="Millares 4 9 5" xfId="4909" xr:uid="{2840B6B2-F0D3-4F42-9867-E1CFF98486B7}"/>
    <cellStyle name="Millares 4 9 5 2" xfId="13023" xr:uid="{1C6747E6-18E7-4949-A9C2-D0F1609BC844}"/>
    <cellStyle name="Millares 4 9 5 3" xfId="10418" xr:uid="{58C5D29F-D2B8-470C-84A0-E1D86BD857AB}"/>
    <cellStyle name="Millares 4 9 5 4" xfId="15653" xr:uid="{983B6A70-9B3B-4A38-BE91-89521138704B}"/>
    <cellStyle name="Millares 4 9 5 5" xfId="17740" xr:uid="{0DF17F29-AD64-4AFA-B09C-43BF964CC6AF}"/>
    <cellStyle name="Millares 4 9 5 6" xfId="7679" xr:uid="{70F3446B-2B54-42B5-92F2-2F49B61161E6}"/>
    <cellStyle name="Millares 4 9 6" xfId="4910" xr:uid="{9C175C7E-1DE3-43E3-AEE4-9D2C9ADE921A}"/>
    <cellStyle name="Millares 4 9 6 2" xfId="13024" xr:uid="{B417D9CB-9185-4F64-95CA-7CB0C3A56337}"/>
    <cellStyle name="Millares 4 9 6 3" xfId="12324" xr:uid="{C3073E6B-FE43-4043-9B5C-2677546749BA}"/>
    <cellStyle name="Millares 4 9 6 4" xfId="17741" xr:uid="{F330439A-C015-4D18-909E-34E3928CB087}"/>
    <cellStyle name="Millares 4 9 6 5" xfId="7680" xr:uid="{032A6AC1-2EC9-41AF-98E0-737C9C580E01}"/>
    <cellStyle name="Millares 4 9 7" xfId="7146" xr:uid="{149E0C34-78F3-456B-B0AC-0F0AC82C9567}"/>
    <cellStyle name="Millares 4 9 7 2" xfId="13025" xr:uid="{F392D5FD-CBF8-45B7-BE18-9860C41A9B56}"/>
    <cellStyle name="Millares 4 9 7 3" xfId="19926" xr:uid="{2D8E784D-187B-490A-8B69-74C5C5A95B67}"/>
    <cellStyle name="Millares 4 9 7 4" xfId="7681" xr:uid="{60E8FB3F-3D8D-4AE8-B80C-60908C908310}"/>
    <cellStyle name="Millares 4 9 8" xfId="7682" xr:uid="{A053E5A6-73B9-4AE5-AD5B-74184A56FB8B}"/>
    <cellStyle name="Millares 4 9 8 2" xfId="13026" xr:uid="{C7A228E0-F016-48C6-8E15-429032254DE8}"/>
    <cellStyle name="Millares 4 9 9" xfId="13019" xr:uid="{4E814304-4B0C-4C00-95F7-EC7FA5D909A3}"/>
    <cellStyle name="Millares 40" xfId="4911" xr:uid="{B9C526A7-7089-4CE7-8380-45F41D741414}"/>
    <cellStyle name="Millares 40 10" xfId="7684" xr:uid="{67916E71-D48B-48B2-BA3E-ABE97F67C16E}"/>
    <cellStyle name="Millares 40 10 2" xfId="13028" xr:uid="{FCABC688-59BC-4E8F-9BC1-E42E3EC7FB42}"/>
    <cellStyle name="Millares 40 11" xfId="13027" xr:uid="{132063AC-7A81-42BC-9A22-5E497094F697}"/>
    <cellStyle name="Millares 40 12" xfId="10419" xr:uid="{693CEFFA-957A-482A-90EA-A381A23A1070}"/>
    <cellStyle name="Millares 40 13" xfId="15654" xr:uid="{9F40D8BD-312C-49BC-BF7E-052DFA4765A3}"/>
    <cellStyle name="Millares 40 14" xfId="17742" xr:uid="{CB0ADFF0-1B3B-491D-BBD9-0DD9D683A2C7}"/>
    <cellStyle name="Millares 40 15" xfId="7683" xr:uid="{7FDD4009-EB59-4F47-99E7-6566805E1261}"/>
    <cellStyle name="Millares 40 2" xfId="4912" xr:uid="{C5FC8F51-FB81-4894-A0C3-9A7A170AC964}"/>
    <cellStyle name="Millares 40 2 2" xfId="13029" xr:uid="{2DC26C3C-BB46-427E-A883-8B100885E547}"/>
    <cellStyle name="Millares 40 2 3" xfId="10420" xr:uid="{E191663C-0423-466A-B3DF-86A606C7D150}"/>
    <cellStyle name="Millares 40 2 4" xfId="15655" xr:uid="{77778268-C400-4FF6-AA82-B0E15E4BA2F7}"/>
    <cellStyle name="Millares 40 2 5" xfId="17743" xr:uid="{2BCAF073-EC7F-4039-AB1F-88083AF6337E}"/>
    <cellStyle name="Millares 40 2 6" xfId="7685" xr:uid="{72515270-A2F0-4A7F-98F8-9CAD44B57EDB}"/>
    <cellStyle name="Millares 40 3" xfId="4913" xr:uid="{C80A3C5F-BC5C-4D4C-BE19-62DBA117E5B7}"/>
    <cellStyle name="Millares 40 3 2" xfId="4914" xr:uid="{276FCF11-2F41-4A9F-9557-957D62BB9A66}"/>
    <cellStyle name="Millares 40 3 2 2" xfId="4915" xr:uid="{7662BA69-D515-4D3C-86B2-91F4A25E85DE}"/>
    <cellStyle name="Millares 40 3 2 2 2" xfId="13032" xr:uid="{404D2810-776C-4CF3-9EB7-BC2956005DCE}"/>
    <cellStyle name="Millares 40 3 2 2 3" xfId="10423" xr:uid="{23A93E70-35EB-4332-8892-61C4B0D2B1FB}"/>
    <cellStyle name="Millares 40 3 2 2 4" xfId="15658" xr:uid="{77E8E35D-A080-4E26-AFA7-859DF7DE13D5}"/>
    <cellStyle name="Millares 40 3 2 2 5" xfId="17746" xr:uid="{3350BF1C-F044-4929-BB03-D2F3451CFE0A}"/>
    <cellStyle name="Millares 40 3 2 2 6" xfId="7688" xr:uid="{A99A4DAC-9FF7-41F4-A37C-E395FFB2CE02}"/>
    <cellStyle name="Millares 40 3 2 3" xfId="13031" xr:uid="{59C77EF2-ED31-451A-8FB2-08ED5F1DEAA7}"/>
    <cellStyle name="Millares 40 3 2 4" xfId="10422" xr:uid="{B29C57A5-85BF-4B2B-AF95-CBAF2F2C8EE8}"/>
    <cellStyle name="Millares 40 3 2 5" xfId="15657" xr:uid="{A156171D-CF4D-4F21-A5FF-15EB3B0DB173}"/>
    <cellStyle name="Millares 40 3 2 6" xfId="17745" xr:uid="{944F2D15-C395-4A2F-B0E7-CF97815BB4B7}"/>
    <cellStyle name="Millares 40 3 2 7" xfId="7687" xr:uid="{CB661759-DAF7-42A9-BD94-ABB69A3B4747}"/>
    <cellStyle name="Millares 40 3 3" xfId="4916" xr:uid="{D97FC67E-358C-4C03-9AB5-0F96DB079EC0}"/>
    <cellStyle name="Millares 40 3 3 2" xfId="13033" xr:uid="{F22172B1-FEC8-4846-BBF3-A2F28E57695D}"/>
    <cellStyle name="Millares 40 3 3 3" xfId="10424" xr:uid="{A67B48E0-F5EC-4911-A510-9109F9ADAF9A}"/>
    <cellStyle name="Millares 40 3 3 4" xfId="15659" xr:uid="{44F76145-1352-4F29-BB60-3C6A79489416}"/>
    <cellStyle name="Millares 40 3 3 5" xfId="17747" xr:uid="{0C04E9CE-3CB6-40AC-95A1-3340AE2F6253}"/>
    <cellStyle name="Millares 40 3 3 6" xfId="7689" xr:uid="{7FD9F34D-21FD-4D10-AD44-B2E43ADF5936}"/>
    <cellStyle name="Millares 40 3 4" xfId="4917" xr:uid="{CA0B387B-9813-4427-BA7B-C3CD4FDE2029}"/>
    <cellStyle name="Millares 40 3 4 2" xfId="13034" xr:uid="{358B0926-5631-4CF1-AAA7-0B96D15C1401}"/>
    <cellStyle name="Millares 40 3 4 3" xfId="10425" xr:uid="{BC3B3012-6E85-4086-9B4E-0B8F4FCA78AE}"/>
    <cellStyle name="Millares 40 3 4 4" xfId="15660" xr:uid="{A00AD7EC-C878-4E90-8C10-97F68EC739AD}"/>
    <cellStyle name="Millares 40 3 4 5" xfId="17748" xr:uid="{BBFCD9F1-F108-499E-A00A-B0B254D7DCB3}"/>
    <cellStyle name="Millares 40 3 4 6" xfId="7690" xr:uid="{D7FBDD39-F437-4589-B162-2861AF40E4A3}"/>
    <cellStyle name="Millares 40 3 5" xfId="13030" xr:uid="{69092EAD-D356-4EF8-92B2-2DD48A5ACA1D}"/>
    <cellStyle name="Millares 40 3 6" xfId="10421" xr:uid="{637757C1-6390-442D-91A8-1FB7A8BC95E0}"/>
    <cellStyle name="Millares 40 3 7" xfId="15656" xr:uid="{7FF95D57-3ABA-4DD0-9280-5482B07E424F}"/>
    <cellStyle name="Millares 40 3 8" xfId="17744" xr:uid="{70C97B4E-80A0-4859-832E-FF2F91B33C26}"/>
    <cellStyle name="Millares 40 3 9" xfId="7686" xr:uid="{C995651B-26F4-4774-81EF-2B2743C40F1E}"/>
    <cellStyle name="Millares 40 4" xfId="4918" xr:uid="{238F0048-B773-47AA-99F7-48489AF3A637}"/>
    <cellStyle name="Millares 40 4 2" xfId="4919" xr:uid="{8B6F48B0-8C94-4549-94B1-D77DB2F5CF0A}"/>
    <cellStyle name="Millares 40 4 2 2" xfId="4920" xr:uid="{67F7743D-0082-4A78-BFA8-1EAAD2A82E38}"/>
    <cellStyle name="Millares 40 4 2 2 2" xfId="13037" xr:uid="{5EEB190A-9E3D-4EF7-86DA-9DEF62FA0D34}"/>
    <cellStyle name="Millares 40 4 2 2 3" xfId="10428" xr:uid="{047C40C1-AA99-447B-AD09-1636FCC284B7}"/>
    <cellStyle name="Millares 40 4 2 2 4" xfId="15663" xr:uid="{BF0D3BA8-72EC-4A79-83C6-1D3ABDF04909}"/>
    <cellStyle name="Millares 40 4 2 2 5" xfId="17751" xr:uid="{CAA4FE32-7164-429E-B53A-C36BA31A5390}"/>
    <cellStyle name="Millares 40 4 2 2 6" xfId="7693" xr:uid="{EC60281D-9356-436C-8129-60D97BA7FDA1}"/>
    <cellStyle name="Millares 40 4 2 3" xfId="13036" xr:uid="{FA22F714-1D2F-4942-BBCE-47FE37C05136}"/>
    <cellStyle name="Millares 40 4 2 4" xfId="10427" xr:uid="{229D91F9-D534-4656-8E08-9C55139701AA}"/>
    <cellStyle name="Millares 40 4 2 5" xfId="15662" xr:uid="{25681298-D8FB-4833-9573-89F9676835F8}"/>
    <cellStyle name="Millares 40 4 2 6" xfId="17750" xr:uid="{E4E6447C-88E1-4E78-A788-257BA13D25F2}"/>
    <cellStyle name="Millares 40 4 2 7" xfId="7692" xr:uid="{402DE98D-6417-4DB9-A028-C446C80D502F}"/>
    <cellStyle name="Millares 40 4 3" xfId="4921" xr:uid="{1EDFB113-BB9E-43CD-8211-AC071F82689D}"/>
    <cellStyle name="Millares 40 4 3 2" xfId="13038" xr:uid="{7C99C5A2-A551-4B78-A3D0-57169BB409DE}"/>
    <cellStyle name="Millares 40 4 3 3" xfId="10429" xr:uid="{F594EB26-4064-4F94-BA41-8D49A13D529C}"/>
    <cellStyle name="Millares 40 4 3 4" xfId="15664" xr:uid="{3C738BBB-CB3C-4D64-9FB8-7D7098A5297A}"/>
    <cellStyle name="Millares 40 4 3 5" xfId="17752" xr:uid="{E45B9085-438A-40D7-8FE5-E42E91F692F3}"/>
    <cellStyle name="Millares 40 4 3 6" xfId="7694" xr:uid="{30A1EF9D-5171-40AF-846C-5638900D328B}"/>
    <cellStyle name="Millares 40 4 4" xfId="13035" xr:uid="{FBF8F545-92A5-45A2-8C15-723DF2CF1DC1}"/>
    <cellStyle name="Millares 40 4 5" xfId="10426" xr:uid="{E4831FD5-4C72-4CED-91D3-0DBD224047A9}"/>
    <cellStyle name="Millares 40 4 6" xfId="15661" xr:uid="{C4A51A7B-8A7C-4375-A91C-528DD688418F}"/>
    <cellStyle name="Millares 40 4 7" xfId="17749" xr:uid="{53C43693-AD6A-4AE4-981C-86EDD31CCF64}"/>
    <cellStyle name="Millares 40 4 8" xfId="7691" xr:uid="{221C57FE-A3D5-41A9-9831-645515F9DBF3}"/>
    <cellStyle name="Millares 40 5" xfId="4922" xr:uid="{0497DEBF-FDC3-4286-B12F-8E6DCFA90B1B}"/>
    <cellStyle name="Millares 40 5 2" xfId="4923" xr:uid="{B6E7286B-418E-4FBE-B30B-282F3B9572E2}"/>
    <cellStyle name="Millares 40 5 2 2" xfId="13040" xr:uid="{CA0BCC47-F48A-4F42-87E6-D00734EC9593}"/>
    <cellStyle name="Millares 40 5 2 3" xfId="10431" xr:uid="{8DD71E76-F4A7-4FA3-B68D-2D28CE055A88}"/>
    <cellStyle name="Millares 40 5 2 4" xfId="15666" xr:uid="{E402AF78-A3C4-4E50-89E8-8D8294D15953}"/>
    <cellStyle name="Millares 40 5 2 5" xfId="17754" xr:uid="{9C42FB88-3416-469B-88D7-35DF125134CB}"/>
    <cellStyle name="Millares 40 5 2 6" xfId="7696" xr:uid="{2B0DEFEB-6FC2-48B1-84BC-3883BCDEB28F}"/>
    <cellStyle name="Millares 40 5 3" xfId="13039" xr:uid="{40DCC51E-15E5-4181-8ED8-245F76616340}"/>
    <cellStyle name="Millares 40 5 4" xfId="10430" xr:uid="{F83C7A8B-B2A5-4C0A-9D34-746823824F2D}"/>
    <cellStyle name="Millares 40 5 5" xfId="15665" xr:uid="{ECFF400D-DD89-43ED-90CF-DDC23428235E}"/>
    <cellStyle name="Millares 40 5 6" xfId="17753" xr:uid="{8481F257-68AA-49A3-B4C8-8F600F7BAA7A}"/>
    <cellStyle name="Millares 40 5 7" xfId="7695" xr:uid="{171CE8B2-D46F-4923-B865-271A77408922}"/>
    <cellStyle name="Millares 40 6" xfId="4924" xr:uid="{309DD732-0525-476C-956A-81D833AE05C2}"/>
    <cellStyle name="Millares 40 6 2" xfId="4925" xr:uid="{F245501E-0DAF-4D37-84F1-B856C0A9EFDB}"/>
    <cellStyle name="Millares 40 6 2 2" xfId="13042" xr:uid="{9E823F77-CB37-4F60-95E3-7599B80A8405}"/>
    <cellStyle name="Millares 40 6 2 3" xfId="10433" xr:uid="{3082ABDF-9340-4066-9E17-176843FB2D19}"/>
    <cellStyle name="Millares 40 6 2 4" xfId="15668" xr:uid="{61F0B6DD-801F-440B-9CDE-939EFA0E0838}"/>
    <cellStyle name="Millares 40 6 2 5" xfId="17756" xr:uid="{397F0E4A-E7D0-4EAA-9AED-4E23AC01D962}"/>
    <cellStyle name="Millares 40 6 2 6" xfId="7698" xr:uid="{46E2EB85-B285-4DB8-BEF7-BB128745DDFC}"/>
    <cellStyle name="Millares 40 6 3" xfId="13041" xr:uid="{FF0729D9-2FD2-4F76-854A-47874B8AD85F}"/>
    <cellStyle name="Millares 40 6 4" xfId="10432" xr:uid="{290B1460-8A2A-440D-BE46-FCD56ABF0944}"/>
    <cellStyle name="Millares 40 6 5" xfId="15667" xr:uid="{23665D54-B693-4A37-A2E7-3E90FC51AE7C}"/>
    <cellStyle name="Millares 40 6 6" xfId="17755" xr:uid="{B5ADAA70-5134-41FB-B112-519A4C413D45}"/>
    <cellStyle name="Millares 40 6 7" xfId="7697" xr:uid="{D92F94B4-7534-48CB-805A-84132B43963C}"/>
    <cellStyle name="Millares 40 7" xfId="4926" xr:uid="{F5D7A4E5-7E9C-4839-AC91-7E6049CF7662}"/>
    <cellStyle name="Millares 40 7 2" xfId="13043" xr:uid="{839837B4-101A-473F-B016-77C1C24417F0}"/>
    <cellStyle name="Millares 40 7 3" xfId="10434" xr:uid="{7F7E3BA8-51CA-41FD-A2C2-B87B7A2879AA}"/>
    <cellStyle name="Millares 40 7 4" xfId="15669" xr:uid="{36730D15-86BC-4F4F-A1D9-9182F33D4C36}"/>
    <cellStyle name="Millares 40 7 5" xfId="17757" xr:uid="{1F662B15-3891-47B8-A469-0A29B033D3CE}"/>
    <cellStyle name="Millares 40 7 6" xfId="7699" xr:uid="{DA23632A-18CC-47FA-9767-444C9E38BC5C}"/>
    <cellStyle name="Millares 40 8" xfId="4927" xr:uid="{B7D488A7-C774-4919-9DB3-50BAFF15134C}"/>
    <cellStyle name="Millares 40 8 2" xfId="13044" xr:uid="{D17BC945-865F-4A1C-A069-7540CF8F3BC5}"/>
    <cellStyle name="Millares 40 8 3" xfId="12325" xr:uid="{770712A3-932C-408B-B4FF-CA4767B376C6}"/>
    <cellStyle name="Millares 40 8 4" xfId="17758" xr:uid="{45323C16-88C8-4E46-9BB8-D2EAE32801FF}"/>
    <cellStyle name="Millares 40 8 5" xfId="7700" xr:uid="{1F6E806B-12C7-4FF4-920C-10327812B8F9}"/>
    <cellStyle name="Millares 40 9" xfId="7015" xr:uid="{043BB8E0-0E28-4234-9B4C-ECF8E52FC048}"/>
    <cellStyle name="Millares 40 9 2" xfId="13045" xr:uid="{3B006527-B758-43F7-8917-6F8CED4602D9}"/>
    <cellStyle name="Millares 40 9 3" xfId="19823" xr:uid="{5983C162-27FE-4EC7-AA57-1DE48A66A197}"/>
    <cellStyle name="Millares 40 9 4" xfId="7701" xr:uid="{14EC48DB-52B2-41ED-9793-897CC50E34A1}"/>
    <cellStyle name="Millares 400" xfId="4928" xr:uid="{CF64519E-EDDC-4BC7-8478-422DA96E441E}"/>
    <cellStyle name="Millares 400 2" xfId="13046" xr:uid="{5D2F32F7-8D9A-4DA6-AA49-B9B4CCC78501}"/>
    <cellStyle name="Millares 400 3" xfId="10435" xr:uid="{9008983A-58A8-453F-9597-C2218F99D5BA}"/>
    <cellStyle name="Millares 400 4" xfId="15670" xr:uid="{126AE02B-C774-45FB-A9AB-30F63D04E08B}"/>
    <cellStyle name="Millares 400 5" xfId="17759" xr:uid="{FC45A8E4-4FA8-4D20-AD06-FB13FCBF0D6D}"/>
    <cellStyle name="Millares 400 6" xfId="7702" xr:uid="{DC2278F4-FEC9-4605-989D-EA11F7922876}"/>
    <cellStyle name="Millares 401" xfId="4929" xr:uid="{605BD85A-66E1-4A7D-8572-8B706EF2C3A5}"/>
    <cellStyle name="Millares 401 2" xfId="13047" xr:uid="{95462FA7-0791-46F3-AF6B-6604B4A733F9}"/>
    <cellStyle name="Millares 401 3" xfId="10436" xr:uid="{1511100F-2951-4A19-B7E5-3DF26A30ED66}"/>
    <cellStyle name="Millares 401 4" xfId="15671" xr:uid="{745F4A50-AD8F-44C7-BC9C-4BF726619D40}"/>
    <cellStyle name="Millares 401 5" xfId="17760" xr:uid="{1671F186-AF52-4326-9002-1471DD73A14E}"/>
    <cellStyle name="Millares 401 6" xfId="7703" xr:uid="{07E0A11C-2A87-4A25-8A9E-2F64AB8ACE7D}"/>
    <cellStyle name="Millares 402" xfId="4930" xr:uid="{28CD69A3-DCE9-4C5A-BCCC-D5676FB47348}"/>
    <cellStyle name="Millares 402 2" xfId="13048" xr:uid="{DEDC6020-F5E4-416A-8910-550CF9EF9D9A}"/>
    <cellStyle name="Millares 402 3" xfId="10437" xr:uid="{2DADBF5D-533A-405E-8CED-1BA7A2F5A4FB}"/>
    <cellStyle name="Millares 402 4" xfId="15672" xr:uid="{379A320C-58AA-47C6-8FEE-CF295C9C9880}"/>
    <cellStyle name="Millares 402 5" xfId="17761" xr:uid="{4A60B6C2-709A-4B63-BA71-A8147095FFA7}"/>
    <cellStyle name="Millares 402 6" xfId="7704" xr:uid="{DA7382C5-96CB-43E7-B0EE-13B2D955ECCB}"/>
    <cellStyle name="Millares 403" xfId="4931" xr:uid="{BE5A2B0F-CFF7-423A-8A9E-591001C94FAE}"/>
    <cellStyle name="Millares 403 2" xfId="13049" xr:uid="{75A138DD-A662-4401-A540-356E3E9EB32D}"/>
    <cellStyle name="Millares 403 3" xfId="10438" xr:uid="{DE068CDF-00F1-416C-8E38-A7037AC7EB09}"/>
    <cellStyle name="Millares 403 4" xfId="15673" xr:uid="{DC8FE2F4-C987-4C15-97B9-9B6D0C710CA9}"/>
    <cellStyle name="Millares 403 5" xfId="17762" xr:uid="{879C13DB-931C-4F0E-9176-344B3A95BDE5}"/>
    <cellStyle name="Millares 403 6" xfId="7705" xr:uid="{286C83A9-68F7-4817-AC8C-C5EB04EA8D3A}"/>
    <cellStyle name="Millares 404" xfId="4932" xr:uid="{C4F24595-FE51-4E99-9D75-0AC169408455}"/>
    <cellStyle name="Millares 404 2" xfId="13050" xr:uid="{B703B1DB-6C4C-4D0F-85A1-2B2A3D3DFF31}"/>
    <cellStyle name="Millares 404 3" xfId="10439" xr:uid="{156F5F58-B4CD-43BC-B746-56D34F83BA56}"/>
    <cellStyle name="Millares 404 4" xfId="15674" xr:uid="{15E0E80C-01CA-42DA-9616-28156376DD79}"/>
    <cellStyle name="Millares 404 5" xfId="17763" xr:uid="{89DDEA73-BD38-4DA5-A1C3-47C8D3CE0076}"/>
    <cellStyle name="Millares 404 6" xfId="7706" xr:uid="{DAD44A9F-10CD-429A-9A87-1DFD3D66C8AB}"/>
    <cellStyle name="Millares 405" xfId="4933" xr:uid="{E9BC3BD3-141C-4172-B2AA-C3E7628DFD90}"/>
    <cellStyle name="Millares 405 2" xfId="13051" xr:uid="{B2D8997C-6A92-4766-B140-98911E6A13E6}"/>
    <cellStyle name="Millares 405 3" xfId="10440" xr:uid="{21380676-2B0D-425C-9A81-94EE8273C6E2}"/>
    <cellStyle name="Millares 405 4" xfId="15675" xr:uid="{2FF11108-4F15-4929-8609-705DB68A9E0F}"/>
    <cellStyle name="Millares 405 5" xfId="17764" xr:uid="{883A23ED-087C-4447-928A-774CC9FD92DB}"/>
    <cellStyle name="Millares 405 6" xfId="7707" xr:uid="{16FBAC82-EA41-42D2-98AD-DCFE65CA687A}"/>
    <cellStyle name="Millares 406" xfId="4934" xr:uid="{CD1DEB89-1134-4D4A-933F-595356EFA92A}"/>
    <cellStyle name="Millares 406 2" xfId="13052" xr:uid="{3ED643EC-5B60-42E3-8AF4-BE41B592DF9D}"/>
    <cellStyle name="Millares 406 3" xfId="10441" xr:uid="{F27092E9-FD73-402A-8885-195EF6776523}"/>
    <cellStyle name="Millares 406 4" xfId="15676" xr:uid="{A23B37F4-524A-45F9-A96F-41CE6D23D93A}"/>
    <cellStyle name="Millares 406 5" xfId="17765" xr:uid="{7E01199D-B332-47A3-BF47-4289365D43E5}"/>
    <cellStyle name="Millares 406 6" xfId="7708" xr:uid="{814332A2-A5ED-4FFC-8E23-663261B33A7F}"/>
    <cellStyle name="Millares 407" xfId="4935" xr:uid="{5C39F62C-BA6E-4291-9D35-346F86F527FF}"/>
    <cellStyle name="Millares 407 2" xfId="13053" xr:uid="{F1843849-52A3-4854-8882-B5B48AC114B9}"/>
    <cellStyle name="Millares 407 3" xfId="10442" xr:uid="{F12C72BB-410D-41DB-977C-54A3E30C0827}"/>
    <cellStyle name="Millares 407 4" xfId="15677" xr:uid="{FC3F7F43-F691-4D12-894C-0DB0DA75BBBE}"/>
    <cellStyle name="Millares 407 5" xfId="17766" xr:uid="{EE0E573C-1F6B-48F5-A386-0F15C0B53997}"/>
    <cellStyle name="Millares 407 6" xfId="7709" xr:uid="{45AB8BFC-D847-489D-8440-36028784C537}"/>
    <cellStyle name="Millares 408" xfId="4936" xr:uid="{88FB7ACF-E72F-443B-B1A1-F7A44DB658C7}"/>
    <cellStyle name="Millares 408 2" xfId="13054" xr:uid="{430FB824-5157-40DA-97B1-29D1D01656A3}"/>
    <cellStyle name="Millares 408 3" xfId="10443" xr:uid="{224EE698-5F5B-4351-8B0B-0BE3EF074511}"/>
    <cellStyle name="Millares 408 4" xfId="15678" xr:uid="{1BC44FF2-327C-4194-B6C8-23C5478F7B24}"/>
    <cellStyle name="Millares 408 5" xfId="17767" xr:uid="{3F334029-E55C-446F-A1E1-B545921D592C}"/>
    <cellStyle name="Millares 408 6" xfId="7710" xr:uid="{79350538-A0F9-4E0C-812B-CCC0AD47C528}"/>
    <cellStyle name="Millares 409" xfId="4937" xr:uid="{AFDED570-2CAC-448C-9038-EB4DB1EFDFCA}"/>
    <cellStyle name="Millares 409 2" xfId="13055" xr:uid="{60DA3EBF-0DD9-4CBA-AA30-0C54F0C67C7A}"/>
    <cellStyle name="Millares 409 3" xfId="10444" xr:uid="{B0BC89EA-1FD1-47D6-96BF-CEB1E3B44523}"/>
    <cellStyle name="Millares 409 4" xfId="15679" xr:uid="{4076DDAC-76ED-4D86-94A9-13F47E4A42D3}"/>
    <cellStyle name="Millares 409 5" xfId="17768" xr:uid="{FCD20D00-8901-4D9F-B442-F63C54039331}"/>
    <cellStyle name="Millares 409 6" xfId="7711" xr:uid="{B2D2B86D-7569-409F-9076-E314F523443D}"/>
    <cellStyle name="Millares 41" xfId="4938" xr:uid="{84F6B782-1991-4E02-9C54-6899CB509A0B}"/>
    <cellStyle name="Millares 41 10" xfId="15680" xr:uid="{E04F6BF3-CAB9-4A2D-AF1B-EBC75747D94C}"/>
    <cellStyle name="Millares 41 11" xfId="17769" xr:uid="{873CD10F-35BC-430B-857B-D1B4F74B3BEA}"/>
    <cellStyle name="Millares 41 12" xfId="7712" xr:uid="{B35DF550-1B77-40FC-9CC5-F2DB5DC5DDC2}"/>
    <cellStyle name="Millares 41 2" xfId="4939" xr:uid="{F5EF47F0-FAA8-4BBA-8462-E125B444F8AF}"/>
    <cellStyle name="Millares 41 2 2" xfId="13057" xr:uid="{CF1F42E4-E14B-4685-9EDA-F4A18F7C81A4}"/>
    <cellStyle name="Millares 41 2 3" xfId="10446" xr:uid="{E7F510DB-7968-47CD-9C04-6D3808F033D9}"/>
    <cellStyle name="Millares 41 2 4" xfId="15681" xr:uid="{1533D362-BFA7-4A2F-AE93-11B6017AA532}"/>
    <cellStyle name="Millares 41 2 5" xfId="17770" xr:uid="{76D159EB-C8AA-4AD5-9084-02982C6DB18A}"/>
    <cellStyle name="Millares 41 2 6" xfId="7713" xr:uid="{F2C6E04A-5966-408E-8E57-419283752517}"/>
    <cellStyle name="Millares 41 3" xfId="4940" xr:uid="{EC13EA28-A7E4-4BD9-B0B0-B58D44ED4441}"/>
    <cellStyle name="Millares 41 3 2" xfId="13058" xr:uid="{05FE2A21-23EB-4AAD-9EA4-EC0B2C937638}"/>
    <cellStyle name="Millares 41 3 3" xfId="10447" xr:uid="{6B5968AE-05F4-4A82-8780-F828045246EA}"/>
    <cellStyle name="Millares 41 3 4" xfId="15682" xr:uid="{5C6953D9-D216-4682-A33C-BF868B1A7A9F}"/>
    <cellStyle name="Millares 41 3 5" xfId="17771" xr:uid="{96AAEA6D-1DC0-4A7A-BE12-6DADA0C34AE3}"/>
    <cellStyle name="Millares 41 3 6" xfId="7714" xr:uid="{6ABB7397-880C-4282-9EBD-282A76517AA0}"/>
    <cellStyle name="Millares 41 4" xfId="4941" xr:uid="{D3A024AE-E376-4674-AE17-303C12D39A0E}"/>
    <cellStyle name="Millares 41 4 2" xfId="13059" xr:uid="{F2FB5A25-27B5-4A76-BCE1-BE3356B6E519}"/>
    <cellStyle name="Millares 41 4 3" xfId="10448" xr:uid="{47382A49-4AB4-4945-B20E-6BE19094BA7B}"/>
    <cellStyle name="Millares 41 4 4" xfId="15683" xr:uid="{E525B55F-FF32-47DC-A009-09D42CFC3A83}"/>
    <cellStyle name="Millares 41 4 5" xfId="17772" xr:uid="{DA344F7C-B20E-43C4-B1E1-7A2FC6EEA39B}"/>
    <cellStyle name="Millares 41 4 6" xfId="7715" xr:uid="{01746738-4661-4A10-9F6C-7B758B4868A0}"/>
    <cellStyle name="Millares 41 5" xfId="4942" xr:uid="{DF5FC6D2-0134-48AE-9959-64A50F86F69A}"/>
    <cellStyle name="Millares 41 5 2" xfId="13060" xr:uid="{203838EE-BD92-41D5-8068-758B290E6BFE}"/>
    <cellStyle name="Millares 41 5 3" xfId="12326" xr:uid="{92164601-1C6B-479D-BD7F-4A23DBB057B0}"/>
    <cellStyle name="Millares 41 5 4" xfId="17773" xr:uid="{675770F2-2777-48D4-9395-7688A8363727}"/>
    <cellStyle name="Millares 41 5 5" xfId="7716" xr:uid="{563EAB84-0E70-4737-9F79-F2520F415D1A}"/>
    <cellStyle name="Millares 41 6" xfId="7016" xr:uid="{05889FE8-5DDC-4907-A3A0-659AC8938580}"/>
    <cellStyle name="Millares 41 6 2" xfId="13061" xr:uid="{D4114549-DAAC-4087-8486-E889C0029E02}"/>
    <cellStyle name="Millares 41 6 3" xfId="19824" xr:uid="{40F49DE5-9B77-49DF-8F21-335B3859EC32}"/>
    <cellStyle name="Millares 41 6 4" xfId="7717" xr:uid="{9A96709E-2C4F-484D-80B1-94F25098BA24}"/>
    <cellStyle name="Millares 41 7" xfId="7718" xr:uid="{5EFB24CB-9E02-4B52-B602-0C1AC52ABBF0}"/>
    <cellStyle name="Millares 41 7 2" xfId="13062" xr:uid="{46CBDF82-A5A0-460C-BEC6-11AE103E868A}"/>
    <cellStyle name="Millares 41 8" xfId="13056" xr:uid="{9BF35532-078B-4C99-B672-8E0001D9F997}"/>
    <cellStyle name="Millares 41 9" xfId="10445" xr:uid="{DB8E704E-7196-4AE0-8071-9511390F3C89}"/>
    <cellStyle name="Millares 410" xfId="4943" xr:uid="{5AC64714-AEC4-4216-BFA8-08CB75BE5B6F}"/>
    <cellStyle name="Millares 410 2" xfId="13063" xr:uid="{4FDE42AD-9BDE-4B48-8DB5-AADC46E6ACED}"/>
    <cellStyle name="Millares 410 3" xfId="10449" xr:uid="{AB85973B-6D4B-46DA-AA3D-0D6B39215B6B}"/>
    <cellStyle name="Millares 410 4" xfId="15684" xr:uid="{45D825B1-EF02-4E75-9E5D-567579CCAFAF}"/>
    <cellStyle name="Millares 410 5" xfId="17774" xr:uid="{AC3052B8-AE73-45A2-A9A9-B7C1384932B8}"/>
    <cellStyle name="Millares 410 6" xfId="7719" xr:uid="{2F49DA6B-1C8B-4C7B-A19F-B4624D50BD1B}"/>
    <cellStyle name="Millares 411" xfId="4944" xr:uid="{377B3D19-5256-4E61-8E25-C1D67C0A9ABB}"/>
    <cellStyle name="Millares 411 2" xfId="13064" xr:uid="{99FDD3A2-7D91-4506-A990-8E202B8B60A5}"/>
    <cellStyle name="Millares 411 3" xfId="10450" xr:uid="{29356DB8-0789-4D33-B8F0-E0A6EF03F747}"/>
    <cellStyle name="Millares 411 4" xfId="15685" xr:uid="{9B7BF699-DC02-4C2E-B76F-EC52293A1A5A}"/>
    <cellStyle name="Millares 411 5" xfId="17775" xr:uid="{B0849591-94F4-476E-84F3-F398D0883257}"/>
    <cellStyle name="Millares 411 6" xfId="7720" xr:uid="{CEB9BFB0-95E4-46CF-9CED-9E417A0016B9}"/>
    <cellStyle name="Millares 412" xfId="4945" xr:uid="{5A4DFFD0-6753-456D-8A6F-3700E3442E97}"/>
    <cellStyle name="Millares 412 2" xfId="13065" xr:uid="{FA9AD3B9-E8A9-44C0-8BCD-4B78F2A1C48B}"/>
    <cellStyle name="Millares 412 3" xfId="10451" xr:uid="{B17EC135-3AF2-4430-A12C-5D95A688D5E8}"/>
    <cellStyle name="Millares 412 4" xfId="15686" xr:uid="{13058089-C5A9-4961-B5CA-EFF344BA8F03}"/>
    <cellStyle name="Millares 412 5" xfId="17776" xr:uid="{4735FC22-8025-4320-A21F-21AAD1377638}"/>
    <cellStyle name="Millares 412 6" xfId="7721" xr:uid="{41FFE739-3466-4E9A-88E9-CCB29DCA6A8D}"/>
    <cellStyle name="Millares 413" xfId="4946" xr:uid="{5B543052-D6B3-4367-967F-F765DE52CADD}"/>
    <cellStyle name="Millares 413 2" xfId="13066" xr:uid="{C34537E3-3B30-4582-AB38-8C510CEC066B}"/>
    <cellStyle name="Millares 413 3" xfId="10452" xr:uid="{B900D5F3-5980-4FFD-BC75-499FE7D2EF84}"/>
    <cellStyle name="Millares 413 4" xfId="15687" xr:uid="{66276C11-F881-4649-8CFB-AAFDAD2CC14A}"/>
    <cellStyle name="Millares 413 5" xfId="17777" xr:uid="{5807CE1D-13E8-4C91-8EDC-7C2BCFE310A9}"/>
    <cellStyle name="Millares 413 6" xfId="7722" xr:uid="{FA99A02B-93B4-42D3-AE6F-F6986D054AFD}"/>
    <cellStyle name="Millares 414" xfId="4947" xr:uid="{03B6912B-E636-4991-914D-1BD42399C457}"/>
    <cellStyle name="Millares 414 2" xfId="13067" xr:uid="{D35D965C-6ABE-4906-88CA-32983E85831E}"/>
    <cellStyle name="Millares 414 3" xfId="10453" xr:uid="{CF85BC1B-FB47-4EF1-864A-D16B3533E761}"/>
    <cellStyle name="Millares 414 4" xfId="15688" xr:uid="{5FAF1306-E3A3-41FE-8A25-07FD6112E01D}"/>
    <cellStyle name="Millares 414 5" xfId="17778" xr:uid="{792DA34F-6B0E-4BB3-81DB-B6B404A2CD77}"/>
    <cellStyle name="Millares 414 6" xfId="7723" xr:uid="{81FC8BA4-199B-495A-8743-5E980593A8B0}"/>
    <cellStyle name="Millares 415" xfId="4948" xr:uid="{D9BE002C-F717-4B2B-B79F-97C1F203616C}"/>
    <cellStyle name="Millares 415 2" xfId="13068" xr:uid="{AFDA7679-B07B-451A-9DE2-0A43C8611BCE}"/>
    <cellStyle name="Millares 415 3" xfId="12301" xr:uid="{9275E531-9218-46C6-8680-6B48E16EFE38}"/>
    <cellStyle name="Millares 415 3 2" xfId="21553" xr:uid="{F8C3D0B3-6599-4A2F-A855-18B002150A82}"/>
    <cellStyle name="Millares 415 3 2 2" xfId="27109" xr:uid="{95B61D7B-C681-434A-843C-9BFF2DC4F273}"/>
    <cellStyle name="Millares 415 3 2 3" xfId="32603" xr:uid="{1774A3BD-2D36-47EF-8176-04679F4CC275}"/>
    <cellStyle name="Millares 415 3 2 4" xfId="38087" xr:uid="{01C2C650-A4B9-4FC0-BF62-38A4D452507D}"/>
    <cellStyle name="Millares 415 3 3" xfId="24380" xr:uid="{AEA96AE2-9B2C-44E3-8597-5D7F3F83DBFA}"/>
    <cellStyle name="Millares 415 3 4" xfId="29874" xr:uid="{9F83B36A-BC7A-4D9E-B8E5-0177FBE7B615}"/>
    <cellStyle name="Millares 415 3 5" xfId="35358" xr:uid="{3D12920A-CAE5-4F97-943C-57373AA4F24A}"/>
    <cellStyle name="Millares 415 4" xfId="17779" xr:uid="{80D59C58-B12F-4ED0-8FA6-E120A3210048}"/>
    <cellStyle name="Millares 415 5" xfId="7724" xr:uid="{64038728-59B0-4A83-8D60-0CEE0331FCDD}"/>
    <cellStyle name="Millares 416" xfId="4949" xr:uid="{880F4477-8491-49F3-90D1-9C004A138B72}"/>
    <cellStyle name="Millares 416 2" xfId="13069" xr:uid="{FCC76153-1C86-43EF-ABED-70A9B943DB01}"/>
    <cellStyle name="Millares 416 3" xfId="10300" xr:uid="{DE4AA6B8-4162-479A-B4BE-6BF6F3247123}"/>
    <cellStyle name="Millares 416 3 2" xfId="21545" xr:uid="{4948438E-98AE-4C83-A026-3EA21F7D18C4}"/>
    <cellStyle name="Millares 416 3 2 2" xfId="27101" xr:uid="{71F45990-0265-4DA8-B376-E94193A88F3B}"/>
    <cellStyle name="Millares 416 3 2 3" xfId="32595" xr:uid="{A2B2AFD9-474D-4A9F-BF9E-0480CD7531DE}"/>
    <cellStyle name="Millares 416 3 2 4" xfId="38079" xr:uid="{E67F95CF-A9B0-4694-AC29-19EE571A3B45}"/>
    <cellStyle name="Millares 416 3 3" xfId="24372" xr:uid="{47AD26F1-E915-45A1-9BC2-A4F7625958BB}"/>
    <cellStyle name="Millares 416 3 4" xfId="29866" xr:uid="{65451C71-EC77-446C-8A45-C0ED1A75B852}"/>
    <cellStyle name="Millares 416 3 5" xfId="35350" xr:uid="{23EBFCCC-97F9-43D7-9924-731E0B66993D}"/>
    <cellStyle name="Millares 416 4" xfId="17780" xr:uid="{FC3862F4-1E47-4A00-A5EF-5D3058BD1A0E}"/>
    <cellStyle name="Millares 416 5" xfId="7725" xr:uid="{8F5D009E-9303-40FD-98EB-2B07A9645A04}"/>
    <cellStyle name="Millares 417" xfId="4950" xr:uid="{723A1CBF-7524-4B62-99D8-28265D7DEAB5}"/>
    <cellStyle name="Millares 417 2" xfId="13070" xr:uid="{4BF7335C-CF21-40FF-8451-1D3F943DEED7}"/>
    <cellStyle name="Millares 417 3" xfId="10285" xr:uid="{136305E5-BD05-4A04-A80A-40CAE0F9B440}"/>
    <cellStyle name="Millares 417 3 2" xfId="21533" xr:uid="{BC99816D-839C-49BE-9BA5-897AEA622943}"/>
    <cellStyle name="Millares 417 3 2 2" xfId="27089" xr:uid="{02E1741A-41BD-49AF-BE27-89800FF0C2B6}"/>
    <cellStyle name="Millares 417 3 2 3" xfId="32583" xr:uid="{7E4765FD-C04F-47D8-A63C-AF038DA3F478}"/>
    <cellStyle name="Millares 417 3 2 4" xfId="38067" xr:uid="{92F76EEE-5176-4B7D-AAEE-31DDFB85E3AF}"/>
    <cellStyle name="Millares 417 3 3" xfId="24360" xr:uid="{0F958985-4579-4810-B1B8-D10CD5EBC4F4}"/>
    <cellStyle name="Millares 417 3 4" xfId="29854" xr:uid="{8F3240B0-2D7A-433F-8E98-3DF8D430B25C}"/>
    <cellStyle name="Millares 417 3 5" xfId="35338" xr:uid="{278AD022-3DDA-4192-A0CD-91C8D7EC09B0}"/>
    <cellStyle name="Millares 417 4" xfId="17781" xr:uid="{66CCBEEB-3CEF-484C-B9FA-4CA5BE945BC3}"/>
    <cellStyle name="Millares 417 5" xfId="7726" xr:uid="{CA844089-2E60-41F1-8EAD-0F5141C4551B}"/>
    <cellStyle name="Millares 418" xfId="7727" xr:uid="{59D56D7F-7367-4FC9-997B-575A7CD51DD8}"/>
    <cellStyle name="Millares 418 2" xfId="13071" xr:uid="{B96A8F93-342E-4BAD-B3EF-962BD2E6A970}"/>
    <cellStyle name="Millares 418 3" xfId="10299" xr:uid="{4864CE8B-3F4A-437B-974A-CB2D0831253F}"/>
    <cellStyle name="Millares 418 3 2" xfId="21544" xr:uid="{02090C74-4383-481F-AB5D-40FE5D2930B5}"/>
    <cellStyle name="Millares 418 3 2 2" xfId="27100" xr:uid="{F1CF6252-B1F8-4DD1-9F36-193DFCBD49FD}"/>
    <cellStyle name="Millares 418 3 2 3" xfId="32594" xr:uid="{93CFE0CB-E2A3-4672-97D0-D12C7BDC92AE}"/>
    <cellStyle name="Millares 418 3 2 4" xfId="38078" xr:uid="{57CE392C-620E-4FC8-B4E5-EC2016817F42}"/>
    <cellStyle name="Millares 418 3 3" xfId="24371" xr:uid="{2215612D-F9E0-4758-883E-A9E507C5618A}"/>
    <cellStyle name="Millares 418 3 4" xfId="29865" xr:uid="{880CB6F8-0ED8-4B7B-8E01-C05B5CEA146C}"/>
    <cellStyle name="Millares 418 3 5" xfId="35349" xr:uid="{08D0446E-2D39-4BB4-87A2-2DB27057875D}"/>
    <cellStyle name="Millares 419" xfId="7728" xr:uid="{E9B29983-DC5B-4D75-B1A8-F7E2F3B11DAC}"/>
    <cellStyle name="Millares 419 2" xfId="13072" xr:uid="{184CFC77-B815-4D2B-9A12-3B617B009E3D}"/>
    <cellStyle name="Millares 419 3" xfId="10287" xr:uid="{1F11510E-A1B1-4C5D-B4D2-44BF383F2474}"/>
    <cellStyle name="Millares 419 3 2" xfId="21535" xr:uid="{E8D30CB2-8BEB-4CA9-9D8F-C63DA964C69B}"/>
    <cellStyle name="Millares 419 3 2 2" xfId="27091" xr:uid="{4AF62215-C7DC-43C3-9FAE-287E5489AA19}"/>
    <cellStyle name="Millares 419 3 2 3" xfId="32585" xr:uid="{936C6F74-F9B5-44D4-AECE-F07C837A7E2A}"/>
    <cellStyle name="Millares 419 3 2 4" xfId="38069" xr:uid="{4BE5B5F6-9506-414B-8020-8D614DFAEFA3}"/>
    <cellStyle name="Millares 419 3 3" xfId="24362" xr:uid="{BEB4C1F3-36D4-4476-A870-74B6C1A208B4}"/>
    <cellStyle name="Millares 419 3 4" xfId="29856" xr:uid="{43A6E903-321A-4D6D-B449-2F6670E53DA9}"/>
    <cellStyle name="Millares 419 3 5" xfId="35340" xr:uid="{D53F5478-C60E-4A33-B587-F5C095A34D38}"/>
    <cellStyle name="Millares 42" xfId="4951" xr:uid="{8C47A7DD-83E7-4265-B0FA-9C956847DB52}"/>
    <cellStyle name="Millares 42 10" xfId="7730" xr:uid="{2BBFDCBB-FDED-4F01-9E94-9DD41BD5F2C8}"/>
    <cellStyle name="Millares 42 10 2" xfId="13074" xr:uid="{26EA747D-F874-465E-815C-E728FE77CC81}"/>
    <cellStyle name="Millares 42 11" xfId="13073" xr:uid="{12C3EE51-6C2D-445B-99F9-B0764584271D}"/>
    <cellStyle name="Millares 42 12" xfId="10454" xr:uid="{0AE0469D-AAE2-4EBD-B779-06E27F820BA2}"/>
    <cellStyle name="Millares 42 13" xfId="15689" xr:uid="{7B8C0044-8230-46F4-935D-7762B41CF13B}"/>
    <cellStyle name="Millares 42 14" xfId="17782" xr:uid="{93C45D93-B727-4993-BE0B-5FC72498B581}"/>
    <cellStyle name="Millares 42 15" xfId="7729" xr:uid="{3DAE6DFE-380B-43C1-9DC7-7567912BC82A}"/>
    <cellStyle name="Millares 42 2" xfId="4952" xr:uid="{92FD9A50-05C9-45B9-A5CE-693C2C2BE65D}"/>
    <cellStyle name="Millares 42 2 2" xfId="13075" xr:uid="{9835E821-B953-4934-93A8-8E3FBF59AD1F}"/>
    <cellStyle name="Millares 42 2 3" xfId="10455" xr:uid="{2291FDA2-A3F0-4DCA-A0D0-9E8AFA4F8C4F}"/>
    <cellStyle name="Millares 42 2 4" xfId="15690" xr:uid="{FDEF2A09-FD7A-42AC-9D0E-6821774209B8}"/>
    <cellStyle name="Millares 42 2 5" xfId="17783" xr:uid="{F1214555-4348-4F4C-8B17-6F4CB77DB3CD}"/>
    <cellStyle name="Millares 42 2 6" xfId="7731" xr:uid="{7EAAEF37-3190-4EEB-9CC8-0454489B2B4B}"/>
    <cellStyle name="Millares 42 3" xfId="4953" xr:uid="{685FA2F7-8EB0-4B3D-BABA-12F3D1E02DD4}"/>
    <cellStyle name="Millares 42 3 2" xfId="4954" xr:uid="{1FD9AA2D-457C-45BB-8A66-226F9B7CE7C5}"/>
    <cellStyle name="Millares 42 3 2 2" xfId="4955" xr:uid="{E3BE2EDD-8599-4319-A02A-E8E228CE1609}"/>
    <cellStyle name="Millares 42 3 2 2 2" xfId="13078" xr:uid="{0A9CED28-80DE-43A4-8BAA-2E346CC14C92}"/>
    <cellStyle name="Millares 42 3 2 2 3" xfId="10458" xr:uid="{8D084ED8-2FA7-4336-984A-367160591658}"/>
    <cellStyle name="Millares 42 3 2 2 4" xfId="15693" xr:uid="{687E0C74-A9B3-4CD7-A7CB-51CD31279492}"/>
    <cellStyle name="Millares 42 3 2 2 5" xfId="17786" xr:uid="{DA0B586C-5DAD-42F5-98F8-CEA38CB2046C}"/>
    <cellStyle name="Millares 42 3 2 2 6" xfId="7734" xr:uid="{72E11BD5-071F-4511-95B8-2474FC961E11}"/>
    <cellStyle name="Millares 42 3 2 3" xfId="13077" xr:uid="{4093DA63-3657-4E8B-BDF6-673E68BAA6ED}"/>
    <cellStyle name="Millares 42 3 2 4" xfId="10457" xr:uid="{DF592481-24A6-4E3C-8224-1F852FAE0498}"/>
    <cellStyle name="Millares 42 3 2 5" xfId="15692" xr:uid="{5BA16642-F199-48CA-8AF1-157D46606604}"/>
    <cellStyle name="Millares 42 3 2 6" xfId="17785" xr:uid="{07B4B86A-4444-4168-8606-74A352EA5BD7}"/>
    <cellStyle name="Millares 42 3 2 7" xfId="7733" xr:uid="{167A1F1D-37A6-4AD3-851C-4072EF76FA10}"/>
    <cellStyle name="Millares 42 3 3" xfId="4956" xr:uid="{87323DA1-AD9E-498D-864A-695EB4959A15}"/>
    <cellStyle name="Millares 42 3 3 2" xfId="13079" xr:uid="{A28C5AD9-D37B-4FE0-B3E5-2F670ED25763}"/>
    <cellStyle name="Millares 42 3 3 3" xfId="10459" xr:uid="{89A530DF-8474-4B98-8B38-E42F063D2EA9}"/>
    <cellStyle name="Millares 42 3 3 4" xfId="15694" xr:uid="{F0ECD303-4272-4443-BE40-B7BF829EDE8B}"/>
    <cellStyle name="Millares 42 3 3 5" xfId="17787" xr:uid="{AE03FB2A-EF77-4C02-B18A-D4045124FF3E}"/>
    <cellStyle name="Millares 42 3 3 6" xfId="7735" xr:uid="{76852C1D-1259-4AD4-AD54-0EB8822DAB5A}"/>
    <cellStyle name="Millares 42 3 4" xfId="4957" xr:uid="{58FE4561-0536-4F5D-85ED-FB7656449A46}"/>
    <cellStyle name="Millares 42 3 4 2" xfId="13080" xr:uid="{B8FD1460-1CAA-4648-9D30-CF1EF7E2FF2E}"/>
    <cellStyle name="Millares 42 3 4 3" xfId="10460" xr:uid="{DF4B9201-EF0E-428E-B1E0-7626A19703DC}"/>
    <cellStyle name="Millares 42 3 4 4" xfId="15695" xr:uid="{15405F2E-DF50-4589-AE99-6F5F224A4B99}"/>
    <cellStyle name="Millares 42 3 4 5" xfId="17788" xr:uid="{EC6CE92D-E81B-4F18-95A3-FB016E2476D6}"/>
    <cellStyle name="Millares 42 3 4 6" xfId="7736" xr:uid="{1BEE70C0-AE9E-41DA-8311-936C574C988C}"/>
    <cellStyle name="Millares 42 3 5" xfId="13076" xr:uid="{A7FB5069-9831-46E8-BAB8-E008B81CEB02}"/>
    <cellStyle name="Millares 42 3 6" xfId="10456" xr:uid="{A1165F38-4038-4F3E-A6B9-C2842A0750E1}"/>
    <cellStyle name="Millares 42 3 7" xfId="15691" xr:uid="{8C54EB55-15D8-4A3B-94D0-25A83DACB8B8}"/>
    <cellStyle name="Millares 42 3 8" xfId="17784" xr:uid="{AC5D7371-385A-40F3-AE0D-08AD6C99D91F}"/>
    <cellStyle name="Millares 42 3 9" xfId="7732" xr:uid="{D95FCF86-640F-4C4B-B09B-9873C001ADCF}"/>
    <cellStyle name="Millares 42 4" xfId="4958" xr:uid="{07EB2C9F-E48D-4F32-9FE3-CD96778559E1}"/>
    <cellStyle name="Millares 42 4 2" xfId="4959" xr:uid="{590173A9-4678-449A-9B6C-D785E6288520}"/>
    <cellStyle name="Millares 42 4 2 2" xfId="4960" xr:uid="{EA5A3E36-2711-4356-93ED-2B53B581D41F}"/>
    <cellStyle name="Millares 42 4 2 2 2" xfId="13083" xr:uid="{34C3A03A-27F8-4BE6-9359-7238EBCD2F4E}"/>
    <cellStyle name="Millares 42 4 2 2 3" xfId="10463" xr:uid="{911AA2F2-841E-451B-9B5C-666790429C48}"/>
    <cellStyle name="Millares 42 4 2 2 4" xfId="15698" xr:uid="{6A6BA7E5-237F-4C22-B62F-615CDEC60BCE}"/>
    <cellStyle name="Millares 42 4 2 2 5" xfId="17791" xr:uid="{85C70523-2593-4993-85A2-B5F2995B4108}"/>
    <cellStyle name="Millares 42 4 2 2 6" xfId="7739" xr:uid="{291EC19F-32AE-4E7E-915C-BD64C21CF629}"/>
    <cellStyle name="Millares 42 4 2 3" xfId="13082" xr:uid="{73383D3A-0F4E-4511-8B71-08EE18214896}"/>
    <cellStyle name="Millares 42 4 2 4" xfId="10462" xr:uid="{3B4568FB-9857-44C1-B2FC-7C6BA5280C0F}"/>
    <cellStyle name="Millares 42 4 2 5" xfId="15697" xr:uid="{4F7CCA5E-F624-4C2B-B0BA-7F6807376C59}"/>
    <cellStyle name="Millares 42 4 2 6" xfId="17790" xr:uid="{1A03F321-E035-4DBD-B581-3518F6C7758A}"/>
    <cellStyle name="Millares 42 4 2 7" xfId="7738" xr:uid="{9040C870-3292-46B8-B069-87806BB84077}"/>
    <cellStyle name="Millares 42 4 3" xfId="4961" xr:uid="{AFCB3D44-6D6E-43C8-A266-CA559AF1698E}"/>
    <cellStyle name="Millares 42 4 3 2" xfId="13084" xr:uid="{A30BBA78-7B4D-43FD-9A17-43796998254C}"/>
    <cellStyle name="Millares 42 4 3 3" xfId="10464" xr:uid="{01F593CB-234E-4B0A-A90D-8F94C5CED265}"/>
    <cellStyle name="Millares 42 4 3 4" xfId="15699" xr:uid="{D2902183-7B04-475B-B564-7A69D3C2A615}"/>
    <cellStyle name="Millares 42 4 3 5" xfId="17792" xr:uid="{1BA025FE-3EA1-4028-BF01-D6B8096096D7}"/>
    <cellStyle name="Millares 42 4 3 6" xfId="7740" xr:uid="{FB8F47FB-B14E-40E9-92CB-775802B32D9E}"/>
    <cellStyle name="Millares 42 4 4" xfId="13081" xr:uid="{7288210E-9289-4726-BF1D-05A4B8567975}"/>
    <cellStyle name="Millares 42 4 5" xfId="10461" xr:uid="{F0C9E06F-FAC6-43D0-BCF8-254F4BD391A7}"/>
    <cellStyle name="Millares 42 4 6" xfId="15696" xr:uid="{7EE3E80C-2546-4635-BEE2-97A208BA8CA5}"/>
    <cellStyle name="Millares 42 4 7" xfId="17789" xr:uid="{30C0B03F-58F1-4E9A-95F9-85B6BBAD142F}"/>
    <cellStyle name="Millares 42 4 8" xfId="7737" xr:uid="{8B41CBC4-69FE-4781-9C27-9AB012F09B3E}"/>
    <cellStyle name="Millares 42 5" xfId="4962" xr:uid="{3C5EE9EF-B2DE-497A-836F-2AB127B78181}"/>
    <cellStyle name="Millares 42 5 2" xfId="4963" xr:uid="{F7EC9E18-B005-4F69-BB15-60DDEEAE3C61}"/>
    <cellStyle name="Millares 42 5 2 2" xfId="13086" xr:uid="{56C890C9-3CF4-4CE7-9E82-CF1FE9736B53}"/>
    <cellStyle name="Millares 42 5 2 3" xfId="10466" xr:uid="{71A13795-345D-458D-A4E1-FB9DBEFAA781}"/>
    <cellStyle name="Millares 42 5 2 4" xfId="15701" xr:uid="{1F7C594D-241D-46A8-8D3D-C9A4013C3510}"/>
    <cellStyle name="Millares 42 5 2 5" xfId="17794" xr:uid="{89526F2A-2A55-44B9-BF17-64411C0C02A8}"/>
    <cellStyle name="Millares 42 5 2 6" xfId="7742" xr:uid="{255B593B-F917-41D5-8D84-6DC2F8D2A2AD}"/>
    <cellStyle name="Millares 42 5 3" xfId="4964" xr:uid="{4D44E988-5888-46ED-8512-E962DE78B9BF}"/>
    <cellStyle name="Millares 42 5 3 2" xfId="13087" xr:uid="{7AE6A4FF-1811-4C52-B54C-12217C09F738}"/>
    <cellStyle name="Millares 42 5 3 3" xfId="10467" xr:uid="{2683846F-4032-4F59-B7F8-2A9BDA78E686}"/>
    <cellStyle name="Millares 42 5 3 4" xfId="15702" xr:uid="{393A105E-F15C-4D8D-8589-83B8F9DEBCAD}"/>
    <cellStyle name="Millares 42 5 3 5" xfId="17795" xr:uid="{4120ED49-5684-49DB-8E37-CEE0F2807231}"/>
    <cellStyle name="Millares 42 5 3 6" xfId="7743" xr:uid="{767BB6B6-55D8-4820-8A3C-016716DA8E23}"/>
    <cellStyle name="Millares 42 5 4" xfId="13085" xr:uid="{D11594E4-7908-434B-B5FD-45D6EB0AF731}"/>
    <cellStyle name="Millares 42 5 5" xfId="10465" xr:uid="{F861B740-B06D-4A78-BFE9-539C218AA5DF}"/>
    <cellStyle name="Millares 42 5 6" xfId="15700" xr:uid="{67688649-558D-4FF0-B65F-6CEDB921C41B}"/>
    <cellStyle name="Millares 42 5 7" xfId="17793" xr:uid="{0AC617A9-92D2-4A65-9D51-2F3766DE14B1}"/>
    <cellStyle name="Millares 42 5 8" xfId="7741" xr:uid="{364FA018-9D2E-4DC9-8AFC-370E941433CD}"/>
    <cellStyle name="Millares 42 6" xfId="4965" xr:uid="{E32F0E43-4EE5-45D9-9FFC-401CC2BD10C4}"/>
    <cellStyle name="Millares 42 6 2" xfId="4966" xr:uid="{E2BF4A3D-713B-4C8A-86C8-B29DBDCD4021}"/>
    <cellStyle name="Millares 42 6 2 2" xfId="13089" xr:uid="{F9E772AC-735E-4D60-B007-29395C1F4ADA}"/>
    <cellStyle name="Millares 42 6 2 3" xfId="10469" xr:uid="{C748333C-1980-4F4A-AECD-97B13D99402F}"/>
    <cellStyle name="Millares 42 6 2 4" xfId="15704" xr:uid="{2C25E76C-973A-482E-93E8-20698C041AD6}"/>
    <cellStyle name="Millares 42 6 2 5" xfId="17797" xr:uid="{BF5FEDE1-95AE-4D02-9826-025D9136EBF8}"/>
    <cellStyle name="Millares 42 6 2 6" xfId="7745" xr:uid="{C1020A77-E6D7-404F-B4BA-685DDEE545A3}"/>
    <cellStyle name="Millares 42 6 3" xfId="13088" xr:uid="{8F5A860B-0E78-4556-BF99-FB7F153A56B6}"/>
    <cellStyle name="Millares 42 6 4" xfId="10468" xr:uid="{A6FDE213-9A5D-44C9-9E6B-1985A128B02F}"/>
    <cellStyle name="Millares 42 6 5" xfId="15703" xr:uid="{AEE80343-C854-4F9F-9D55-4FB341D0D6BD}"/>
    <cellStyle name="Millares 42 6 6" xfId="17796" xr:uid="{71E6FCAC-0D1B-4F28-8BFF-2277F1BD1CC2}"/>
    <cellStyle name="Millares 42 6 7" xfId="7744" xr:uid="{31038157-FA35-4753-9F88-EFCDA3BA59F7}"/>
    <cellStyle name="Millares 42 7" xfId="4967" xr:uid="{ECDEB267-FC1F-41A8-B162-F1DDF5DD3CB4}"/>
    <cellStyle name="Millares 42 7 2" xfId="13090" xr:uid="{DFC2ACFF-0B10-44FD-844D-2E72200038D2}"/>
    <cellStyle name="Millares 42 7 3" xfId="10470" xr:uid="{2C2FE0A1-70ED-4D71-896B-E1DEAAD8E88B}"/>
    <cellStyle name="Millares 42 7 4" xfId="15705" xr:uid="{3F9FCD78-23C3-4E0A-A7B3-27C2DF5FAFE9}"/>
    <cellStyle name="Millares 42 7 5" xfId="17798" xr:uid="{A4044AAD-A349-4190-93CF-711BC6A94091}"/>
    <cellStyle name="Millares 42 7 6" xfId="7746" xr:uid="{2B5E8360-6B9B-4517-935A-6C0209585671}"/>
    <cellStyle name="Millares 42 8" xfId="4968" xr:uid="{FB870374-A687-4480-86A4-7C87ABBE5DD7}"/>
    <cellStyle name="Millares 42 8 2" xfId="13091" xr:uid="{CC252AA4-C1DA-4B9C-998D-E913F7D74EA1}"/>
    <cellStyle name="Millares 42 8 3" xfId="12327" xr:uid="{64E61998-3332-41C7-AAB8-7A43ADC78C76}"/>
    <cellStyle name="Millares 42 8 4" xfId="17799" xr:uid="{E4252E02-EC51-4948-8CCF-4F6E9F4C3843}"/>
    <cellStyle name="Millares 42 8 5" xfId="7747" xr:uid="{85BE261B-98E2-4EA9-AC14-CCC363E0C71F}"/>
    <cellStyle name="Millares 42 9" xfId="7017" xr:uid="{6BCADA8E-B468-4E47-9F99-89A63E972B8A}"/>
    <cellStyle name="Millares 42 9 2" xfId="13092" xr:uid="{2A1B6890-2F2A-4A7C-BFB4-9FC62A5DAEA4}"/>
    <cellStyle name="Millares 42 9 3" xfId="19825" xr:uid="{4CE76912-1865-4753-AEB4-D7F6A8F15E0C}"/>
    <cellStyle name="Millares 42 9 4" xfId="7748" xr:uid="{E17089B0-467F-4A61-BA9E-DA7C68F7FA14}"/>
    <cellStyle name="Millares 420" xfId="7749" xr:uid="{569D5F77-2A08-4D80-8DCD-BAEEF51EF5B0}"/>
    <cellStyle name="Millares 420 2" xfId="13093" xr:uid="{F0716A9D-8D93-4C92-926F-F7A30541CCAF}"/>
    <cellStyle name="Millares 420 3" xfId="10305" xr:uid="{2DE44336-C7DA-4621-BDFB-9F25FF7C6605}"/>
    <cellStyle name="Millares 420 3 2" xfId="21550" xr:uid="{54F69FB7-3381-433C-9A98-C406D8A35F67}"/>
    <cellStyle name="Millares 420 3 2 2" xfId="27106" xr:uid="{A864E096-5462-45C2-8093-C396591FA334}"/>
    <cellStyle name="Millares 420 3 2 3" xfId="32600" xr:uid="{41B104B7-6738-4BC9-9AD0-D621C4E0090F}"/>
    <cellStyle name="Millares 420 3 2 4" xfId="38084" xr:uid="{2799ACC2-E651-490E-BDD5-6405F56E91C8}"/>
    <cellStyle name="Millares 420 3 3" xfId="24377" xr:uid="{92716943-8441-41EF-A0BC-2CBC602BDE6D}"/>
    <cellStyle name="Millares 420 3 4" xfId="29871" xr:uid="{80517E51-43EE-4ED2-83D8-A892BE44AF06}"/>
    <cellStyle name="Millares 420 3 5" xfId="35355" xr:uid="{0CB6DCC2-6E64-4026-925C-AD9CEC424CA1}"/>
    <cellStyle name="Millares 421" xfId="7750" xr:uid="{3FBE8CA7-2948-47A4-BE73-51A730666409}"/>
    <cellStyle name="Millares 421 2" xfId="13094" xr:uid="{0E383F5D-863B-455D-8729-7E37989B966C}"/>
    <cellStyle name="Millares 421 3" xfId="10286" xr:uid="{BFD632AB-1556-437A-A6FC-186C624A59AE}"/>
    <cellStyle name="Millares 421 3 2" xfId="21534" xr:uid="{8B32AE91-1FC8-4B99-B618-96B96FA7BFBA}"/>
    <cellStyle name="Millares 421 3 2 2" xfId="27090" xr:uid="{2DBE3702-AF76-4228-82A0-4E8ECE9C69ED}"/>
    <cellStyle name="Millares 421 3 2 3" xfId="32584" xr:uid="{6860C3CB-1F34-4958-A5BE-29B74D1977DA}"/>
    <cellStyle name="Millares 421 3 2 4" xfId="38068" xr:uid="{A9E592B3-16A2-4265-A011-91A50C0548F4}"/>
    <cellStyle name="Millares 421 3 3" xfId="24361" xr:uid="{D95AD6ED-1767-46D1-B4D8-D1340B2CA097}"/>
    <cellStyle name="Millares 421 3 4" xfId="29855" xr:uid="{967C8F50-515B-4403-B5F0-79CDDA0CEAFC}"/>
    <cellStyle name="Millares 421 3 5" xfId="35339" xr:uid="{DDB1F7B5-0ACF-478B-B346-4F0C4D8CF2DA}"/>
    <cellStyle name="Millares 422" xfId="7751" xr:uid="{867DBAFD-E4EC-4EC6-808D-F91C294120AC}"/>
    <cellStyle name="Millares 422 2" xfId="13095" xr:uid="{2BA35BC7-D3C1-47B5-AC93-296A3EA147F8}"/>
    <cellStyle name="Millares 422 3" xfId="10306" xr:uid="{5EE69978-E68A-44D1-B8B6-DC23D7022B13}"/>
    <cellStyle name="Millares 422 3 2" xfId="21551" xr:uid="{2F817818-6191-4D39-90CC-CDA64D9BC649}"/>
    <cellStyle name="Millares 422 3 2 2" xfId="27107" xr:uid="{0874029F-E760-4F69-A8B8-03946A154527}"/>
    <cellStyle name="Millares 422 3 2 3" xfId="32601" xr:uid="{C649FB3E-0BBA-47ED-9D08-7D06D2FC762C}"/>
    <cellStyle name="Millares 422 3 2 4" xfId="38085" xr:uid="{A562AC21-9A88-47ED-9FBA-35C777E5678E}"/>
    <cellStyle name="Millares 422 3 3" xfId="24378" xr:uid="{44C4C1CC-C467-4421-8E23-D967EFFC8198}"/>
    <cellStyle name="Millares 422 3 4" xfId="29872" xr:uid="{29004194-B716-420E-803B-5CAEF02F8ABF}"/>
    <cellStyle name="Millares 422 3 5" xfId="35356" xr:uid="{409FA639-B7AA-47AD-ACD3-9FD173652D69}"/>
    <cellStyle name="Millares 423" xfId="7752" xr:uid="{E3C57C05-E124-40AC-B9C0-627E256601FE}"/>
    <cellStyle name="Millares 423 2" xfId="13096" xr:uid="{FED5E2CB-0929-423A-8AF1-6D482DC3E523}"/>
    <cellStyle name="Millares 423 3" xfId="10284" xr:uid="{7CDCC828-ED2C-4766-9AF5-1C5072AE9C61}"/>
    <cellStyle name="Millares 423 3 2" xfId="21532" xr:uid="{5186AED6-82CB-40B1-8109-147049054EDF}"/>
    <cellStyle name="Millares 423 3 2 2" xfId="27088" xr:uid="{3A46DE95-F3A1-443E-A3FE-0BFA01DE5228}"/>
    <cellStyle name="Millares 423 3 2 3" xfId="32582" xr:uid="{F7338DA0-F89F-43DB-A80D-600FAE96E93F}"/>
    <cellStyle name="Millares 423 3 2 4" xfId="38066" xr:uid="{3CAA6DF6-D914-4A14-A99E-3E467301ED79}"/>
    <cellStyle name="Millares 423 3 3" xfId="24359" xr:uid="{C8BAA2DE-8273-4866-82BA-CC89710359D6}"/>
    <cellStyle name="Millares 423 3 4" xfId="29853" xr:uid="{D5769519-2D93-4160-9310-3163120FCF2F}"/>
    <cellStyle name="Millares 423 3 5" xfId="35337" xr:uid="{BCA367DF-9D4C-4F28-A7B9-0EE7A578115F}"/>
    <cellStyle name="Millares 424" xfId="7753" xr:uid="{2E68C0FE-6FA4-4038-9D73-F472B107D9B5}"/>
    <cellStyle name="Millares 424 2" xfId="13097" xr:uid="{D2355FF2-D16A-4B35-A790-2B765741623E}"/>
    <cellStyle name="Millares 424 3" xfId="10291" xr:uid="{8FA24B31-048C-4FE9-BC75-10BE309EBB09}"/>
    <cellStyle name="Millares 424 3 2" xfId="21536" xr:uid="{B71586F7-5CCE-4E62-8361-5F2EEE09FD5F}"/>
    <cellStyle name="Millares 424 3 2 2" xfId="27092" xr:uid="{CFFBDD56-B086-4982-A9A0-F7846BFCBE30}"/>
    <cellStyle name="Millares 424 3 2 3" xfId="32586" xr:uid="{0D59FC23-631B-4F79-8545-F57757280DB7}"/>
    <cellStyle name="Millares 424 3 2 4" xfId="38070" xr:uid="{EF270BBF-B8ED-4D23-B59A-D0994CECF76A}"/>
    <cellStyle name="Millares 424 3 3" xfId="24363" xr:uid="{0F8EA59A-062B-494E-AF40-740500FA0741}"/>
    <cellStyle name="Millares 424 3 4" xfId="29857" xr:uid="{D2E1FF2D-256A-491C-9639-E52867828CE5}"/>
    <cellStyle name="Millares 424 3 5" xfId="35341" xr:uid="{9D98151E-BC71-40C4-8B73-B319C7D8AF19}"/>
    <cellStyle name="Millares 425" xfId="7754" xr:uid="{B1DC3825-0AFA-4006-A9C1-1B04FAE9F61F}"/>
    <cellStyle name="Millares 425 2" xfId="13098" xr:uid="{0642713D-78E7-40D7-AB92-972D81E71508}"/>
    <cellStyle name="Millares 425 3" xfId="10307" xr:uid="{44D10617-7F7C-4386-B2AC-2BBF9F2303F5}"/>
    <cellStyle name="Millares 425 3 2" xfId="21552" xr:uid="{C1757912-17E4-44D0-B65E-D6E5EE0C93CD}"/>
    <cellStyle name="Millares 425 3 2 2" xfId="27108" xr:uid="{2AFBB556-E8AF-4E4F-AE2A-F5F022296238}"/>
    <cellStyle name="Millares 425 3 2 3" xfId="32602" xr:uid="{C56A56FC-3262-4692-8722-F8A10E3C6873}"/>
    <cellStyle name="Millares 425 3 2 4" xfId="38086" xr:uid="{23C324DC-A96E-4210-AA33-179A450FCEA3}"/>
    <cellStyle name="Millares 425 3 3" xfId="24379" xr:uid="{B76905BB-C96A-497D-841D-E0F252D8A8C0}"/>
    <cellStyle name="Millares 425 3 4" xfId="29873" xr:uid="{3F4DB506-F578-4775-87A6-64094DB4D4A5}"/>
    <cellStyle name="Millares 425 3 5" xfId="35357" xr:uid="{98DDEE9C-6482-4B14-A725-1EE7DC80A34C}"/>
    <cellStyle name="Millares 426" xfId="7755" xr:uid="{B934FA7F-8058-431E-8A37-0ACA9A545FB9}"/>
    <cellStyle name="Millares 426 2" xfId="13099" xr:uid="{2D34E963-421B-444E-BA52-555163F85317}"/>
    <cellStyle name="Millares 426 3" xfId="10292" xr:uid="{B439AC66-404F-4A08-A303-2147623F9947}"/>
    <cellStyle name="Millares 426 3 2" xfId="21537" xr:uid="{B66E1621-FE95-4F3B-A48D-DD486A3B5E1A}"/>
    <cellStyle name="Millares 426 3 2 2" xfId="27093" xr:uid="{B748B689-F1FD-48EF-8F9E-90A5F70FE60B}"/>
    <cellStyle name="Millares 426 3 2 3" xfId="32587" xr:uid="{DF6CD087-D5F5-4DAB-B827-69CF2C4ECBAC}"/>
    <cellStyle name="Millares 426 3 2 4" xfId="38071" xr:uid="{E3294181-FB4C-41B8-BCD7-4913683B07A0}"/>
    <cellStyle name="Millares 426 3 3" xfId="24364" xr:uid="{A3AF4F5C-5806-4483-B7B0-8A51F7A7FAED}"/>
    <cellStyle name="Millares 426 3 4" xfId="29858" xr:uid="{9EE53A42-0027-4CAC-8F5C-C15611153710}"/>
    <cellStyle name="Millares 426 3 5" xfId="35342" xr:uid="{62A07A55-B05D-4156-BD0D-9979A1FBAC73}"/>
    <cellStyle name="Millares 427" xfId="7756" xr:uid="{E0D970D6-EC5B-4117-BD0B-8B6D685A33F3}"/>
    <cellStyle name="Millares 427 2" xfId="13100" xr:uid="{833A3640-C160-4F83-BBD7-E49DADCF4C1D}"/>
    <cellStyle name="Millares 427 3" xfId="10283" xr:uid="{C9C9CBA1-A8B5-4376-9E28-818986B3801A}"/>
    <cellStyle name="Millares 427 3 2" xfId="21531" xr:uid="{6D14AE7C-BB53-49DA-9151-581D739C5FDD}"/>
    <cellStyle name="Millares 427 3 2 2" xfId="27087" xr:uid="{1A57F3D4-D128-4BD2-93A0-F8DA5AEF40B3}"/>
    <cellStyle name="Millares 427 3 2 3" xfId="32581" xr:uid="{070D8B3D-BA7A-4F70-84FB-7A2C250B06CD}"/>
    <cellStyle name="Millares 427 3 2 4" xfId="38065" xr:uid="{C27CBAA5-8524-4CF7-83FE-B58723FE0A37}"/>
    <cellStyle name="Millares 427 3 3" xfId="24358" xr:uid="{911F5D64-CBE5-4F0B-8DC7-BE3233E70233}"/>
    <cellStyle name="Millares 427 3 4" xfId="29852" xr:uid="{3378AA74-8D68-4E9E-A173-6D41ECFA5477}"/>
    <cellStyle name="Millares 427 3 5" xfId="35336" xr:uid="{4EA80CDD-4C06-4CF4-98F6-18F1FCFC4D77}"/>
    <cellStyle name="Millares 428" xfId="7757" xr:uid="{F4192BCE-1D1D-493A-92F0-D05A688E72A2}"/>
    <cellStyle name="Millares 428 2" xfId="13101" xr:uid="{A6ABADF6-D451-470C-83E1-90AD64D50107}"/>
    <cellStyle name="Millares 428 3" xfId="10293" xr:uid="{5A7E3B82-0DC6-4404-9E82-B577D38150CC}"/>
    <cellStyle name="Millares 428 3 2" xfId="21538" xr:uid="{48401856-DA30-4AE7-ABE8-7ED299E14C0B}"/>
    <cellStyle name="Millares 428 3 2 2" xfId="27094" xr:uid="{571F20AB-7EE4-4B65-8C2C-9FFE5F30BE70}"/>
    <cellStyle name="Millares 428 3 2 3" xfId="32588" xr:uid="{B3BA1C07-35A6-4A5D-B6A5-526FE60A1721}"/>
    <cellStyle name="Millares 428 3 2 4" xfId="38072" xr:uid="{2F8A8B22-382D-4BDF-B771-2117BF759560}"/>
    <cellStyle name="Millares 428 3 3" xfId="24365" xr:uid="{BE0B6B46-5FFA-46CC-9749-1316E64AE6D2}"/>
    <cellStyle name="Millares 428 3 4" xfId="29859" xr:uid="{60B90992-3511-4113-A1EA-3C222C6E072C}"/>
    <cellStyle name="Millares 428 3 5" xfId="35343" xr:uid="{CC1D7CF1-5B7A-4594-AC5D-8C770A8DD644}"/>
    <cellStyle name="Millares 429" xfId="7758" xr:uid="{89DB4C95-7149-4C3D-A134-2EE355524624}"/>
    <cellStyle name="Millares 429 2" xfId="13102" xr:uid="{33BF3AAB-3B30-4479-88E9-03B15DA8B312}"/>
    <cellStyle name="Millares 429 3" xfId="10282" xr:uid="{ADC270E9-D679-4014-ADF3-6C33C9A1BF37}"/>
    <cellStyle name="Millares 429 3 2" xfId="21530" xr:uid="{711671CE-C1B8-470B-B1C7-61E1FFF4613C}"/>
    <cellStyle name="Millares 429 3 2 2" xfId="27086" xr:uid="{7FA326A0-841C-431D-95D9-DE1070D11E56}"/>
    <cellStyle name="Millares 429 3 2 3" xfId="32580" xr:uid="{B81379F5-751E-4DD1-82AB-89E3A07E012A}"/>
    <cellStyle name="Millares 429 3 2 4" xfId="38064" xr:uid="{65E2FE7E-DEB9-467F-AA53-0014F3815494}"/>
    <cellStyle name="Millares 429 3 3" xfId="24357" xr:uid="{560D1E01-4ECE-4B3F-9272-F998CFFC2DDE}"/>
    <cellStyle name="Millares 429 3 4" xfId="29851" xr:uid="{5746921F-42BE-48C2-9C83-AC30469BE5CD}"/>
    <cellStyle name="Millares 429 3 5" xfId="35335" xr:uid="{83D563B8-2CED-4BB1-A62C-69ED4D167467}"/>
    <cellStyle name="Millares 43" xfId="4969" xr:uid="{8B4BA08E-7DB3-4BAE-A400-6E00F22793B2}"/>
    <cellStyle name="Millares 43 10" xfId="10471" xr:uid="{249E8859-92BA-499B-91F4-DD38310A337E}"/>
    <cellStyle name="Millares 43 11" xfId="15706" xr:uid="{84A0AEC0-C995-4677-BA94-C2779024A51A}"/>
    <cellStyle name="Millares 43 12" xfId="17800" xr:uid="{E43594C1-97B4-46C9-8A7E-DD6DD3EA915B}"/>
    <cellStyle name="Millares 43 13" xfId="7759" xr:uid="{6AD9CF41-3D1F-4C08-A2EC-4C44963516B1}"/>
    <cellStyle name="Millares 43 2" xfId="4970" xr:uid="{FA71BAF2-A423-4B9A-80BF-BC2B78582383}"/>
    <cellStyle name="Millares 43 2 2" xfId="13104" xr:uid="{01630D60-C756-4EB2-A408-FC405E519A5E}"/>
    <cellStyle name="Millares 43 2 3" xfId="10472" xr:uid="{24998E92-7EBD-4366-AFD3-B5E939C62D82}"/>
    <cellStyle name="Millares 43 2 4" xfId="15707" xr:uid="{800A53BC-25EB-4B47-9157-A81A0F198A07}"/>
    <cellStyle name="Millares 43 2 5" xfId="17801" xr:uid="{9D829ADF-D44C-478C-8C7D-0482BC7378ED}"/>
    <cellStyle name="Millares 43 2 6" xfId="7760" xr:uid="{7972C0BF-6294-4DF1-98A1-C15E05644568}"/>
    <cellStyle name="Millares 43 3" xfId="4971" xr:uid="{157636BB-8BA4-49F0-A022-BA99D9A47726}"/>
    <cellStyle name="Millares 43 3 2" xfId="13105" xr:uid="{B9BD3D88-8DAA-4F43-8225-18EB56BC0663}"/>
    <cellStyle name="Millares 43 3 3" xfId="10473" xr:uid="{2B2399A0-6FD8-41DC-B9DB-828C2E8268FF}"/>
    <cellStyle name="Millares 43 3 4" xfId="15708" xr:uid="{D6DF7842-4D01-43B6-BD4C-FA39A0A8C28A}"/>
    <cellStyle name="Millares 43 3 5" xfId="17802" xr:uid="{4868EA80-348A-4E3C-B0C9-F3CDC7E08297}"/>
    <cellStyle name="Millares 43 3 6" xfId="7761" xr:uid="{90F11330-6594-4A35-ABA3-FA2B36E4E4B3}"/>
    <cellStyle name="Millares 43 4" xfId="4972" xr:uid="{22E28667-92E1-489C-AB34-5598CAF58306}"/>
    <cellStyle name="Millares 43 4 2" xfId="13106" xr:uid="{9A02A1EF-2472-4066-ADB9-7593F91A532A}"/>
    <cellStyle name="Millares 43 4 3" xfId="10474" xr:uid="{25125C78-179F-4A0B-888B-1D169B5C425B}"/>
    <cellStyle name="Millares 43 4 4" xfId="15709" xr:uid="{2D586F05-436E-4E25-8275-E665B6B92463}"/>
    <cellStyle name="Millares 43 4 5" xfId="17803" xr:uid="{EB3F836B-743C-40F6-B9DE-A2CFCB555CB0}"/>
    <cellStyle name="Millares 43 4 6" xfId="7762" xr:uid="{CC640723-7091-41C7-B7CF-1730EEF96A8E}"/>
    <cellStyle name="Millares 43 5" xfId="4973" xr:uid="{4546C6B0-B015-4BEC-859D-F6E1BADDAEB4}"/>
    <cellStyle name="Millares 43 5 2" xfId="13107" xr:uid="{6490C477-DC90-4DD1-8FE8-78FCE914310A}"/>
    <cellStyle name="Millares 43 5 3" xfId="10475" xr:uid="{E0F9B20A-E8BD-4035-BF02-2E8B052C0FA0}"/>
    <cellStyle name="Millares 43 5 4" xfId="15710" xr:uid="{4687BCE0-49EC-452B-9EB0-3031F3F2F1CD}"/>
    <cellStyle name="Millares 43 5 5" xfId="17804" xr:uid="{40CF1877-814F-40C0-98EA-F2584848D7F2}"/>
    <cellStyle name="Millares 43 5 6" xfId="7763" xr:uid="{90E2E2E3-F7FB-4781-AA08-ABDD997AF927}"/>
    <cellStyle name="Millares 43 6" xfId="4974" xr:uid="{A714AC76-6ED9-4675-B9E1-0AA2D0D4F839}"/>
    <cellStyle name="Millares 43 6 2" xfId="13108" xr:uid="{5476552E-680A-45FA-926D-7DF7558DCE17}"/>
    <cellStyle name="Millares 43 6 3" xfId="12328" xr:uid="{4B041731-EE09-4216-BE42-164F8F6E9A5B}"/>
    <cellStyle name="Millares 43 6 4" xfId="17805" xr:uid="{D9CA2FEB-A8DB-4C3A-ACC3-070D9A0B6E95}"/>
    <cellStyle name="Millares 43 6 5" xfId="7764" xr:uid="{E72F0A13-2B9D-430F-A548-6CE03098EE4A}"/>
    <cellStyle name="Millares 43 7" xfId="7018" xr:uid="{99482F0A-CDEE-45E4-BA2E-7FC1DEA50492}"/>
    <cellStyle name="Millares 43 7 2" xfId="13109" xr:uid="{BB03AF01-6D47-4ABD-8186-1C4B432B2EF2}"/>
    <cellStyle name="Millares 43 7 3" xfId="19826" xr:uid="{10DB8467-2A61-4FD1-8324-EE5713163BD3}"/>
    <cellStyle name="Millares 43 7 4" xfId="7765" xr:uid="{584C8904-F55D-457D-AD59-787EEFB2028D}"/>
    <cellStyle name="Millares 43 8" xfId="7766" xr:uid="{68997918-F07B-4E6D-85A3-6D727FF7FB2F}"/>
    <cellStyle name="Millares 43 8 2" xfId="13110" xr:uid="{FC85E1EF-520D-42CB-997C-46E67DE1DAE3}"/>
    <cellStyle name="Millares 43 9" xfId="13103" xr:uid="{26757E3F-EC10-46F1-8460-79C898ABB661}"/>
    <cellStyle name="Millares 430" xfId="7767" xr:uid="{CAD9E9C0-8512-47F2-AFFB-8648DB5F710F}"/>
    <cellStyle name="Millares 430 2" xfId="13111" xr:uid="{61AB2BA2-4275-403C-ADD9-B1F09BBCECB2}"/>
    <cellStyle name="Millares 430 3" xfId="10294" xr:uid="{876A6B13-6EC6-456C-ABDC-F6C92CE69EA6}"/>
    <cellStyle name="Millares 430 3 2" xfId="21539" xr:uid="{89054572-77A9-47B6-BF80-B60262260778}"/>
    <cellStyle name="Millares 430 3 2 2" xfId="27095" xr:uid="{B3BD3B9A-794B-4A31-84FF-F14B2E48C31C}"/>
    <cellStyle name="Millares 430 3 2 3" xfId="32589" xr:uid="{6951127D-6B42-4CAA-A695-3CC4211EEFE5}"/>
    <cellStyle name="Millares 430 3 2 4" xfId="38073" xr:uid="{A7F0D0A0-3450-4BFB-899C-955DEF15A0DB}"/>
    <cellStyle name="Millares 430 3 3" xfId="24366" xr:uid="{C18EA965-6602-4115-AE1E-C51AAF22D1D1}"/>
    <cellStyle name="Millares 430 3 4" xfId="29860" xr:uid="{50166F6D-1BF3-45B0-9458-215E886F388D}"/>
    <cellStyle name="Millares 430 3 5" xfId="35344" xr:uid="{A44FECE5-EA3D-4B5D-9B97-76D991F3EBCF}"/>
    <cellStyle name="Millares 431" xfId="7768" xr:uid="{AE9D233B-9CC1-4062-AA0A-13A832C091FB}"/>
    <cellStyle name="Millares 431 2" xfId="13112" xr:uid="{3F14F7ED-780A-4D2C-B624-FB2C807C441A}"/>
    <cellStyle name="Millares 431 3" xfId="10281" xr:uid="{65D37DED-2E06-42FA-A913-ADC5F8F7734F}"/>
    <cellStyle name="Millares 431 3 2" xfId="21529" xr:uid="{83024F81-E3A3-4D6D-AFDD-DE4719854E54}"/>
    <cellStyle name="Millares 431 3 2 2" xfId="27085" xr:uid="{B33EBD59-ECF6-4D6F-9219-B93E743E174F}"/>
    <cellStyle name="Millares 431 3 2 3" xfId="32579" xr:uid="{21F1B44E-0AFF-41EC-92F5-780D3C0B2C5F}"/>
    <cellStyle name="Millares 431 3 2 4" xfId="38063" xr:uid="{745B33A8-BFC7-4836-AEB3-805B38592882}"/>
    <cellStyle name="Millares 431 3 3" xfId="24356" xr:uid="{8263FB51-F671-467D-9B6D-BAB96D7437E8}"/>
    <cellStyle name="Millares 431 3 4" xfId="29850" xr:uid="{E042679B-1FA7-4057-AF59-48AD5B252C11}"/>
    <cellStyle name="Millares 431 3 5" xfId="35334" xr:uid="{5739CF1C-F7CC-40FF-92B0-2CD653FDE3F1}"/>
    <cellStyle name="Millares 432" xfId="7769" xr:uid="{1206755B-1B34-4FD1-B5C9-80F4751C0B6E}"/>
    <cellStyle name="Millares 432 2" xfId="13113" xr:uid="{49567D1A-2B9B-4C4F-A66B-7CFF2A78C204}"/>
    <cellStyle name="Millares 432 3" xfId="10295" xr:uid="{093D4AF3-9C58-4F48-A68C-A6D6A5905553}"/>
    <cellStyle name="Millares 432 3 2" xfId="21540" xr:uid="{4DABBFDB-9492-43C3-B84B-043B9D4A9B7C}"/>
    <cellStyle name="Millares 432 3 2 2" xfId="27096" xr:uid="{7D12814C-E42A-480C-87A8-C3B7F4246BB2}"/>
    <cellStyle name="Millares 432 3 2 3" xfId="32590" xr:uid="{7887DC33-5575-4A4D-82C7-52348BF40A35}"/>
    <cellStyle name="Millares 432 3 2 4" xfId="38074" xr:uid="{E7B542AE-D7E0-4FF1-AD2D-6CAF5D156516}"/>
    <cellStyle name="Millares 432 3 3" xfId="24367" xr:uid="{CD8CD87B-47BC-4663-B80D-84445DEF9F82}"/>
    <cellStyle name="Millares 432 3 4" xfId="29861" xr:uid="{259FC77F-3A53-467C-9C59-2AF4619CB9FF}"/>
    <cellStyle name="Millares 432 3 5" xfId="35345" xr:uid="{DA803998-49D3-4FFD-8ED3-7E5E089A2918}"/>
    <cellStyle name="Millares 433" xfId="7770" xr:uid="{A361ECBA-09B0-4D18-B846-41D24B1CB0C7}"/>
    <cellStyle name="Millares 433 2" xfId="13114" xr:uid="{E362A4AD-E2BB-422C-99D8-8DEFA580BE95}"/>
    <cellStyle name="Millares 433 3" xfId="10280" xr:uid="{3E411364-8B80-4E13-9DCE-D880D9FBCBC7}"/>
    <cellStyle name="Millares 433 3 2" xfId="21528" xr:uid="{96188D24-9A80-4344-B127-4822A73693C5}"/>
    <cellStyle name="Millares 433 3 2 2" xfId="27084" xr:uid="{EB28B1A1-6196-4F2C-9B75-E8F15504186D}"/>
    <cellStyle name="Millares 433 3 2 3" xfId="32578" xr:uid="{27BB0F18-696E-45D2-8911-57C8B6985EDE}"/>
    <cellStyle name="Millares 433 3 2 4" xfId="38062" xr:uid="{3E4F5ED9-4B5C-4DAC-96BA-F9DC33E73E63}"/>
    <cellStyle name="Millares 433 3 3" xfId="24355" xr:uid="{E9ACD779-C798-4ECB-AD10-C7D0663FB542}"/>
    <cellStyle name="Millares 433 3 4" xfId="29849" xr:uid="{3B4D3993-C86A-4758-8874-207F1247FE02}"/>
    <cellStyle name="Millares 433 3 5" xfId="35333" xr:uid="{940B41FF-39B5-4417-98C5-381C9617077F}"/>
    <cellStyle name="Millares 434" xfId="7771" xr:uid="{CBF2864A-441A-4779-8521-BA81804BAF0A}"/>
    <cellStyle name="Millares 434 2" xfId="13115" xr:uid="{94A32C2C-5F30-4579-A8C3-F297DC530E06}"/>
    <cellStyle name="Millares 434 3" xfId="10296" xr:uid="{29DF5455-C751-440A-8718-B21A14FB52E3}"/>
    <cellStyle name="Millares 434 3 2" xfId="21541" xr:uid="{DBE98F02-4055-4869-BD89-22B9AAE89C8F}"/>
    <cellStyle name="Millares 434 3 2 2" xfId="27097" xr:uid="{0DAC6033-47D7-4735-8A42-5CFBC0976B6D}"/>
    <cellStyle name="Millares 434 3 2 3" xfId="32591" xr:uid="{5F6C2F38-A394-4D26-9F8E-A2375A96B9A8}"/>
    <cellStyle name="Millares 434 3 2 4" xfId="38075" xr:uid="{F0A72C37-155E-4A2A-A515-3FA663BB4E77}"/>
    <cellStyle name="Millares 434 3 3" xfId="24368" xr:uid="{70426627-0217-4873-8DA7-75946A41E829}"/>
    <cellStyle name="Millares 434 3 4" xfId="29862" xr:uid="{E4CB86C1-DBF6-4660-B4E4-E5FD9B9ECBD1}"/>
    <cellStyle name="Millares 434 3 5" xfId="35346" xr:uid="{FB683E55-0495-4D6F-929C-60EDDF855D02}"/>
    <cellStyle name="Millares 435" xfId="7772" xr:uid="{CE0DA3BC-3110-40A5-90B6-B77849A5D8FD}"/>
    <cellStyle name="Millares 435 2" xfId="13116" xr:uid="{491B6AEC-3C84-44BF-B9D8-D25B5BD1B17A}"/>
    <cellStyle name="Millares 435 3" xfId="10279" xr:uid="{AEFFB308-FB7A-478C-BACA-B7B091AE4513}"/>
    <cellStyle name="Millares 435 3 2" xfId="21527" xr:uid="{89F24011-0E86-4CB4-8566-C8D8421FE1A2}"/>
    <cellStyle name="Millares 435 3 2 2" xfId="27083" xr:uid="{761BCCAC-383E-4ACB-A2A1-4FAF529C827D}"/>
    <cellStyle name="Millares 435 3 2 3" xfId="32577" xr:uid="{E644C75E-C5C2-4B25-A2A1-F84643E04D66}"/>
    <cellStyle name="Millares 435 3 2 4" xfId="38061" xr:uid="{51B001D2-C3CE-4636-9F5A-E00B5400C224}"/>
    <cellStyle name="Millares 435 3 3" xfId="24354" xr:uid="{94EBF237-A7AA-4F70-8B5E-B4B2BAC6662A}"/>
    <cellStyle name="Millares 435 3 4" xfId="29848" xr:uid="{49C0482F-9F39-412C-8FBB-6CE23486F2D8}"/>
    <cellStyle name="Millares 435 3 5" xfId="35332" xr:uid="{307D0494-661F-4D7B-AA88-E9579CB66598}"/>
    <cellStyle name="Millares 436" xfId="7773" xr:uid="{0FFC0B91-D697-4436-B175-D34CD0AC1A84}"/>
    <cellStyle name="Millares 436 2" xfId="13117" xr:uid="{C3BEFDF3-BB63-4DE3-A395-86F9315F53DC}"/>
    <cellStyle name="Millares 436 3" xfId="10297" xr:uid="{15EE8C7C-75F6-4767-AC9D-EB967784E7F6}"/>
    <cellStyle name="Millares 436 3 2" xfId="21542" xr:uid="{403B22E2-75AE-423F-A080-0CEE01EF8950}"/>
    <cellStyle name="Millares 436 3 2 2" xfId="27098" xr:uid="{0DD932D4-964D-4D03-9F22-5E4DB0347F89}"/>
    <cellStyle name="Millares 436 3 2 3" xfId="32592" xr:uid="{E89EDFC8-D815-4DAF-8927-6F9E5EF70617}"/>
    <cellStyle name="Millares 436 3 2 4" xfId="38076" xr:uid="{504FE97D-4EBD-4ECA-9B3D-9C8E4D6897EA}"/>
    <cellStyle name="Millares 436 3 3" xfId="24369" xr:uid="{8CCB311B-CF7B-4842-BF86-F2963ED9E070}"/>
    <cellStyle name="Millares 436 3 4" xfId="29863" xr:uid="{E1421C9F-464C-49F9-94C9-CB399EA800B7}"/>
    <cellStyle name="Millares 436 3 5" xfId="35347" xr:uid="{DE6C454C-4CDF-4709-81B3-60281E6D2EEB}"/>
    <cellStyle name="Millares 437" xfId="7774" xr:uid="{970CAC75-04D5-4F46-9926-1D1293AD4364}"/>
    <cellStyle name="Millares 437 2" xfId="13118" xr:uid="{B9B94669-3A3A-44CA-868F-64FF5D646591}"/>
    <cellStyle name="Millares 437 3" xfId="10278" xr:uid="{53B4361A-CB9B-495C-8426-55DBD7CE1BBA}"/>
    <cellStyle name="Millares 437 3 2" xfId="21526" xr:uid="{E4256C9E-EEEB-41A1-8331-3F961BA93454}"/>
    <cellStyle name="Millares 437 3 2 2" xfId="27082" xr:uid="{BEFB813D-3A02-4023-AE04-63A6629079F4}"/>
    <cellStyle name="Millares 437 3 2 3" xfId="32576" xr:uid="{E11185C0-37F9-4286-B884-61FB9ECA8EE6}"/>
    <cellStyle name="Millares 437 3 2 4" xfId="38060" xr:uid="{671EB87D-13FB-421E-8433-839CA84A29F2}"/>
    <cellStyle name="Millares 437 3 3" xfId="24353" xr:uid="{A3967567-E943-449F-8325-E690EBE364D3}"/>
    <cellStyle name="Millares 437 3 4" xfId="29847" xr:uid="{274F76AA-9342-4614-B627-7FEB0511D065}"/>
    <cellStyle name="Millares 437 3 5" xfId="35331" xr:uid="{C418949D-B8EB-4339-B052-FD7CDCBD9CA8}"/>
    <cellStyle name="Millares 438" xfId="7775" xr:uid="{1AAED0A9-B39E-424D-B23E-BF43A640A9C5}"/>
    <cellStyle name="Millares 438 2" xfId="13119" xr:uid="{4606721F-C48E-4489-8E38-67736D049681}"/>
    <cellStyle name="Millares 438 3" xfId="10298" xr:uid="{3FC5CAB7-8703-4929-A40B-401576E6A974}"/>
    <cellStyle name="Millares 438 3 2" xfId="21543" xr:uid="{D60EFAFE-2320-4F60-82DD-C0CCF4E0164B}"/>
    <cellStyle name="Millares 438 3 2 2" xfId="27099" xr:uid="{3088A4A0-805A-4089-9EDA-F3B4C44C5CA2}"/>
    <cellStyle name="Millares 438 3 2 3" xfId="32593" xr:uid="{E6D09182-BB57-49FA-9BFD-30799F200F80}"/>
    <cellStyle name="Millares 438 3 2 4" xfId="38077" xr:uid="{8653E6AA-18C4-4447-B05C-01630FD1ED18}"/>
    <cellStyle name="Millares 438 3 3" xfId="24370" xr:uid="{7E52A5D6-BCED-4592-95D9-D0ACA1AD85F5}"/>
    <cellStyle name="Millares 438 3 4" xfId="29864" xr:uid="{E78856AA-0A2E-4206-9FD7-42BFA0736162}"/>
    <cellStyle name="Millares 438 3 5" xfId="35348" xr:uid="{695A925A-DF78-4F99-AC06-E4329B1B09AF}"/>
    <cellStyle name="Millares 439" xfId="7776" xr:uid="{16039287-41D7-40B2-9C98-B70C30E3024A}"/>
    <cellStyle name="Millares 439 2" xfId="13120" xr:uid="{6FAC2129-7543-44B6-B1E5-F9E185ADEF51}"/>
    <cellStyle name="Millares 439 3" xfId="10277" xr:uid="{A879921F-C165-4F84-8D38-EE0E69EC0917}"/>
    <cellStyle name="Millares 439 3 2" xfId="21525" xr:uid="{76E13689-6FD4-436F-8BC5-49E2E6F5BFCC}"/>
    <cellStyle name="Millares 439 3 2 2" xfId="27081" xr:uid="{487630F0-C293-4F56-9511-A49E09C44AD5}"/>
    <cellStyle name="Millares 439 3 2 3" xfId="32575" xr:uid="{C7D781CE-2A8B-437F-9615-FB7920942DF2}"/>
    <cellStyle name="Millares 439 3 2 4" xfId="38059" xr:uid="{A347868A-16FF-466D-9F7C-D758AAB428CF}"/>
    <cellStyle name="Millares 439 3 3" xfId="24352" xr:uid="{32A42755-132D-4896-B49F-85E48BD45C85}"/>
    <cellStyle name="Millares 439 3 4" xfId="29846" xr:uid="{C38EF335-21AD-4E61-87D1-02538D56E072}"/>
    <cellStyle name="Millares 439 3 5" xfId="35330" xr:uid="{2977E32B-EED9-48C2-8969-C0F403A772A6}"/>
    <cellStyle name="Millares 44" xfId="4975" xr:uid="{59C5EA01-2217-41C8-BA66-F55F32EF0BB7}"/>
    <cellStyle name="Millares 44 10" xfId="15711" xr:uid="{51EE1045-C766-42CC-BB20-8F4057D22B70}"/>
    <cellStyle name="Millares 44 11" xfId="17806" xr:uid="{35C6F5A2-907D-4B00-BE05-50C018B3404E}"/>
    <cellStyle name="Millares 44 12" xfId="7777" xr:uid="{96810C62-7921-4C1E-AAF2-98173AD1542C}"/>
    <cellStyle name="Millares 44 2" xfId="4976" xr:uid="{B8A1E564-A7F5-4611-9334-604BD13B9D67}"/>
    <cellStyle name="Millares 44 2 10" xfId="17807" xr:uid="{3A3B3D88-27AC-41BF-A6D0-2E83132F179F}"/>
    <cellStyle name="Millares 44 2 11" xfId="7778" xr:uid="{509A9256-1A33-4157-AD3C-98B888F93ABB}"/>
    <cellStyle name="Millares 44 2 2" xfId="4977" xr:uid="{CF527C3A-36D5-4DDB-A6CB-AE7815A3EA5A}"/>
    <cellStyle name="Millares 44 2 2 2" xfId="13123" xr:uid="{1A2349F5-310B-48B7-9BBE-63FAA9273126}"/>
    <cellStyle name="Millares 44 2 2 3" xfId="10478" xr:uid="{78305CE0-4E3E-4D32-864E-BBA1B68255B5}"/>
    <cellStyle name="Millares 44 2 2 4" xfId="15713" xr:uid="{19E121F1-853B-44B3-8FCF-FCCB7C226063}"/>
    <cellStyle name="Millares 44 2 2 5" xfId="17808" xr:uid="{D0054266-7C13-40D4-9A2D-9A887D355D80}"/>
    <cellStyle name="Millares 44 2 2 6" xfId="7779" xr:uid="{08923BF1-3249-4594-896E-44EEEFD749E4}"/>
    <cellStyle name="Millares 44 2 3" xfId="4978" xr:uid="{97125D51-D235-40CC-886E-8D19BCAADB2F}"/>
    <cellStyle name="Millares 44 2 3 2" xfId="13124" xr:uid="{DE88904A-9940-4073-9E4E-59395DC62E29}"/>
    <cellStyle name="Millares 44 2 3 3" xfId="10479" xr:uid="{36E4A80B-410C-458C-9C1D-C8B7BA8CB86B}"/>
    <cellStyle name="Millares 44 2 3 4" xfId="15714" xr:uid="{938FA4AF-FDE8-4F8B-8D1F-65EF68679483}"/>
    <cellStyle name="Millares 44 2 3 5" xfId="17809" xr:uid="{059828E7-BD23-40A3-942E-94315DC0888C}"/>
    <cellStyle name="Millares 44 2 3 6" xfId="7780" xr:uid="{D3ED97FB-13E7-4EB3-A0A9-8E80A1FCB71F}"/>
    <cellStyle name="Millares 44 2 4" xfId="4979" xr:uid="{32E46AC3-EF88-4127-9B05-19236B4DAF08}"/>
    <cellStyle name="Millares 44 2 4 2" xfId="13125" xr:uid="{4C2E8CAC-7539-4B62-A7F1-AE1041DF3639}"/>
    <cellStyle name="Millares 44 2 4 3" xfId="12330" xr:uid="{BBB00CAB-19F5-458A-A776-94F6CC50E211}"/>
    <cellStyle name="Millares 44 2 4 4" xfId="17810" xr:uid="{E6D89DBA-FAEF-4F83-97EF-02BD1E3FF4CE}"/>
    <cellStyle name="Millares 44 2 4 5" xfId="7781" xr:uid="{20BDC1A5-F022-4F8C-9CCE-A259EDEDA5CF}"/>
    <cellStyle name="Millares 44 2 5" xfId="7147" xr:uid="{C3B486A9-4925-4964-A158-5581A6BC6ACD}"/>
    <cellStyle name="Millares 44 2 5 2" xfId="13126" xr:uid="{52518536-A11E-4D4B-9E8E-5049E5008F5F}"/>
    <cellStyle name="Millares 44 2 5 3" xfId="19927" xr:uid="{8473A343-41E3-4E99-B82C-E231D98C23DC}"/>
    <cellStyle name="Millares 44 2 5 4" xfId="7782" xr:uid="{A5EC612E-E16A-4EDB-A566-9AB3A18A9740}"/>
    <cellStyle name="Millares 44 2 6" xfId="7783" xr:uid="{820EF453-1599-4816-979E-E312112F5E21}"/>
    <cellStyle name="Millares 44 2 6 2" xfId="13127" xr:uid="{1EEFA54E-F003-440E-814F-44B6B26E966F}"/>
    <cellStyle name="Millares 44 2 7" xfId="13122" xr:uid="{00F72039-8452-4D2C-B45F-E9620393DB18}"/>
    <cellStyle name="Millares 44 2 8" xfId="10477" xr:uid="{36A1DA8D-4FCF-4678-BE1A-CE3E3A67BB6D}"/>
    <cellStyle name="Millares 44 2 9" xfId="15712" xr:uid="{A5C57CA6-4666-46C4-9F04-2362D137F4E4}"/>
    <cellStyle name="Millares 44 3" xfId="4980" xr:uid="{B6C26677-F54A-447B-8A01-F9CFFDD31A22}"/>
    <cellStyle name="Millares 44 3 2" xfId="13128" xr:uid="{0392B81C-9CD1-4A5C-AE09-C93051961A85}"/>
    <cellStyle name="Millares 44 3 3" xfId="10480" xr:uid="{FB4FE6F2-D88F-451E-9360-F56987CDFAB4}"/>
    <cellStyle name="Millares 44 3 4" xfId="15715" xr:uid="{DEE7E277-61C7-4904-9526-84231FF08E83}"/>
    <cellStyle name="Millares 44 3 5" xfId="17811" xr:uid="{04F72F75-9ED6-4661-93A3-B6558CB7FE28}"/>
    <cellStyle name="Millares 44 3 6" xfId="7784" xr:uid="{F7B1077B-BAE1-460D-BDC8-3D0FC96FA2D2}"/>
    <cellStyle name="Millares 44 4" xfId="4981" xr:uid="{3AA45B62-BB04-4B77-951A-79F58D113309}"/>
    <cellStyle name="Millares 44 4 2" xfId="13129" xr:uid="{4AF32507-EFDE-4429-9EEC-2E8EDF227B8F}"/>
    <cellStyle name="Millares 44 4 3" xfId="10481" xr:uid="{A6384DF4-1085-43E4-A09F-27E53721A5AD}"/>
    <cellStyle name="Millares 44 4 4" xfId="15716" xr:uid="{74BCD443-B891-406C-9F75-9D4C5DBD4D1F}"/>
    <cellStyle name="Millares 44 4 5" xfId="17812" xr:uid="{A996BA82-5C8D-442C-8508-63461A7D2EC0}"/>
    <cellStyle name="Millares 44 4 6" xfId="7785" xr:uid="{D0EA6642-1142-4348-9B93-3FA4F1650323}"/>
    <cellStyle name="Millares 44 5" xfId="4982" xr:uid="{F2CEB8EE-D254-40E2-839E-6D907881A8D9}"/>
    <cellStyle name="Millares 44 5 2" xfId="13130" xr:uid="{6F8667B9-C449-4817-9194-8597C725775E}"/>
    <cellStyle name="Millares 44 5 3" xfId="12329" xr:uid="{68BD7695-C4A2-4CF0-A364-5999BD39F88E}"/>
    <cellStyle name="Millares 44 5 4" xfId="17813" xr:uid="{4848D103-9124-4ECC-ABAB-3EF9BFA57208}"/>
    <cellStyle name="Millares 44 5 5" xfId="7786" xr:uid="{7DFC9809-975C-42AD-8267-7BAACB6F45B5}"/>
    <cellStyle name="Millares 44 6" xfId="7019" xr:uid="{75BA1870-7204-4318-8CB7-B92207E13697}"/>
    <cellStyle name="Millares 44 6 2" xfId="13131" xr:uid="{CFB07712-44EB-4270-8C42-2EDB2E92021A}"/>
    <cellStyle name="Millares 44 6 3" xfId="19827" xr:uid="{D7C5CFC0-02D3-45CB-9031-10403F12786E}"/>
    <cellStyle name="Millares 44 6 4" xfId="7787" xr:uid="{C0CDE6EF-DEB3-4533-89ED-B2C45B36CFA5}"/>
    <cellStyle name="Millares 44 7" xfId="7788" xr:uid="{D9600C82-36AC-4C21-A84E-22D8EBD1BCA9}"/>
    <cellStyle name="Millares 44 7 2" xfId="13132" xr:uid="{983A5E03-289E-42F5-8CCB-0BAD49280AFE}"/>
    <cellStyle name="Millares 44 8" xfId="13121" xr:uid="{31438FFF-E6D0-47CF-86C6-474E134B5E17}"/>
    <cellStyle name="Millares 44 9" xfId="10476" xr:uid="{1C281B81-DB1D-4869-B354-3A6267B321C1}"/>
    <cellStyle name="Millares 440" xfId="7789" xr:uid="{49824DB6-EF56-4690-8606-C850EA7A3FD5}"/>
    <cellStyle name="Millares 440 2" xfId="13133" xr:uid="{8E501110-8105-45E9-A1E4-F2275D2236E2}"/>
    <cellStyle name="Millares 440 3" xfId="10301" xr:uid="{33F21A46-338A-48A5-A966-7C9979ED00C2}"/>
    <cellStyle name="Millares 440 3 2" xfId="21546" xr:uid="{9A722531-083B-4900-9B68-DAD4E1B2E75A}"/>
    <cellStyle name="Millares 440 3 2 2" xfId="27102" xr:uid="{CE9E78D3-96FF-469A-A9AA-BA0403043941}"/>
    <cellStyle name="Millares 440 3 2 3" xfId="32596" xr:uid="{505FB36F-61DD-40D1-8C7F-AB34538ACA42}"/>
    <cellStyle name="Millares 440 3 2 4" xfId="38080" xr:uid="{76C0FC07-2B91-4118-966F-118D9B998D4B}"/>
    <cellStyle name="Millares 440 3 3" xfId="24373" xr:uid="{52A5E604-3E6F-4D61-90B6-F52FB463D96D}"/>
    <cellStyle name="Millares 440 3 4" xfId="29867" xr:uid="{EB7E30FC-A9B1-4CF3-AD7A-2BAF3C333BE5}"/>
    <cellStyle name="Millares 440 3 5" xfId="35351" xr:uid="{8F33216B-8606-400D-A464-A79D3C85F239}"/>
    <cellStyle name="Millares 441" xfId="7790" xr:uid="{08D2F5A9-8AB8-4E9A-B3C7-F45DB60D15EA}"/>
    <cellStyle name="Millares 441 2" xfId="13134" xr:uid="{199C311D-57C8-484B-BACF-B979B4619322}"/>
    <cellStyle name="Millares 441 3" xfId="10276" xr:uid="{ABBD7BF2-B164-4591-ACD0-EDC3BF595768}"/>
    <cellStyle name="Millares 441 3 2" xfId="21524" xr:uid="{FBBF0885-93B0-4C2B-8410-D19E285B9B5B}"/>
    <cellStyle name="Millares 441 3 2 2" xfId="27080" xr:uid="{C82237A3-5E1C-4ED8-A26F-54CF2D55F79A}"/>
    <cellStyle name="Millares 441 3 2 3" xfId="32574" xr:uid="{748D4698-AAB4-4E1F-B0D3-23F45C8D1992}"/>
    <cellStyle name="Millares 441 3 2 4" xfId="38058" xr:uid="{28BFA612-29D1-4219-B75E-3FD7B4D1CAE3}"/>
    <cellStyle name="Millares 441 3 3" xfId="24351" xr:uid="{1C8E9FF0-6A6D-46C8-9AF9-8FB3E0584E19}"/>
    <cellStyle name="Millares 441 3 4" xfId="29845" xr:uid="{6581EA5A-4D90-45A0-B940-A3F8A06B7A96}"/>
    <cellStyle name="Millares 441 3 5" xfId="35329" xr:uid="{A8E75501-9081-453A-AC06-39A424F8352E}"/>
    <cellStyle name="Millares 442" xfId="7791" xr:uid="{FA660103-50F3-41AA-9FBE-48524F87011F}"/>
    <cellStyle name="Millares 442 2" xfId="13135" xr:uid="{7E1E46C2-D7E3-4309-8472-BE6082E94B5C}"/>
    <cellStyle name="Millares 442 3" xfId="10302" xr:uid="{399CE620-AE14-45BC-8DF8-07BCB024B702}"/>
    <cellStyle name="Millares 442 3 2" xfId="21547" xr:uid="{F7EF3C69-168C-44DD-80BB-FCE6816DD7F8}"/>
    <cellStyle name="Millares 442 3 2 2" xfId="27103" xr:uid="{645DB81B-D2AD-4D10-8524-12677A7459E9}"/>
    <cellStyle name="Millares 442 3 2 3" xfId="32597" xr:uid="{E866C966-FC40-463C-9D5B-FE2373445D11}"/>
    <cellStyle name="Millares 442 3 2 4" xfId="38081" xr:uid="{11F63619-3675-47F7-BD7E-80D5964095F6}"/>
    <cellStyle name="Millares 442 3 3" xfId="24374" xr:uid="{F1C57B06-0DB1-41F4-8B43-FF1B2273B6BF}"/>
    <cellStyle name="Millares 442 3 4" xfId="29868" xr:uid="{6DE5510E-B671-43D3-83D1-A1FD7620D9E8}"/>
    <cellStyle name="Millares 442 3 5" xfId="35352" xr:uid="{E320281D-3A98-4BEF-AF89-670D73D574DD}"/>
    <cellStyle name="Millares 443" xfId="7792" xr:uid="{2F0C11A4-83B5-44DA-AB2D-73E9B9C4FB0B}"/>
    <cellStyle name="Millares 443 2" xfId="13136" xr:uid="{15A3AB0F-A49C-4E94-99D7-2D9357F0BDF9}"/>
    <cellStyle name="Millares 443 3" xfId="10275" xr:uid="{416BAED8-08FE-4C9A-86EF-2CBFF6AC2B9E}"/>
    <cellStyle name="Millares 443 3 2" xfId="21523" xr:uid="{828C7883-F0C9-4049-BCF2-A7689369A088}"/>
    <cellStyle name="Millares 443 3 2 2" xfId="27079" xr:uid="{EFE11FE5-65A0-4CCA-9B71-04AD0A30B523}"/>
    <cellStyle name="Millares 443 3 2 3" xfId="32573" xr:uid="{2189024C-4716-4A05-A491-11B7D5D7BDB8}"/>
    <cellStyle name="Millares 443 3 2 4" xfId="38057" xr:uid="{C05B6CEE-3254-4B6F-B1D7-397425EEAA63}"/>
    <cellStyle name="Millares 443 3 3" xfId="24350" xr:uid="{39E0A61B-9D3A-4CE1-94ED-1DE7E10BD8A8}"/>
    <cellStyle name="Millares 443 3 4" xfId="29844" xr:uid="{23667F42-9451-417F-9165-77DA55473294}"/>
    <cellStyle name="Millares 443 3 5" xfId="35328" xr:uid="{FDDCE8E6-7C4F-4A7D-A4B3-9BBEA7972279}"/>
    <cellStyle name="Millares 444" xfId="10303" xr:uid="{E6D7D410-7BF7-4511-BB37-9E8D93173DFD}"/>
    <cellStyle name="Millares 444 2" xfId="21548" xr:uid="{F126016C-5FDE-4D6B-A509-379D8874F296}"/>
    <cellStyle name="Millares 444 2 2" xfId="27104" xr:uid="{A1DBDF1C-7006-4C19-8501-E541424E8893}"/>
    <cellStyle name="Millares 444 2 3" xfId="32598" xr:uid="{E6BACDFB-B72B-446B-8884-8340FDDEDE84}"/>
    <cellStyle name="Millares 444 2 4" xfId="38082" xr:uid="{4F00FBAB-7B2A-47D3-A3FD-A95163F5DA12}"/>
    <cellStyle name="Millares 444 3" xfId="24375" xr:uid="{8DB7724A-4925-4BAD-8045-8E4CA042201B}"/>
    <cellStyle name="Millares 444 4" xfId="29869" xr:uid="{01D03040-6236-49A1-93A9-D2BD1F73CC16}"/>
    <cellStyle name="Millares 444 5" xfId="35353" xr:uid="{39912FB3-9293-47FE-A89C-B856F383AD4B}"/>
    <cellStyle name="Millares 445" xfId="10274" xr:uid="{879D26E0-356C-4CB5-BF9A-0204021CD96F}"/>
    <cellStyle name="Millares 445 2" xfId="21522" xr:uid="{322986EA-B803-4EC9-9A4E-B0ED0A337B4E}"/>
    <cellStyle name="Millares 445 2 2" xfId="27078" xr:uid="{44258C93-06D1-4E33-9A45-8D08EC04DE69}"/>
    <cellStyle name="Millares 445 2 3" xfId="32572" xr:uid="{EAAAD7D0-9DB6-471D-AE64-373DA9F7CE89}"/>
    <cellStyle name="Millares 445 2 4" xfId="38056" xr:uid="{5CA55C67-33BB-40FC-8861-4CBA575BA64B}"/>
    <cellStyle name="Millares 445 3" xfId="24349" xr:uid="{0B8459B9-C450-4AF6-B628-C11BF677D67A}"/>
    <cellStyle name="Millares 445 4" xfId="29843" xr:uid="{D517F348-5972-4F58-A452-3E78995725EE}"/>
    <cellStyle name="Millares 445 5" xfId="35327" xr:uid="{4F8736C5-9BDF-4081-8FAD-2933ACF17AF2}"/>
    <cellStyle name="Millares 446" xfId="10304" xr:uid="{6103EB7F-2390-4A89-B36B-CB980074CFA6}"/>
    <cellStyle name="Millares 446 2" xfId="21549" xr:uid="{882453F3-3370-45B7-97B8-3968BC0391D0}"/>
    <cellStyle name="Millares 446 2 2" xfId="27105" xr:uid="{BB3D5AC7-A162-4CE0-9F91-82F3120429BA}"/>
    <cellStyle name="Millares 446 2 3" xfId="32599" xr:uid="{51E61427-EC84-49E9-A1E2-D42F96E63F73}"/>
    <cellStyle name="Millares 446 2 4" xfId="38083" xr:uid="{B261415F-1C8C-413A-B6BE-36BBE23011F9}"/>
    <cellStyle name="Millares 446 3" xfId="24376" xr:uid="{36741949-64F5-440A-962A-1896F3AFCF5B}"/>
    <cellStyle name="Millares 446 4" xfId="29870" xr:uid="{7697B04C-E554-4921-9443-26768A17717A}"/>
    <cellStyle name="Millares 446 5" xfId="35354" xr:uid="{E79479CA-967C-41BB-8D12-A839E156FA87}"/>
    <cellStyle name="Millares 447" xfId="10273" xr:uid="{DCC0CC52-BD34-451B-8DAE-98B09D3FD929}"/>
    <cellStyle name="Millares 447 2" xfId="21521" xr:uid="{531968AA-5AF9-4E43-9E8B-BF48F0A688AA}"/>
    <cellStyle name="Millares 447 2 2" xfId="27077" xr:uid="{3252FE05-9FDF-42B7-814D-1328ABED77EB}"/>
    <cellStyle name="Millares 447 2 3" xfId="32571" xr:uid="{7C63F0AC-10DE-4B8A-A6EE-A4E4FFEB45E1}"/>
    <cellStyle name="Millares 447 2 4" xfId="38055" xr:uid="{74D01A79-44EC-48B1-AD17-D70B22E114FD}"/>
    <cellStyle name="Millares 447 3" xfId="24348" xr:uid="{15CA1570-3FB5-4805-8DC2-C43B81F91DD5}"/>
    <cellStyle name="Millares 447 4" xfId="29842" xr:uid="{95C76898-0FA7-4CDF-A170-08F9C5A9AB8C}"/>
    <cellStyle name="Millares 447 5" xfId="35326" xr:uid="{094ECE56-CA64-4265-9731-FA35146BCACE}"/>
    <cellStyle name="Millares 448" xfId="12646" xr:uid="{D1E49A91-88B1-4CEA-8EAE-F23C9E12F416}"/>
    <cellStyle name="Millares 449" xfId="12752" xr:uid="{C0D1C404-3BC4-4D43-8781-622BD1FA343A}"/>
    <cellStyle name="Millares 45" xfId="4983" xr:uid="{6BDE4E42-7E38-43C6-A0BA-0C8E393C08CC}"/>
    <cellStyle name="Millares 45 10" xfId="4984" xr:uid="{499F2014-287D-49CE-B55D-1E10BD05399C}"/>
    <cellStyle name="Millares 45 10 10" xfId="7794" xr:uid="{5FF54A5D-76EC-44E4-86DA-47AA9915B6A6}"/>
    <cellStyle name="Millares 45 10 2" xfId="4985" xr:uid="{B0753F5C-3838-4294-BD8D-754448FE3CFB}"/>
    <cellStyle name="Millares 45 10 2 2" xfId="4986" xr:uid="{23F2CF12-8764-4638-8D38-E29BED0C73F8}"/>
    <cellStyle name="Millares 45 10 2 2 2" xfId="13140" xr:uid="{C21561D5-3596-49C7-8D64-4CC8F55017A8}"/>
    <cellStyle name="Millares 45 10 2 2 3" xfId="10485" xr:uid="{9C733330-9AAD-41E4-808E-44589D5C9362}"/>
    <cellStyle name="Millares 45 10 2 2 4" xfId="15720" xr:uid="{5B42B0C9-DE73-456C-B603-D48E8F8FEE8C}"/>
    <cellStyle name="Millares 45 10 2 2 5" xfId="17817" xr:uid="{40B41D6A-A498-400C-A661-E2CF85F23386}"/>
    <cellStyle name="Millares 45 10 2 2 6" xfId="7796" xr:uid="{659931D6-BAA6-4FAB-ACE3-9CB0168D08C5}"/>
    <cellStyle name="Millares 45 10 2 3" xfId="13139" xr:uid="{7AA8A09F-2323-4385-951B-6AC0C59EE784}"/>
    <cellStyle name="Millares 45 10 2 4" xfId="10484" xr:uid="{7B4E9A55-59CB-4F41-A565-E6F5FD075DC6}"/>
    <cellStyle name="Millares 45 10 2 5" xfId="15719" xr:uid="{CF2BAB15-39E8-4060-A2E1-4143B98AE5D4}"/>
    <cellStyle name="Millares 45 10 2 6" xfId="17816" xr:uid="{1B8D9DC7-E256-40FA-9663-E2AA2E230E97}"/>
    <cellStyle name="Millares 45 10 2 7" xfId="7795" xr:uid="{1A634EEE-0E75-4219-A850-19A2E9D55586}"/>
    <cellStyle name="Millares 45 10 3" xfId="4987" xr:uid="{CE82DF44-B782-45DB-8596-4B101C4D2C27}"/>
    <cellStyle name="Millares 45 10 3 2" xfId="4988" xr:uid="{5541080A-2DCC-4CA7-8ECA-2C03BC0B39E4}"/>
    <cellStyle name="Millares 45 10 3 2 2" xfId="13142" xr:uid="{53A0E5A1-7E6B-4231-82CA-1DE8E58B3C84}"/>
    <cellStyle name="Millares 45 10 3 2 3" xfId="10487" xr:uid="{0AE852AF-91C7-4D10-83AB-66575C77C320}"/>
    <cellStyle name="Millares 45 10 3 2 4" xfId="15722" xr:uid="{BEA0C7B5-17F9-43F3-ABEC-451EAB7746D2}"/>
    <cellStyle name="Millares 45 10 3 2 5" xfId="17819" xr:uid="{92B81B29-1BBD-4AAC-851D-39BBDC76EEF6}"/>
    <cellStyle name="Millares 45 10 3 2 6" xfId="7798" xr:uid="{01296BE4-2F40-41FE-90A2-9EF3EDB29AF4}"/>
    <cellStyle name="Millares 45 10 3 3" xfId="13141" xr:uid="{D7491379-D54C-460D-B256-A19FC02D4DDC}"/>
    <cellStyle name="Millares 45 10 3 4" xfId="10486" xr:uid="{3171BF9F-B2C0-4869-B3F2-42F194661C10}"/>
    <cellStyle name="Millares 45 10 3 5" xfId="15721" xr:uid="{C11A9019-ADA2-4889-977B-D3B9CE73DF82}"/>
    <cellStyle name="Millares 45 10 3 6" xfId="17818" xr:uid="{7C0B695B-ACFC-40BE-AAA4-7C53E0FDB5B1}"/>
    <cellStyle name="Millares 45 10 3 7" xfId="7797" xr:uid="{E7EA9841-C6F4-4236-B175-F7999A8F6EED}"/>
    <cellStyle name="Millares 45 10 4" xfId="4989" xr:uid="{16B25941-D24B-4834-B816-CF0F9C05250D}"/>
    <cellStyle name="Millares 45 10 4 2" xfId="4990" xr:uid="{A97C1BF4-F231-4D77-96B2-1CAE4BF14B31}"/>
    <cellStyle name="Millares 45 10 4 2 2" xfId="13144" xr:uid="{F733CB27-708C-4772-885F-B9BDB79361EC}"/>
    <cellStyle name="Millares 45 10 4 2 3" xfId="10489" xr:uid="{3C2FEE70-3A2F-4B9E-A9C3-9288B1510F8F}"/>
    <cellStyle name="Millares 45 10 4 2 4" xfId="15724" xr:uid="{FD0276EA-CDD4-46F3-B7CB-29C05359862C}"/>
    <cellStyle name="Millares 45 10 4 2 5" xfId="17821" xr:uid="{0A08A290-B0CB-4F1C-A8F4-765539E9DA39}"/>
    <cellStyle name="Millares 45 10 4 2 6" xfId="7800" xr:uid="{ADFBA6A8-0BE4-4F84-A6D6-32E028D15AC2}"/>
    <cellStyle name="Millares 45 10 4 3" xfId="13143" xr:uid="{8868BE84-593B-4AC6-AB7D-71E33108D2C7}"/>
    <cellStyle name="Millares 45 10 4 4" xfId="10488" xr:uid="{6200566E-E8DB-4742-BFEC-DE951F1F5093}"/>
    <cellStyle name="Millares 45 10 4 5" xfId="15723" xr:uid="{91B08036-52B0-4043-B135-67FDC1148C80}"/>
    <cellStyle name="Millares 45 10 4 6" xfId="17820" xr:uid="{7CD276F9-5192-481A-9855-33E01D61AAB9}"/>
    <cellStyle name="Millares 45 10 4 7" xfId="7799" xr:uid="{F0F97272-24E8-403F-A47F-D69C1D609F55}"/>
    <cellStyle name="Millares 45 10 5" xfId="4991" xr:uid="{7E88D207-0D4E-4E81-9192-2E394F005BED}"/>
    <cellStyle name="Millares 45 10 5 2" xfId="13145" xr:uid="{36F225BC-F8C3-4342-9892-165B33560BB4}"/>
    <cellStyle name="Millares 45 10 5 3" xfId="10490" xr:uid="{10AE0B53-7B40-483D-820E-6C6EDB53EC2C}"/>
    <cellStyle name="Millares 45 10 5 4" xfId="15725" xr:uid="{885FDCEE-AED0-4DD9-BC9F-CB1E2CFCB0C9}"/>
    <cellStyle name="Millares 45 10 5 5" xfId="17822" xr:uid="{2D77C772-F61C-4DEB-B297-22EE6981A2CA}"/>
    <cellStyle name="Millares 45 10 5 6" xfId="7801" xr:uid="{CBD7FFB9-7E05-4EE1-8B40-6D2B8CCC3FEB}"/>
    <cellStyle name="Millares 45 10 6" xfId="13138" xr:uid="{37B71F7E-E731-4585-8F14-3D5B2BC8B312}"/>
    <cellStyle name="Millares 45 10 7" xfId="10483" xr:uid="{51C63B7D-7A74-4B94-A2D4-F7E1C7D7B002}"/>
    <cellStyle name="Millares 45 10 8" xfId="15718" xr:uid="{DA156D67-250B-4E57-BC2E-AE1C471F8A1C}"/>
    <cellStyle name="Millares 45 10 9" xfId="17815" xr:uid="{CBDEDB7F-260F-46EC-8E86-5767B566973F}"/>
    <cellStyle name="Millares 45 11" xfId="4992" xr:uid="{7DC4272B-E8DD-418A-A6C4-BE25E308BDB4}"/>
    <cellStyle name="Millares 45 11 10" xfId="7802" xr:uid="{6D48AB96-77F7-4914-8387-B90848666CDF}"/>
    <cellStyle name="Millares 45 11 2" xfId="4993" xr:uid="{7C6DA3D6-A964-4A51-BBE2-9370A0C49F55}"/>
    <cellStyle name="Millares 45 11 2 2" xfId="4994" xr:uid="{65C0490B-C2C1-4884-B4EB-3F5A10DCA221}"/>
    <cellStyle name="Millares 45 11 2 2 2" xfId="13148" xr:uid="{C8D707FA-37EC-4E05-AA76-981A17C8CE14}"/>
    <cellStyle name="Millares 45 11 2 2 3" xfId="10493" xr:uid="{B5BAFECE-560A-4630-B0DA-FA013C2576BB}"/>
    <cellStyle name="Millares 45 11 2 2 4" xfId="15728" xr:uid="{CA72828E-35E9-4A54-BC98-6FFCBDC897DF}"/>
    <cellStyle name="Millares 45 11 2 2 5" xfId="17825" xr:uid="{B815C44A-98EF-46CC-B649-0B36CEF609CB}"/>
    <cellStyle name="Millares 45 11 2 2 6" xfId="7804" xr:uid="{BF90B397-1BA2-43CF-8C11-8FDBCEFB3E98}"/>
    <cellStyle name="Millares 45 11 2 3" xfId="13147" xr:uid="{1645D948-340F-4BBD-ADE2-47B9D9011C29}"/>
    <cellStyle name="Millares 45 11 2 4" xfId="10492" xr:uid="{A2B0D8F5-29C9-4B09-BF7D-C33B7EE91F33}"/>
    <cellStyle name="Millares 45 11 2 5" xfId="15727" xr:uid="{CC9BF778-D42A-4783-AC00-D600BE370266}"/>
    <cellStyle name="Millares 45 11 2 6" xfId="17824" xr:uid="{5B714FF6-4CBD-48A1-BD29-69EBBE7D13C5}"/>
    <cellStyle name="Millares 45 11 2 7" xfId="7803" xr:uid="{285A2D89-0C08-4F59-B4E0-0CAC5EADAC24}"/>
    <cellStyle name="Millares 45 11 3" xfId="4995" xr:uid="{CE3A54BC-C7D0-445A-A0E9-E130C4B4DEE7}"/>
    <cellStyle name="Millares 45 11 3 2" xfId="4996" xr:uid="{E6BC49D6-6E7D-4262-91D5-A032C92F698D}"/>
    <cellStyle name="Millares 45 11 3 2 2" xfId="13150" xr:uid="{FDAE0E1C-D83F-4412-9DFD-E9AA3575836B}"/>
    <cellStyle name="Millares 45 11 3 2 3" xfId="10495" xr:uid="{DACD5DCD-5B45-4AC8-BD23-B65CC0254DBC}"/>
    <cellStyle name="Millares 45 11 3 2 4" xfId="15730" xr:uid="{3A3F4592-7EF2-420B-BAAF-5128FE6386DE}"/>
    <cellStyle name="Millares 45 11 3 2 5" xfId="17827" xr:uid="{AF81F419-FC37-407B-9DED-E3667912F3F6}"/>
    <cellStyle name="Millares 45 11 3 2 6" xfId="7806" xr:uid="{34129E99-BA27-4F93-AA65-D9F6449929D7}"/>
    <cellStyle name="Millares 45 11 3 3" xfId="13149" xr:uid="{5DEE3E3D-3C20-40CC-A455-A9761DAA8B19}"/>
    <cellStyle name="Millares 45 11 3 4" xfId="10494" xr:uid="{08FAF448-F92F-48B4-AD90-1E220591D76E}"/>
    <cellStyle name="Millares 45 11 3 5" xfId="15729" xr:uid="{D9C2A3AC-40FE-41B7-9408-F0A1B640D221}"/>
    <cellStyle name="Millares 45 11 3 6" xfId="17826" xr:uid="{6E24FAB9-7769-4D1C-A6BF-52D20062E1F2}"/>
    <cellStyle name="Millares 45 11 3 7" xfId="7805" xr:uid="{5545FC03-68E7-4509-B7F8-62AD7FD60ED1}"/>
    <cellStyle name="Millares 45 11 4" xfId="4997" xr:uid="{F026FBC4-770D-44E1-BEC3-5A192D3FA287}"/>
    <cellStyle name="Millares 45 11 4 2" xfId="4998" xr:uid="{C0DAA9F4-9427-4480-AAEB-F80D61AD961F}"/>
    <cellStyle name="Millares 45 11 4 2 2" xfId="13152" xr:uid="{E632904A-BB37-4726-A819-6ABFE098B590}"/>
    <cellStyle name="Millares 45 11 4 2 3" xfId="10497" xr:uid="{93F091F3-59E4-4C66-B7C0-CECB1E30808B}"/>
    <cellStyle name="Millares 45 11 4 2 4" xfId="15732" xr:uid="{44D61A85-1556-4CC7-AA33-6308F3C13817}"/>
    <cellStyle name="Millares 45 11 4 2 5" xfId="17829" xr:uid="{FE42FBAD-5153-497F-A168-E241F3A5B5C1}"/>
    <cellStyle name="Millares 45 11 4 2 6" xfId="7808" xr:uid="{503AFD81-1887-4336-AC1D-7A262EC3E85B}"/>
    <cellStyle name="Millares 45 11 4 3" xfId="13151" xr:uid="{3A2B2F46-E1A7-40D4-B41F-0BACD037AFEF}"/>
    <cellStyle name="Millares 45 11 4 4" xfId="10496" xr:uid="{277A891C-5921-496B-9069-2F6E7CC4F0B3}"/>
    <cellStyle name="Millares 45 11 4 5" xfId="15731" xr:uid="{9F8B3678-EAB6-4703-9791-585ADE24C765}"/>
    <cellStyle name="Millares 45 11 4 6" xfId="17828" xr:uid="{DA4F1B0A-F0A3-4D4B-B7C4-A872366BA773}"/>
    <cellStyle name="Millares 45 11 4 7" xfId="7807" xr:uid="{7905F737-25C1-4501-BFCD-DC2DBE7A0660}"/>
    <cellStyle name="Millares 45 11 5" xfId="4999" xr:uid="{B9489D39-F735-430E-B9C0-49D2856CA7C6}"/>
    <cellStyle name="Millares 45 11 5 2" xfId="13153" xr:uid="{1E2E64D9-07EC-45B2-B340-C1047F8E574E}"/>
    <cellStyle name="Millares 45 11 5 3" xfId="10498" xr:uid="{28D4CA93-F0F0-4A1D-93C3-E5DD7BFFC70D}"/>
    <cellStyle name="Millares 45 11 5 4" xfId="15733" xr:uid="{C3FFC52C-5FA4-409B-B84F-CF78BADC420D}"/>
    <cellStyle name="Millares 45 11 5 5" xfId="17830" xr:uid="{932E4393-A8F9-4D08-8D98-87D5F0033907}"/>
    <cellStyle name="Millares 45 11 5 6" xfId="7809" xr:uid="{74A35022-5B9B-423C-852F-549209DE4ABC}"/>
    <cellStyle name="Millares 45 11 6" xfId="13146" xr:uid="{F67A4F32-EA58-46D1-9D46-C578C30F6B11}"/>
    <cellStyle name="Millares 45 11 7" xfId="10491" xr:uid="{A78AFC32-8F8D-4B3B-86F3-1DA992372984}"/>
    <cellStyle name="Millares 45 11 8" xfId="15726" xr:uid="{5BE35576-796E-4FA8-AD67-51D12CD15453}"/>
    <cellStyle name="Millares 45 11 9" xfId="17823" xr:uid="{4487F3BE-F82D-4706-BF83-A9377CD395DA}"/>
    <cellStyle name="Millares 45 12" xfId="5000" xr:uid="{F4329396-760E-47D8-8D4C-C56BD2E6DC38}"/>
    <cellStyle name="Millares 45 12 2" xfId="5001" xr:uid="{7A69F4C9-91A3-430A-A443-1D2103EA9C41}"/>
    <cellStyle name="Millares 45 12 2 2" xfId="13155" xr:uid="{DFAF1611-7E64-4C91-94FF-1DCBF0B44BE4}"/>
    <cellStyle name="Millares 45 12 2 3" xfId="10500" xr:uid="{B2B36445-7547-4ABD-8179-08C294948730}"/>
    <cellStyle name="Millares 45 12 2 4" xfId="15735" xr:uid="{AB1DE7E5-6343-4F07-B0E2-2681A345F4F3}"/>
    <cellStyle name="Millares 45 12 2 5" xfId="17832" xr:uid="{CA677F12-EE37-4481-BD32-F5E5B16563CE}"/>
    <cellStyle name="Millares 45 12 2 6" xfId="7811" xr:uid="{D2BF5EF1-F20E-40EE-B2CD-C3A456236D63}"/>
    <cellStyle name="Millares 45 12 3" xfId="13154" xr:uid="{1A409F11-A51E-4F95-9DED-D3A4D65E28F8}"/>
    <cellStyle name="Millares 45 12 4" xfId="10499" xr:uid="{8F6C21B1-A2F4-41B5-94CB-4DF1D3405666}"/>
    <cellStyle name="Millares 45 12 5" xfId="15734" xr:uid="{E5413949-E2BF-42FC-91E0-3ABE4EFF925B}"/>
    <cellStyle name="Millares 45 12 6" xfId="17831" xr:uid="{9A1EAEAC-FF11-4716-BDE6-3437758DE330}"/>
    <cellStyle name="Millares 45 12 7" xfId="7810" xr:uid="{A044D10F-4E21-43EC-8CB7-9EF34C1E34B4}"/>
    <cellStyle name="Millares 45 13" xfId="5002" xr:uid="{8E739163-EEED-46A0-AAC0-A5199E0B2625}"/>
    <cellStyle name="Millares 45 13 2" xfId="5003" xr:uid="{B3FFCE94-496D-4436-B704-9675DE0866FF}"/>
    <cellStyle name="Millares 45 13 2 2" xfId="13157" xr:uid="{ED870DF2-E209-43D2-8603-1DA613CE5738}"/>
    <cellStyle name="Millares 45 13 2 3" xfId="10502" xr:uid="{A7904790-71F5-4591-A89C-3FF6242DC854}"/>
    <cellStyle name="Millares 45 13 2 4" xfId="15737" xr:uid="{E59C314B-52BB-491A-A541-A94B8E14BC05}"/>
    <cellStyle name="Millares 45 13 2 5" xfId="17834" xr:uid="{FB624A6E-8429-41A6-9F23-4F8D490EE91A}"/>
    <cellStyle name="Millares 45 13 2 6" xfId="7813" xr:uid="{0878368E-50A0-4866-B4F5-75645EB059F0}"/>
    <cellStyle name="Millares 45 13 3" xfId="13156" xr:uid="{903BCE05-C2C7-4FE1-92D7-E100989878E6}"/>
    <cellStyle name="Millares 45 13 4" xfId="10501" xr:uid="{C63B1787-9DBE-4CBF-BE91-CB1F544CD6FE}"/>
    <cellStyle name="Millares 45 13 5" xfId="15736" xr:uid="{CCC4E52C-03BA-44C6-AACD-11C5CF19B5EB}"/>
    <cellStyle name="Millares 45 13 6" xfId="17833" xr:uid="{478B467B-98CB-4592-A820-AA86CB7779AF}"/>
    <cellStyle name="Millares 45 13 7" xfId="7812" xr:uid="{3AF12E02-A711-46CA-A23F-0F5C2B5E8D34}"/>
    <cellStyle name="Millares 45 14" xfId="5004" xr:uid="{8D9A8F4F-A9C6-4308-924C-76688A7C38EB}"/>
    <cellStyle name="Millares 45 14 2" xfId="13158" xr:uid="{C9C8FB45-EAD3-44AD-960E-92B6999FE64A}"/>
    <cellStyle name="Millares 45 14 3" xfId="10503" xr:uid="{8DDC4C03-F7B8-40D8-B895-4A94427A00F6}"/>
    <cellStyle name="Millares 45 14 4" xfId="15738" xr:uid="{331CEE9C-67CD-471F-BD34-50665E2C98CA}"/>
    <cellStyle name="Millares 45 14 5" xfId="17835" xr:uid="{02C27841-5546-4975-9C7D-9ED130A3481E}"/>
    <cellStyle name="Millares 45 14 6" xfId="7814" xr:uid="{2EBA4A9F-EDAD-4E06-A289-498E33E69185}"/>
    <cellStyle name="Millares 45 15" xfId="5005" xr:uid="{89AD6712-C3D1-4527-80E1-42BB3E9B7D08}"/>
    <cellStyle name="Millares 45 15 2" xfId="13159" xr:uid="{FEA70CC1-9326-44C1-BE3A-5AB9DBE90337}"/>
    <cellStyle name="Millares 45 15 3" xfId="10504" xr:uid="{01FFA9AC-AF22-44D4-8C96-74A856B0A1AC}"/>
    <cellStyle name="Millares 45 15 4" xfId="15739" xr:uid="{6ABF61C8-6E1A-46C1-9F28-2CCB7618CD0E}"/>
    <cellStyle name="Millares 45 15 5" xfId="17836" xr:uid="{B3784C05-C8D9-4228-9425-87605DC7044A}"/>
    <cellStyle name="Millares 45 15 6" xfId="7815" xr:uid="{4FF10F1B-03BF-4424-8742-AB8CE396005C}"/>
    <cellStyle name="Millares 45 16" xfId="5006" xr:uid="{E5D7A047-FD10-431F-B37F-680C0E5E66F7}"/>
    <cellStyle name="Millares 45 16 2" xfId="13160" xr:uid="{6937C2A9-497E-4CAD-BDDA-FB869B5CE131}"/>
    <cellStyle name="Millares 45 16 3" xfId="12331" xr:uid="{01689D44-CD5A-43B9-B028-8CDC1DD5ABB6}"/>
    <cellStyle name="Millares 45 16 4" xfId="17837" xr:uid="{D4708BDF-45C0-41BF-A0E7-4636D58D429E}"/>
    <cellStyle name="Millares 45 16 5" xfId="7816" xr:uid="{B3392B0B-7292-4813-B1B7-7ED27A620D74}"/>
    <cellStyle name="Millares 45 17" xfId="7020" xr:uid="{2EF395A2-F1AE-426B-8B15-45AAD6ED860A}"/>
    <cellStyle name="Millares 45 17 2" xfId="13161" xr:uid="{7766926D-E49C-463D-B5A4-2A4CE7AF9AE8}"/>
    <cellStyle name="Millares 45 17 3" xfId="19828" xr:uid="{E29FF009-0DE8-4F27-A3C6-17B8EE93A7EA}"/>
    <cellStyle name="Millares 45 17 4" xfId="7817" xr:uid="{62D09A2B-E503-486E-AF43-C80557978B9C}"/>
    <cellStyle name="Millares 45 18" xfId="7818" xr:uid="{19BEAAA4-983D-43B6-B187-9E2BF281FF0B}"/>
    <cellStyle name="Millares 45 18 2" xfId="13162" xr:uid="{408AABC7-83F1-45E8-823F-02FCC2E8DFBC}"/>
    <cellStyle name="Millares 45 19" xfId="13137" xr:uid="{8EE1CFE3-62E6-45E0-B5D6-8F92D57CA020}"/>
    <cellStyle name="Millares 45 2" xfId="5007" xr:uid="{DD64A4C9-7E34-4227-9B4E-0693DC3AF1E1}"/>
    <cellStyle name="Millares 45 2 10" xfId="7148" xr:uid="{8591DBF5-A21F-4F33-94D3-D37590DA30C9}"/>
    <cellStyle name="Millares 45 2 10 2" xfId="13164" xr:uid="{0DEAB2C1-AD69-4961-A854-4F58350CE5E4}"/>
    <cellStyle name="Millares 45 2 10 3" xfId="19928" xr:uid="{1D9659D7-8BE4-4B76-9089-3C35FE76E84A}"/>
    <cellStyle name="Millares 45 2 10 4" xfId="7820" xr:uid="{56A237D5-0987-4E25-B986-14AC7A1FC694}"/>
    <cellStyle name="Millares 45 2 11" xfId="7821" xr:uid="{255CB91C-89BA-4FF9-8154-116C4D348665}"/>
    <cellStyle name="Millares 45 2 11 2" xfId="13165" xr:uid="{04F9ED59-F02A-4BE9-A83E-ED8CD49C8160}"/>
    <cellStyle name="Millares 45 2 12" xfId="13163" xr:uid="{B9AD31B0-2D37-4D21-850F-9A887016A36E}"/>
    <cellStyle name="Millares 45 2 13" xfId="10505" xr:uid="{BBB9D578-AF36-409B-BD61-98BFDE9A0AB4}"/>
    <cellStyle name="Millares 45 2 14" xfId="15740" xr:uid="{A780A860-61A4-4AAB-BAC2-9ED2D84A0EC3}"/>
    <cellStyle name="Millares 45 2 15" xfId="17838" xr:uid="{E261ADDF-826C-4546-9D99-115BBDB80EEC}"/>
    <cellStyle name="Millares 45 2 16" xfId="7819" xr:uid="{9B7ED8BE-304C-4A29-AA30-9BB839F0A734}"/>
    <cellStyle name="Millares 45 2 2" xfId="5008" xr:uid="{A866779F-8B51-44B9-AD80-0812B65A5A15}"/>
    <cellStyle name="Millares 45 2 2 2" xfId="5009" xr:uid="{7F57F625-C15F-4B63-98CE-8672F2FE4DAA}"/>
    <cellStyle name="Millares 45 2 2 2 2" xfId="13167" xr:uid="{0BDE4DB3-3EF2-4A15-8673-AF33172C059C}"/>
    <cellStyle name="Millares 45 2 2 2 3" xfId="10507" xr:uid="{18565AF8-AD3C-4DCC-8464-3EA56911BEA5}"/>
    <cellStyle name="Millares 45 2 2 2 4" xfId="15742" xr:uid="{EAF8F7EF-DD6E-42AD-9E92-F04EF946B5FE}"/>
    <cellStyle name="Millares 45 2 2 2 5" xfId="17840" xr:uid="{E127E3CA-4AC5-485F-819D-DC959285E956}"/>
    <cellStyle name="Millares 45 2 2 2 6" xfId="7823" xr:uid="{45769EC5-17BC-45B7-AF72-897E13C8A06F}"/>
    <cellStyle name="Millares 45 2 2 3" xfId="13166" xr:uid="{6A1D1003-15E0-4F81-8B4D-7FD913285502}"/>
    <cellStyle name="Millares 45 2 2 4" xfId="10506" xr:uid="{489D1EFE-B8A6-429C-9B22-21DE9CD60488}"/>
    <cellStyle name="Millares 45 2 2 5" xfId="15741" xr:uid="{0C6D1461-61F8-4370-9F04-0627802A8E4D}"/>
    <cellStyle name="Millares 45 2 2 6" xfId="17839" xr:uid="{3D56F88B-8220-4909-A2A5-5C7CEEE3E016}"/>
    <cellStyle name="Millares 45 2 2 7" xfId="7822" xr:uid="{96BFC5BE-308E-46D6-8838-E4CA85BDC4F6}"/>
    <cellStyle name="Millares 45 2 3" xfId="5010" xr:uid="{93290A8F-FEEF-4E67-8D83-089017589CD2}"/>
    <cellStyle name="Millares 45 2 3 2" xfId="5011" xr:uid="{38359CDB-6ABF-4C9F-95A6-9F88242B4891}"/>
    <cellStyle name="Millares 45 2 3 2 2" xfId="5012" xr:uid="{95A3141A-1F01-4D74-B0CE-29F7DAD31869}"/>
    <cellStyle name="Millares 45 2 3 2 2 2" xfId="13170" xr:uid="{A0B6DD72-EAB6-4528-9519-07B9A0B285B8}"/>
    <cellStyle name="Millares 45 2 3 2 2 3" xfId="10510" xr:uid="{F0E42845-5051-4D66-9154-6991DBC87450}"/>
    <cellStyle name="Millares 45 2 3 2 2 4" xfId="15745" xr:uid="{5328239A-7A40-40AD-877B-2C8066E7990C}"/>
    <cellStyle name="Millares 45 2 3 2 2 5" xfId="17843" xr:uid="{8AD39E50-1027-44A1-A620-788682430267}"/>
    <cellStyle name="Millares 45 2 3 2 2 6" xfId="7826" xr:uid="{501E5499-C5AC-446C-95DA-302EEA187DA7}"/>
    <cellStyle name="Millares 45 2 3 2 3" xfId="13169" xr:uid="{D811B97D-0826-46EF-8B84-6EAC41015995}"/>
    <cellStyle name="Millares 45 2 3 2 4" xfId="10509" xr:uid="{9A893774-3919-4857-99C7-4C2CE678F3A6}"/>
    <cellStyle name="Millares 45 2 3 2 5" xfId="15744" xr:uid="{23A3FA25-5754-4CC5-900D-E51171D8111E}"/>
    <cellStyle name="Millares 45 2 3 2 6" xfId="17842" xr:uid="{6433F980-4FEE-49EA-8A72-8572BA6484FA}"/>
    <cellStyle name="Millares 45 2 3 2 7" xfId="7825" xr:uid="{ABBCA581-F655-4251-89D3-F1CD0E02C1C1}"/>
    <cellStyle name="Millares 45 2 3 3" xfId="5013" xr:uid="{91EF203E-2123-4725-AF40-BB33AD0373D4}"/>
    <cellStyle name="Millares 45 2 3 3 2" xfId="13171" xr:uid="{BDBDA47E-AA39-4040-9DD8-A50436F035AC}"/>
    <cellStyle name="Millares 45 2 3 3 3" xfId="10511" xr:uid="{7AE7A521-F214-43E9-AED5-839463DD4CCB}"/>
    <cellStyle name="Millares 45 2 3 3 4" xfId="15746" xr:uid="{E318BEA1-A538-4879-BF3B-F4C2828664EF}"/>
    <cellStyle name="Millares 45 2 3 3 5" xfId="17844" xr:uid="{0BFC1811-D2CD-474C-A878-6F1AD8F5545A}"/>
    <cellStyle name="Millares 45 2 3 3 6" xfId="7827" xr:uid="{18A44594-79FE-48C3-A051-B38815461FA3}"/>
    <cellStyle name="Millares 45 2 3 4" xfId="13168" xr:uid="{9CAFF796-B7E7-4BF6-872D-811825222791}"/>
    <cellStyle name="Millares 45 2 3 5" xfId="10508" xr:uid="{15D454F6-C32C-4A78-90C6-35A725041DF5}"/>
    <cellStyle name="Millares 45 2 3 6" xfId="15743" xr:uid="{ECCF6F98-BCD6-4272-9C32-A451F4375F14}"/>
    <cellStyle name="Millares 45 2 3 7" xfId="17841" xr:uid="{B9938048-237C-4C61-9EBA-C7EBB2B9A241}"/>
    <cellStyle name="Millares 45 2 3 8" xfId="7824" xr:uid="{C133926E-63BC-48EB-83E8-920E01903E7B}"/>
    <cellStyle name="Millares 45 2 4" xfId="5014" xr:uid="{6A202002-0AD5-4C44-B0F8-F81783BAB04E}"/>
    <cellStyle name="Millares 45 2 4 2" xfId="5015" xr:uid="{E776D522-927F-42A5-B4E2-D6D465589805}"/>
    <cellStyle name="Millares 45 2 4 2 2" xfId="13173" xr:uid="{730F2F32-A73D-4E20-B882-E5CE2C7348D8}"/>
    <cellStyle name="Millares 45 2 4 2 3" xfId="10513" xr:uid="{B482F88E-C2A0-4F57-9E5C-891C6C518EB2}"/>
    <cellStyle name="Millares 45 2 4 2 4" xfId="15748" xr:uid="{527C96FF-196B-4FDC-B4C2-4F7D2BA804BE}"/>
    <cellStyle name="Millares 45 2 4 2 5" xfId="17846" xr:uid="{6F7D398A-E4F5-4C1C-B5E8-FB4AE4BFE02B}"/>
    <cellStyle name="Millares 45 2 4 2 6" xfId="7829" xr:uid="{D5C3E325-F3BE-431A-9CEA-44CF531566AA}"/>
    <cellStyle name="Millares 45 2 4 3" xfId="13172" xr:uid="{B5CF3A9B-5C5E-4CF8-8981-BB1DD70E9A89}"/>
    <cellStyle name="Millares 45 2 4 4" xfId="10512" xr:uid="{A6C5001B-8CF4-415A-AF76-C1E679980384}"/>
    <cellStyle name="Millares 45 2 4 5" xfId="15747" xr:uid="{E56ED3DB-7F4C-437B-8E48-D70CB5411452}"/>
    <cellStyle name="Millares 45 2 4 6" xfId="17845" xr:uid="{61074507-66F9-47C2-A297-EE269CA86026}"/>
    <cellStyle name="Millares 45 2 4 7" xfId="7828" xr:uid="{FD5D94AE-A8EC-4F72-BA2D-AA529A57B937}"/>
    <cellStyle name="Millares 45 2 5" xfId="5016" xr:uid="{1AA3E3DC-ECF3-4B7B-A1E5-E4EDD8799E6A}"/>
    <cellStyle name="Millares 45 2 5 2" xfId="5017" xr:uid="{42B6C189-C6C7-4C9C-87D8-CBB68533E3B7}"/>
    <cellStyle name="Millares 45 2 5 2 2" xfId="13175" xr:uid="{480F10B4-D6A5-4006-BC6B-0BA7F668AC58}"/>
    <cellStyle name="Millares 45 2 5 2 3" xfId="10515" xr:uid="{A7B5FF95-685C-4831-B803-A4FD182C8593}"/>
    <cellStyle name="Millares 45 2 5 2 4" xfId="15750" xr:uid="{2C0BA16D-1B2D-4B46-B65F-F248D16D717C}"/>
    <cellStyle name="Millares 45 2 5 2 5" xfId="17848" xr:uid="{20747398-57C5-47B5-A1D9-15782E3C5BAB}"/>
    <cellStyle name="Millares 45 2 5 2 6" xfId="7831" xr:uid="{9551A590-1A66-4E06-8ABC-ADE6C9E6FB98}"/>
    <cellStyle name="Millares 45 2 5 3" xfId="13174" xr:uid="{4010217F-F753-4F4D-8457-8CAC0F557DF9}"/>
    <cellStyle name="Millares 45 2 5 4" xfId="10514" xr:uid="{46778473-9ED8-4E88-A6ED-C4A9C3975C99}"/>
    <cellStyle name="Millares 45 2 5 5" xfId="15749" xr:uid="{E36E1844-651B-4D3D-BA88-91CEA44F1834}"/>
    <cellStyle name="Millares 45 2 5 6" xfId="17847" xr:uid="{D8B525BD-F7C7-4727-8701-B5CD3A44EEE1}"/>
    <cellStyle name="Millares 45 2 5 7" xfId="7830" xr:uid="{C679CDC5-32E9-4E98-A55D-7B655F8FE18F}"/>
    <cellStyle name="Millares 45 2 6" xfId="5018" xr:uid="{EA89397F-21C6-49A3-B28F-6A268F3FAFE2}"/>
    <cellStyle name="Millares 45 2 6 2" xfId="13176" xr:uid="{D7F5B3E7-36BD-413F-8A80-37147BB3ADBA}"/>
    <cellStyle name="Millares 45 2 6 3" xfId="10516" xr:uid="{65AB0597-31C5-4515-974F-1814DB77F617}"/>
    <cellStyle name="Millares 45 2 6 4" xfId="15751" xr:uid="{9A051E80-3CDD-49A4-8696-B74622D1226C}"/>
    <cellStyle name="Millares 45 2 6 5" xfId="17849" xr:uid="{D1F203E1-5570-41B9-A779-C51E01442172}"/>
    <cellStyle name="Millares 45 2 6 6" xfId="7832" xr:uid="{888B2198-CDA2-47E5-A7B1-1B920FDB1E9C}"/>
    <cellStyle name="Millares 45 2 7" xfId="5019" xr:uid="{A885EC50-9791-4259-916A-69F712BA1787}"/>
    <cellStyle name="Millares 45 2 7 2" xfId="13177" xr:uid="{D9DCEB5F-C9FA-4C8F-84CA-5BA678B69117}"/>
    <cellStyle name="Millares 45 2 7 3" xfId="10517" xr:uid="{1D9D90FE-1578-40A8-A1AD-72281FB50553}"/>
    <cellStyle name="Millares 45 2 7 4" xfId="15752" xr:uid="{2FD5A678-143D-4714-A10C-64D11D0FCCC3}"/>
    <cellStyle name="Millares 45 2 7 5" xfId="17850" xr:uid="{C8DD5792-16C5-49F5-BB2A-36E73AD68AF7}"/>
    <cellStyle name="Millares 45 2 7 6" xfId="7833" xr:uid="{E81F7B66-735B-4746-9992-D854F49FEBCB}"/>
    <cellStyle name="Millares 45 2 8" xfId="5020" xr:uid="{D5FC9DB2-F9A8-44D2-B246-E0E25E75D616}"/>
    <cellStyle name="Millares 45 2 8 2" xfId="13178" xr:uid="{FD46877B-2674-4E1B-81E3-70788F4CD05C}"/>
    <cellStyle name="Millares 45 2 8 3" xfId="10518" xr:uid="{A7470AB4-6036-43FE-8595-502BA2FD5BCE}"/>
    <cellStyle name="Millares 45 2 8 4" xfId="15753" xr:uid="{0231EC2F-61AE-4E6F-9EE2-68EEB9C21EE7}"/>
    <cellStyle name="Millares 45 2 8 5" xfId="17851" xr:uid="{555652B8-3DCC-4FFA-9AA3-76B45A511A89}"/>
    <cellStyle name="Millares 45 2 8 6" xfId="7834" xr:uid="{A51E1C14-8832-45C4-B7CA-0E987EF25AF3}"/>
    <cellStyle name="Millares 45 2 9" xfId="5021" xr:uid="{2C20BF75-D13F-4808-9712-CE97A18A9EA1}"/>
    <cellStyle name="Millares 45 2 9 2" xfId="13179" xr:uid="{2CC094DC-2783-4FE5-A7F7-E8258C598E43}"/>
    <cellStyle name="Millares 45 2 9 3" xfId="12332" xr:uid="{53C06759-00A9-43BD-8D82-5016D03060B8}"/>
    <cellStyle name="Millares 45 2 9 4" xfId="17852" xr:uid="{34BA3864-B9CD-4C2C-BF64-C73E5BF6524F}"/>
    <cellStyle name="Millares 45 2 9 5" xfId="7835" xr:uid="{C8BF5E53-A1F7-485B-87EC-0FB6CA0BCEE6}"/>
    <cellStyle name="Millares 45 20" xfId="10482" xr:uid="{046AF6F1-3FF0-4266-B477-E51D7E7D7684}"/>
    <cellStyle name="Millares 45 21" xfId="15717" xr:uid="{F2ADDFFE-B22B-40EA-8187-4FA74CB803FA}"/>
    <cellStyle name="Millares 45 22" xfId="17814" xr:uid="{D495033E-90D1-44DE-B2A8-C0993B7C04AA}"/>
    <cellStyle name="Millares 45 23" xfId="7793" xr:uid="{1E3F1161-BA4A-43C1-9E21-E8AE4C341D7D}"/>
    <cellStyle name="Millares 45 3" xfId="5022" xr:uid="{A4884FA3-42F6-4740-A3EE-CD0BF4B5F34D}"/>
    <cellStyle name="Millares 45 3 10" xfId="7836" xr:uid="{C686509C-65A1-4C25-9842-676F79DB3231}"/>
    <cellStyle name="Millares 45 3 2" xfId="5023" xr:uid="{3EFBE972-3DF4-474A-BE3D-7F44216EF6C9}"/>
    <cellStyle name="Millares 45 3 2 2" xfId="5024" xr:uid="{06D19C47-392B-4D1E-8606-E9663DD35691}"/>
    <cellStyle name="Millares 45 3 2 2 2" xfId="13182" xr:uid="{A8A91E6D-08CF-4E5F-9331-C2F78952342E}"/>
    <cellStyle name="Millares 45 3 2 2 3" xfId="10521" xr:uid="{6BFCC3A9-1D03-4261-A347-80447A4355FD}"/>
    <cellStyle name="Millares 45 3 2 2 4" xfId="15756" xr:uid="{DB9D4FF9-A72A-49A9-BAD5-A6998597CA9D}"/>
    <cellStyle name="Millares 45 3 2 2 5" xfId="17855" xr:uid="{D71641CC-AE2B-4D36-9E05-8185C2B047D8}"/>
    <cellStyle name="Millares 45 3 2 2 6" xfId="7838" xr:uid="{6DD912AC-509B-4834-9077-CE9FDEF491BC}"/>
    <cellStyle name="Millares 45 3 2 3" xfId="13181" xr:uid="{A3983EEC-73F3-4BB8-9B62-3601651814CB}"/>
    <cellStyle name="Millares 45 3 2 4" xfId="10520" xr:uid="{1A152130-1D14-48AC-ADF6-682D0D34B853}"/>
    <cellStyle name="Millares 45 3 2 5" xfId="15755" xr:uid="{6F915355-12C0-4810-95ED-AE19095FBB5E}"/>
    <cellStyle name="Millares 45 3 2 6" xfId="17854" xr:uid="{5E080E45-527F-4411-9506-F2F36C6E1D4C}"/>
    <cellStyle name="Millares 45 3 2 7" xfId="7837" xr:uid="{AD588867-64BD-4F27-BF81-B2D654D92758}"/>
    <cellStyle name="Millares 45 3 3" xfId="5025" xr:uid="{0256CA3F-4F2A-402D-9C0E-405962968662}"/>
    <cellStyle name="Millares 45 3 3 2" xfId="5026" xr:uid="{64BDB243-1111-4FEE-A26F-1E7480FE91F8}"/>
    <cellStyle name="Millares 45 3 3 2 2" xfId="13184" xr:uid="{BEA87980-3827-4670-9F51-089D7A862329}"/>
    <cellStyle name="Millares 45 3 3 2 3" xfId="10523" xr:uid="{D3FC66DD-2B13-4DD2-95F7-F25785BEE34F}"/>
    <cellStyle name="Millares 45 3 3 2 4" xfId="15758" xr:uid="{082856E9-46D2-4D96-83AD-8B1AE705FCE2}"/>
    <cellStyle name="Millares 45 3 3 2 5" xfId="17857" xr:uid="{94D9FF73-C615-4E94-B8F3-3B3B06173560}"/>
    <cellStyle name="Millares 45 3 3 2 6" xfId="7840" xr:uid="{6945B34D-4C3E-45D3-BB80-2B613AB11C17}"/>
    <cellStyle name="Millares 45 3 3 3" xfId="13183" xr:uid="{98A2AEB1-E241-4C10-B773-CB5934FDCCFB}"/>
    <cellStyle name="Millares 45 3 3 4" xfId="10522" xr:uid="{A5644248-D747-40EA-BF19-101067589115}"/>
    <cellStyle name="Millares 45 3 3 5" xfId="15757" xr:uid="{D868F23B-F2BB-4F6D-80D4-6F8BE8A4C850}"/>
    <cellStyle name="Millares 45 3 3 6" xfId="17856" xr:uid="{E02C3286-1C7C-4714-801E-9F25DA7A0932}"/>
    <cellStyle name="Millares 45 3 3 7" xfId="7839" xr:uid="{116C9021-AC14-461D-A162-72F4A69DF19F}"/>
    <cellStyle name="Millares 45 3 4" xfId="5027" xr:uid="{91F3374E-1B93-487D-8890-75A8DB592F1C}"/>
    <cellStyle name="Millares 45 3 4 2" xfId="5028" xr:uid="{7CE5F00A-E83D-4749-8B7B-95DFE776C13A}"/>
    <cellStyle name="Millares 45 3 4 2 2" xfId="13186" xr:uid="{605697BB-0999-4933-8A7A-7A74CDEFA4E2}"/>
    <cellStyle name="Millares 45 3 4 2 3" xfId="10525" xr:uid="{91482CCB-C3B6-4174-AC32-8CF61E84E1FA}"/>
    <cellStyle name="Millares 45 3 4 2 4" xfId="15760" xr:uid="{098622F2-D312-4000-BF31-A6BD1020BCC9}"/>
    <cellStyle name="Millares 45 3 4 2 5" xfId="17859" xr:uid="{9B72BDC9-B7A0-499D-B0F9-8A3D2F1D1DA4}"/>
    <cellStyle name="Millares 45 3 4 2 6" xfId="7842" xr:uid="{C4362FDE-2259-482F-A268-D9A6A0163434}"/>
    <cellStyle name="Millares 45 3 4 3" xfId="13185" xr:uid="{C78E6357-ABFB-4BD4-AC48-1373C9CE5F7D}"/>
    <cellStyle name="Millares 45 3 4 4" xfId="10524" xr:uid="{6D136D4C-06C9-4395-A70C-545734E5AFF1}"/>
    <cellStyle name="Millares 45 3 4 5" xfId="15759" xr:uid="{6A049278-35F3-496C-BFF6-6D00A8A43E22}"/>
    <cellStyle name="Millares 45 3 4 6" xfId="17858" xr:uid="{6FAE46D6-F546-4715-A51E-6770B18F9B59}"/>
    <cellStyle name="Millares 45 3 4 7" xfId="7841" xr:uid="{3A5A6A9D-7D52-48A8-9F39-21E3763ED753}"/>
    <cellStyle name="Millares 45 3 5" xfId="5029" xr:uid="{3F64E454-BFD7-412C-A598-DA778163102D}"/>
    <cellStyle name="Millares 45 3 5 2" xfId="13187" xr:uid="{A9789A43-3D59-48A3-9328-CD595D7AE443}"/>
    <cellStyle name="Millares 45 3 5 3" xfId="10526" xr:uid="{BF7CDB6E-B9F9-498B-BC5B-E4C6E5E0BB75}"/>
    <cellStyle name="Millares 45 3 5 4" xfId="15761" xr:uid="{14130FF9-2D99-4BB2-9D01-57332D4C79CD}"/>
    <cellStyle name="Millares 45 3 5 5" xfId="17860" xr:uid="{83F00452-60AB-4DFF-AF7C-626129CB74C3}"/>
    <cellStyle name="Millares 45 3 5 6" xfId="7843" xr:uid="{D43DA515-88E0-4226-A652-25F01AF84EEB}"/>
    <cellStyle name="Millares 45 3 6" xfId="13180" xr:uid="{E3A130F2-4E7E-4B62-A4EE-00AF3749D0FC}"/>
    <cellStyle name="Millares 45 3 7" xfId="10519" xr:uid="{7AD0B618-E188-4F79-A08B-CCDDF761778F}"/>
    <cellStyle name="Millares 45 3 8" xfId="15754" xr:uid="{75AE6D16-AB60-4B3C-819F-981C6E0A8EAA}"/>
    <cellStyle name="Millares 45 3 9" xfId="17853" xr:uid="{F94F4073-8407-4FD6-888B-743626AF1CEC}"/>
    <cellStyle name="Millares 45 4" xfId="5030" xr:uid="{3A89B11E-EDAA-4956-BBAE-47A9212FD453}"/>
    <cellStyle name="Millares 45 4 10" xfId="7844" xr:uid="{925574CC-8C2F-4DFA-8272-1DC97BB26FD9}"/>
    <cellStyle name="Millares 45 4 2" xfId="5031" xr:uid="{412CAEC1-C3B4-495B-ACF5-E7A62CBAA54A}"/>
    <cellStyle name="Millares 45 4 2 2" xfId="5032" xr:uid="{E7450D50-CDDA-48FD-ABD4-716DDD1933C2}"/>
    <cellStyle name="Millares 45 4 2 2 2" xfId="13190" xr:uid="{1CCB6F10-321B-4A78-8EE3-F17F9B8F255B}"/>
    <cellStyle name="Millares 45 4 2 2 3" xfId="10529" xr:uid="{BF3B530A-B527-4362-929A-0E528AA1B18B}"/>
    <cellStyle name="Millares 45 4 2 2 4" xfId="15764" xr:uid="{06799F82-39BE-4617-AD0E-9F72772ED69E}"/>
    <cellStyle name="Millares 45 4 2 2 5" xfId="17863" xr:uid="{55CA77A9-DB2D-47C2-BBF6-BC384764C75A}"/>
    <cellStyle name="Millares 45 4 2 2 6" xfId="7846" xr:uid="{6D98C48E-E916-4004-8E00-E62EE6FD51A7}"/>
    <cellStyle name="Millares 45 4 2 3" xfId="13189" xr:uid="{06D2DAAD-F6ED-40C4-82B7-376BF768D177}"/>
    <cellStyle name="Millares 45 4 2 4" xfId="10528" xr:uid="{B7556997-175F-47B0-B11C-B35B71B2A3B4}"/>
    <cellStyle name="Millares 45 4 2 5" xfId="15763" xr:uid="{2E374B19-EF29-4EB7-A6FE-CBCEEF959C4D}"/>
    <cellStyle name="Millares 45 4 2 6" xfId="17862" xr:uid="{5B9DA7A1-284A-478A-BC0A-07EFF1E4BE50}"/>
    <cellStyle name="Millares 45 4 2 7" xfId="7845" xr:uid="{9A2536DE-F1A4-4FD5-873C-F03B4EC2D525}"/>
    <cellStyle name="Millares 45 4 3" xfId="5033" xr:uid="{90948888-61E4-467E-8EE9-125B6D9754EA}"/>
    <cellStyle name="Millares 45 4 3 2" xfId="5034" xr:uid="{C7543F3D-77C2-419A-BBC2-E91AF7347784}"/>
    <cellStyle name="Millares 45 4 3 2 2" xfId="13192" xr:uid="{DC8E5634-E7D4-47D0-8C54-5CAD4D9ABBD3}"/>
    <cellStyle name="Millares 45 4 3 2 3" xfId="10531" xr:uid="{6FA3FB72-116F-4D83-A40E-9314D5D7DC5E}"/>
    <cellStyle name="Millares 45 4 3 2 4" xfId="15766" xr:uid="{E9A62815-A40E-4082-8654-62ABC5DE337B}"/>
    <cellStyle name="Millares 45 4 3 2 5" xfId="17865" xr:uid="{D96060B3-C64A-4A9D-BF49-9293870D42CE}"/>
    <cellStyle name="Millares 45 4 3 2 6" xfId="7848" xr:uid="{B7DCB663-2556-4834-B14E-481DED5B94D3}"/>
    <cellStyle name="Millares 45 4 3 3" xfId="13191" xr:uid="{498BBE3A-E204-4728-8431-921E3F704540}"/>
    <cellStyle name="Millares 45 4 3 4" xfId="10530" xr:uid="{658E1F99-C3C3-4290-B839-AB0504FB3695}"/>
    <cellStyle name="Millares 45 4 3 5" xfId="15765" xr:uid="{7181B449-F7C1-4CF3-A9AA-7D671CF0E8CD}"/>
    <cellStyle name="Millares 45 4 3 6" xfId="17864" xr:uid="{4FFAC064-ACC9-48C5-9E61-84D025504A3F}"/>
    <cellStyle name="Millares 45 4 3 7" xfId="7847" xr:uid="{E947F473-DD47-4F03-A924-3FDA01900163}"/>
    <cellStyle name="Millares 45 4 4" xfId="5035" xr:uid="{B9C28B49-BE13-4D9F-B349-2B976BB4B114}"/>
    <cellStyle name="Millares 45 4 4 2" xfId="5036" xr:uid="{A10CCBD7-A2CC-49E8-9764-C87BC319D685}"/>
    <cellStyle name="Millares 45 4 4 2 2" xfId="13194" xr:uid="{3E523CD8-1431-4C49-A4E9-42CEE675A86F}"/>
    <cellStyle name="Millares 45 4 4 2 3" xfId="10533" xr:uid="{FA6E2A2F-4271-442C-BA88-8DE19E0192BB}"/>
    <cellStyle name="Millares 45 4 4 2 4" xfId="15768" xr:uid="{19AC1B71-B242-4CB9-A786-3109375A9B33}"/>
    <cellStyle name="Millares 45 4 4 2 5" xfId="17867" xr:uid="{EFF6286F-B472-4F1F-B299-20DC70927128}"/>
    <cellStyle name="Millares 45 4 4 2 6" xfId="7850" xr:uid="{4D1072DB-2639-4C2F-B461-EF5FF64DDBD9}"/>
    <cellStyle name="Millares 45 4 4 3" xfId="13193" xr:uid="{189D6E95-4BC3-4601-8C9C-1A79E154B570}"/>
    <cellStyle name="Millares 45 4 4 4" xfId="10532" xr:uid="{E43A1FF3-ABC4-4576-B4A2-ADA3EBC58301}"/>
    <cellStyle name="Millares 45 4 4 5" xfId="15767" xr:uid="{0B691069-68DB-4BDE-96D6-D79BDB7E894A}"/>
    <cellStyle name="Millares 45 4 4 6" xfId="17866" xr:uid="{AECE845A-93DD-458F-9AF3-014AFF6B8E69}"/>
    <cellStyle name="Millares 45 4 4 7" xfId="7849" xr:uid="{8FB6E915-0727-4059-9E29-835D2F004CB6}"/>
    <cellStyle name="Millares 45 4 5" xfId="5037" xr:uid="{F3ECC88B-8680-491D-8BC6-7FC2111322EA}"/>
    <cellStyle name="Millares 45 4 5 2" xfId="13195" xr:uid="{7CC8FA93-680F-46CB-9B96-A0A464C834DB}"/>
    <cellStyle name="Millares 45 4 5 3" xfId="10534" xr:uid="{30495567-A545-4F7F-8586-061428E51CDF}"/>
    <cellStyle name="Millares 45 4 5 4" xfId="15769" xr:uid="{029FA2DE-F4E4-40ED-AF22-E3B734DCD4C0}"/>
    <cellStyle name="Millares 45 4 5 5" xfId="17868" xr:uid="{EB55EF32-7FAA-4A5E-A211-A29D786F287C}"/>
    <cellStyle name="Millares 45 4 5 6" xfId="7851" xr:uid="{0C845AC6-CB10-4DEA-8117-0AB32FBD11D8}"/>
    <cellStyle name="Millares 45 4 6" xfId="13188" xr:uid="{C5E85C67-F352-4317-8057-03AB04559074}"/>
    <cellStyle name="Millares 45 4 7" xfId="10527" xr:uid="{B0D77F5F-EEA5-468F-AB9F-7C8B82E21B80}"/>
    <cellStyle name="Millares 45 4 8" xfId="15762" xr:uid="{843F752C-51A3-449F-A2DE-03C09D82398F}"/>
    <cellStyle name="Millares 45 4 9" xfId="17861" xr:uid="{0DFCD013-0C22-428B-87D0-B6504B6C96F5}"/>
    <cellStyle name="Millares 45 5" xfId="5038" xr:uid="{10BC721A-2DCE-42C4-B68D-D33DD23844CF}"/>
    <cellStyle name="Millares 45 5 10" xfId="7852" xr:uid="{8148FB85-DF77-4890-8C47-23BD044131F4}"/>
    <cellStyle name="Millares 45 5 2" xfId="5039" xr:uid="{F926C3F5-053F-4FC9-AF54-30C83D5F017A}"/>
    <cellStyle name="Millares 45 5 2 2" xfId="5040" xr:uid="{21D09E4A-DFA6-4058-856D-16BCCF0E5568}"/>
    <cellStyle name="Millares 45 5 2 2 2" xfId="13198" xr:uid="{FCC67A08-C04C-4994-8D7A-FB8984AD01A2}"/>
    <cellStyle name="Millares 45 5 2 2 3" xfId="10537" xr:uid="{341DB21B-C896-44F4-9192-5AF6899B4C7E}"/>
    <cellStyle name="Millares 45 5 2 2 4" xfId="15772" xr:uid="{218D4C5B-0DC2-4CC6-B3DE-AA4263A69C93}"/>
    <cellStyle name="Millares 45 5 2 2 5" xfId="17871" xr:uid="{C538278C-349B-424C-872D-198F88C88C44}"/>
    <cellStyle name="Millares 45 5 2 2 6" xfId="7854" xr:uid="{E4D138BF-7467-46FF-9F94-430049543571}"/>
    <cellStyle name="Millares 45 5 2 3" xfId="13197" xr:uid="{429ECA99-1FEC-4DB7-BFFA-7CBD4EF9F6F8}"/>
    <cellStyle name="Millares 45 5 2 4" xfId="10536" xr:uid="{5FA2F3E3-8D2F-4D93-A1EC-D666C2CAEA17}"/>
    <cellStyle name="Millares 45 5 2 5" xfId="15771" xr:uid="{EA3233F3-A2A5-4B8D-8581-EC8D10BF1006}"/>
    <cellStyle name="Millares 45 5 2 6" xfId="17870" xr:uid="{E5683E10-1F6C-419A-88E6-C6E955A93039}"/>
    <cellStyle name="Millares 45 5 2 7" xfId="7853" xr:uid="{A1633A10-4EED-464E-83D2-453BB995CB63}"/>
    <cellStyle name="Millares 45 5 3" xfId="5041" xr:uid="{6063B837-40D7-4BF0-ABEC-6F4F2F68EBA6}"/>
    <cellStyle name="Millares 45 5 3 2" xfId="5042" xr:uid="{C0DE1831-C50B-46E3-91CB-2799815B55E9}"/>
    <cellStyle name="Millares 45 5 3 2 2" xfId="13200" xr:uid="{026A82DA-F484-45FD-872C-C7D0C4196A4A}"/>
    <cellStyle name="Millares 45 5 3 2 3" xfId="10539" xr:uid="{3B3053CB-26DA-46DB-9636-C49493B43ACB}"/>
    <cellStyle name="Millares 45 5 3 2 4" xfId="15774" xr:uid="{7FA71153-6E86-4E2C-8603-B731FE2DE06B}"/>
    <cellStyle name="Millares 45 5 3 2 5" xfId="17873" xr:uid="{0D948903-E279-494B-9F82-0CB330C6B525}"/>
    <cellStyle name="Millares 45 5 3 2 6" xfId="7856" xr:uid="{EB91179C-78C7-4255-A989-9CC7D73434FF}"/>
    <cellStyle name="Millares 45 5 3 3" xfId="13199" xr:uid="{0FE347DB-360C-43B4-B71F-9F367DC62C87}"/>
    <cellStyle name="Millares 45 5 3 4" xfId="10538" xr:uid="{6B36AA19-357C-42C2-B5D5-41DE8879937D}"/>
    <cellStyle name="Millares 45 5 3 5" xfId="15773" xr:uid="{17ED5F73-490F-4CF4-A790-CEA7CB73F926}"/>
    <cellStyle name="Millares 45 5 3 6" xfId="17872" xr:uid="{8ADFD5F6-68C3-41BD-AA88-F58EA73BEB84}"/>
    <cellStyle name="Millares 45 5 3 7" xfId="7855" xr:uid="{9EFFC7D1-8A8F-4F09-AD68-A90A041049A3}"/>
    <cellStyle name="Millares 45 5 4" xfId="5043" xr:uid="{151A75F4-D326-40EF-A614-A6C718375271}"/>
    <cellStyle name="Millares 45 5 4 2" xfId="5044" xr:uid="{752468A5-0055-45E0-8BEF-DE9217451AE5}"/>
    <cellStyle name="Millares 45 5 4 2 2" xfId="13202" xr:uid="{D64EBC20-9A6E-43F8-A64A-F28A52AA4870}"/>
    <cellStyle name="Millares 45 5 4 2 3" xfId="10541" xr:uid="{B28D78AF-26C7-415C-91A9-4C960575F351}"/>
    <cellStyle name="Millares 45 5 4 2 4" xfId="15776" xr:uid="{58D8588C-ECCD-41A1-BB86-47EE339EDA94}"/>
    <cellStyle name="Millares 45 5 4 2 5" xfId="17875" xr:uid="{4946BD70-FDAB-4059-900A-E3759F4A0F88}"/>
    <cellStyle name="Millares 45 5 4 2 6" xfId="7858" xr:uid="{1565A41D-4B0C-43DE-9982-76B9CDEE7D33}"/>
    <cellStyle name="Millares 45 5 4 3" xfId="13201" xr:uid="{4C0F6DBA-259E-4C0A-A01D-4F9768B2C263}"/>
    <cellStyle name="Millares 45 5 4 4" xfId="10540" xr:uid="{09488676-88F5-46B6-ADD6-AF9D8EEED27C}"/>
    <cellStyle name="Millares 45 5 4 5" xfId="15775" xr:uid="{0DD0BF2C-BA5D-4101-AF22-26AB51DE33FC}"/>
    <cellStyle name="Millares 45 5 4 6" xfId="17874" xr:uid="{082DC087-A821-4719-AFD5-8B10A544FDB5}"/>
    <cellStyle name="Millares 45 5 4 7" xfId="7857" xr:uid="{B655536D-5313-4E2D-8D6E-E606FE00E1A3}"/>
    <cellStyle name="Millares 45 5 5" xfId="5045" xr:uid="{09121625-5331-4E3F-BA43-FE34FC1AE21A}"/>
    <cellStyle name="Millares 45 5 5 2" xfId="13203" xr:uid="{A5541626-C728-4B0B-9009-F1DFAF921F9B}"/>
    <cellStyle name="Millares 45 5 5 3" xfId="10542" xr:uid="{5D082872-9750-4843-BD2A-C7B1DA1E0B33}"/>
    <cellStyle name="Millares 45 5 5 4" xfId="15777" xr:uid="{35999E10-1066-47E4-8B82-3830A8CF8601}"/>
    <cellStyle name="Millares 45 5 5 5" xfId="17876" xr:uid="{F0D3DCEC-59EC-49E2-9A5F-98DCE1EA6740}"/>
    <cellStyle name="Millares 45 5 5 6" xfId="7859" xr:uid="{EAAB56AD-707B-4C2D-9B6F-37EF173A9E1F}"/>
    <cellStyle name="Millares 45 5 6" xfId="13196" xr:uid="{43748425-A018-4171-B226-9C3AC20C408D}"/>
    <cellStyle name="Millares 45 5 7" xfId="10535" xr:uid="{88602929-24B6-491B-8EF2-7AF2A52955A7}"/>
    <cellStyle name="Millares 45 5 8" xfId="15770" xr:uid="{50C56B29-5FC8-4FA4-B185-25651BC5B5E4}"/>
    <cellStyle name="Millares 45 5 9" xfId="17869" xr:uid="{1AD745BF-B450-4926-B285-BB76837A9C8E}"/>
    <cellStyle name="Millares 45 6" xfId="5046" xr:uid="{7F5C3550-BDF7-4EEB-867B-5B49FAA15DE1}"/>
    <cellStyle name="Millares 45 6 10" xfId="7860" xr:uid="{B769532F-FA7C-421C-9E95-FA6E84D71E9E}"/>
    <cellStyle name="Millares 45 6 2" xfId="5047" xr:uid="{80B16571-58CC-40B7-BD16-DEC9321A78AA}"/>
    <cellStyle name="Millares 45 6 2 2" xfId="5048" xr:uid="{F1D13B61-A80C-498D-B832-F09CA3D76ECF}"/>
    <cellStyle name="Millares 45 6 2 2 2" xfId="13206" xr:uid="{1858D84F-25EA-420A-9780-2834585905D8}"/>
    <cellStyle name="Millares 45 6 2 2 3" xfId="10545" xr:uid="{A7013A1D-D05B-4976-BFFD-BD058BCEBB48}"/>
    <cellStyle name="Millares 45 6 2 2 4" xfId="15780" xr:uid="{9D4AFEB6-28F8-4A41-8604-4845FFE46F6E}"/>
    <cellStyle name="Millares 45 6 2 2 5" xfId="17879" xr:uid="{59407031-12A7-412D-8839-DE8DDC5F2802}"/>
    <cellStyle name="Millares 45 6 2 2 6" xfId="7862" xr:uid="{FA36C502-CE67-467A-95AC-9B64E623503C}"/>
    <cellStyle name="Millares 45 6 2 3" xfId="13205" xr:uid="{B87DF2B7-A370-4FF9-B996-81F58C06742D}"/>
    <cellStyle name="Millares 45 6 2 4" xfId="10544" xr:uid="{A0AD66BE-1FA6-4F51-87AC-9352F8A1EC81}"/>
    <cellStyle name="Millares 45 6 2 5" xfId="15779" xr:uid="{CB9104EF-08CE-4945-94C4-BEA91DEA04A6}"/>
    <cellStyle name="Millares 45 6 2 6" xfId="17878" xr:uid="{E75C8C06-095A-46F0-BE05-11A8E46DF672}"/>
    <cellStyle name="Millares 45 6 2 7" xfId="7861" xr:uid="{5503A546-0B22-415E-8266-8D5C4E4FBC57}"/>
    <cellStyle name="Millares 45 6 3" xfId="5049" xr:uid="{D5F9E8C7-6361-4196-BB71-C932566A1550}"/>
    <cellStyle name="Millares 45 6 3 2" xfId="5050" xr:uid="{5D4ED1CC-BDBD-4187-8F68-C777404841EA}"/>
    <cellStyle name="Millares 45 6 3 2 2" xfId="13208" xr:uid="{D0F70A00-9AD3-4EF4-945B-EB93634EBA92}"/>
    <cellStyle name="Millares 45 6 3 2 3" xfId="10547" xr:uid="{CF1899B7-B955-4EAB-93CA-6938CA0C1161}"/>
    <cellStyle name="Millares 45 6 3 2 4" xfId="15782" xr:uid="{33E1B22E-342F-4447-AEB1-1961F996C548}"/>
    <cellStyle name="Millares 45 6 3 2 5" xfId="17881" xr:uid="{06DB5218-B22B-4261-88AC-72EAA207C60A}"/>
    <cellStyle name="Millares 45 6 3 2 6" xfId="7864" xr:uid="{9C459651-2164-434D-ACDE-3CE00ADD5576}"/>
    <cellStyle name="Millares 45 6 3 3" xfId="13207" xr:uid="{54F8DD6F-39D8-4060-AC79-B698472F806A}"/>
    <cellStyle name="Millares 45 6 3 4" xfId="10546" xr:uid="{6E69AE1D-77CA-47A4-8925-43D04B5E363B}"/>
    <cellStyle name="Millares 45 6 3 5" xfId="15781" xr:uid="{5B220DBE-4FAB-48B0-A7FF-10FB219092EA}"/>
    <cellStyle name="Millares 45 6 3 6" xfId="17880" xr:uid="{46C9F1D1-B1CB-400E-83D2-42F5DCAFEEBA}"/>
    <cellStyle name="Millares 45 6 3 7" xfId="7863" xr:uid="{D146EDF6-355D-4E92-A940-CF9514A6A63C}"/>
    <cellStyle name="Millares 45 6 4" xfId="5051" xr:uid="{C0671E4B-B0C7-4707-8BB4-12C058B722E3}"/>
    <cellStyle name="Millares 45 6 4 2" xfId="5052" xr:uid="{2DF33FEF-4C9C-4218-8C86-0F28C2DF712B}"/>
    <cellStyle name="Millares 45 6 4 2 2" xfId="13210" xr:uid="{EF98CFB9-6953-4DEE-80F4-B127A04D3431}"/>
    <cellStyle name="Millares 45 6 4 2 3" xfId="10549" xr:uid="{E5ED1676-5C30-48DA-A89D-004DB563061A}"/>
    <cellStyle name="Millares 45 6 4 2 4" xfId="15784" xr:uid="{5B449ABB-CAAB-4FEE-A9C4-D90BB4A32471}"/>
    <cellStyle name="Millares 45 6 4 2 5" xfId="17883" xr:uid="{9869C367-AA44-48E1-8CDB-9E88EE293FC6}"/>
    <cellStyle name="Millares 45 6 4 2 6" xfId="7866" xr:uid="{BE116CBD-2CBF-4BE1-A719-504DD457220E}"/>
    <cellStyle name="Millares 45 6 4 3" xfId="13209" xr:uid="{62EC3CA7-4BAA-4671-BEB5-F3BBB1798940}"/>
    <cellStyle name="Millares 45 6 4 4" xfId="10548" xr:uid="{58FCD487-B367-4037-8CBC-4195FD16F1BF}"/>
    <cellStyle name="Millares 45 6 4 5" xfId="15783" xr:uid="{79BA61DC-150E-41DF-98AC-EFAF78E4C596}"/>
    <cellStyle name="Millares 45 6 4 6" xfId="17882" xr:uid="{3F470816-087F-4F8B-A62C-DAE811A4834D}"/>
    <cellStyle name="Millares 45 6 4 7" xfId="7865" xr:uid="{21E33DB0-24FA-4788-AACA-C42816270703}"/>
    <cellStyle name="Millares 45 6 5" xfId="5053" xr:uid="{9E510D17-6B4F-47B6-9EEB-7D026FFAC337}"/>
    <cellStyle name="Millares 45 6 5 2" xfId="13211" xr:uid="{FE8B80D0-CFA0-4C92-B49D-AECD01B3EA3B}"/>
    <cellStyle name="Millares 45 6 5 3" xfId="10550" xr:uid="{CF5CBCD4-4A2A-4F39-A038-817BF7EA37FF}"/>
    <cellStyle name="Millares 45 6 5 4" xfId="15785" xr:uid="{967065C4-43EE-41AF-941E-EECDF7B2E415}"/>
    <cellStyle name="Millares 45 6 5 5" xfId="17884" xr:uid="{9449396C-6599-40DC-B1E6-02500A77FB00}"/>
    <cellStyle name="Millares 45 6 5 6" xfId="7867" xr:uid="{16F9FEA3-AB5E-43DD-9BF1-7999FE1D002C}"/>
    <cellStyle name="Millares 45 6 6" xfId="13204" xr:uid="{53D509E3-4628-4432-82AA-88ECF891656E}"/>
    <cellStyle name="Millares 45 6 7" xfId="10543" xr:uid="{8FAD5AD4-58BC-4124-BC34-EA37C0AACA14}"/>
    <cellStyle name="Millares 45 6 8" xfId="15778" xr:uid="{87BF48E6-EA2A-41D3-AB6F-8FAC8A6D8CDF}"/>
    <cellStyle name="Millares 45 6 9" xfId="17877" xr:uid="{55B28952-0B9F-475B-A57C-F49361DF3960}"/>
    <cellStyle name="Millares 45 7" xfId="5054" xr:uid="{BD45262F-26BE-4ABB-A280-D968CC870E46}"/>
    <cellStyle name="Millares 45 7 10" xfId="7868" xr:uid="{E22228CD-BAED-4A13-8A97-D7D953ADC595}"/>
    <cellStyle name="Millares 45 7 2" xfId="5055" xr:uid="{C6376AB9-08A7-4EDB-9F59-4E0D7508A09D}"/>
    <cellStyle name="Millares 45 7 2 2" xfId="5056" xr:uid="{7B41AB15-F930-4EA4-B13A-6DA5DDD60272}"/>
    <cellStyle name="Millares 45 7 2 2 2" xfId="13214" xr:uid="{45B95461-7557-42AB-889D-C4DF8FBC37E8}"/>
    <cellStyle name="Millares 45 7 2 2 3" xfId="10553" xr:uid="{85941D29-EE01-464A-BD92-42C828CABE1A}"/>
    <cellStyle name="Millares 45 7 2 2 4" xfId="15788" xr:uid="{EC1F7A98-3AE8-43FB-A36B-96AA4FA07CDD}"/>
    <cellStyle name="Millares 45 7 2 2 5" xfId="17887" xr:uid="{C308901E-24B1-4513-939F-F602435264EB}"/>
    <cellStyle name="Millares 45 7 2 2 6" xfId="7870" xr:uid="{6859C828-1C99-4C48-8E76-6412D0E8EDE4}"/>
    <cellStyle name="Millares 45 7 2 3" xfId="13213" xr:uid="{D93D25E3-0CCA-41AD-81C8-44E6A356FF2B}"/>
    <cellStyle name="Millares 45 7 2 4" xfId="10552" xr:uid="{62C91236-86F2-4C50-9880-DE3B5BD1F388}"/>
    <cellStyle name="Millares 45 7 2 5" xfId="15787" xr:uid="{8CB4A94B-571C-4717-A012-84D05D6AC7A2}"/>
    <cellStyle name="Millares 45 7 2 6" xfId="17886" xr:uid="{F999A682-633C-4DF0-8977-EE449E3F4618}"/>
    <cellStyle name="Millares 45 7 2 7" xfId="7869" xr:uid="{CA361F4A-D8E3-4279-B348-390761506D43}"/>
    <cellStyle name="Millares 45 7 3" xfId="5057" xr:uid="{CE452998-0551-4D6C-9D39-30ED0FD555C1}"/>
    <cellStyle name="Millares 45 7 3 2" xfId="5058" xr:uid="{10C1D7A6-66EC-45A7-9625-20B693C88981}"/>
    <cellStyle name="Millares 45 7 3 2 2" xfId="13216" xr:uid="{8F11A138-8A39-4D75-B43F-2130E65360BF}"/>
    <cellStyle name="Millares 45 7 3 2 3" xfId="10555" xr:uid="{8554E1DB-3B55-4C2E-81BC-8B7BFABB0D44}"/>
    <cellStyle name="Millares 45 7 3 2 4" xfId="15790" xr:uid="{ECDEBCB2-8F5F-40B9-B1ED-B8FE4344EEA7}"/>
    <cellStyle name="Millares 45 7 3 2 5" xfId="17889" xr:uid="{0D647F90-1AD6-495A-9E3C-57E101EA8F73}"/>
    <cellStyle name="Millares 45 7 3 2 6" xfId="7872" xr:uid="{3DE0C5C1-E6D8-4C16-9ED8-77FD7AD95E83}"/>
    <cellStyle name="Millares 45 7 3 3" xfId="13215" xr:uid="{DACA981E-D190-49A2-B8D9-B804ECB195CB}"/>
    <cellStyle name="Millares 45 7 3 4" xfId="10554" xr:uid="{E2F96780-A8C0-4B3C-8258-8DE2E96C11F7}"/>
    <cellStyle name="Millares 45 7 3 5" xfId="15789" xr:uid="{A280A6C6-1576-4409-A1E2-F77D9D39D7B2}"/>
    <cellStyle name="Millares 45 7 3 6" xfId="17888" xr:uid="{8BD3EA7A-6F82-4281-80B2-64C6503A2BBE}"/>
    <cellStyle name="Millares 45 7 3 7" xfId="7871" xr:uid="{CFC1C1EF-F442-44AD-AC67-C85C14DE25E6}"/>
    <cellStyle name="Millares 45 7 4" xfId="5059" xr:uid="{FF489B3E-D224-4900-8BAC-AA18AEEB619A}"/>
    <cellStyle name="Millares 45 7 4 2" xfId="5060" xr:uid="{87CBE587-61A8-4113-A05A-1B65A4F7D2DA}"/>
    <cellStyle name="Millares 45 7 4 2 2" xfId="13218" xr:uid="{EF921FB9-B1C2-4469-A532-86DEACDC64A3}"/>
    <cellStyle name="Millares 45 7 4 2 3" xfId="10557" xr:uid="{2FA0441C-C827-464B-B47E-F34C3E9FBE1F}"/>
    <cellStyle name="Millares 45 7 4 2 4" xfId="15792" xr:uid="{68626F55-08B1-430C-9313-E6A04E95CD67}"/>
    <cellStyle name="Millares 45 7 4 2 5" xfId="17891" xr:uid="{324D959B-26EA-4DB0-98AE-C336899EFA10}"/>
    <cellStyle name="Millares 45 7 4 2 6" xfId="7874" xr:uid="{96C6C44D-D730-4FC1-9F52-96CE9BD07AF1}"/>
    <cellStyle name="Millares 45 7 4 3" xfId="13217" xr:uid="{93868CF2-EAF6-4C97-9212-2556FE0B8683}"/>
    <cellStyle name="Millares 45 7 4 4" xfId="10556" xr:uid="{54465BAF-782A-42AD-AE4D-A4476CD0BC56}"/>
    <cellStyle name="Millares 45 7 4 5" xfId="15791" xr:uid="{3A2E0FC5-C5DA-4D04-9D05-862701C555A7}"/>
    <cellStyle name="Millares 45 7 4 6" xfId="17890" xr:uid="{3BC7EEEF-64B2-4783-8050-BAE35DECC5B1}"/>
    <cellStyle name="Millares 45 7 4 7" xfId="7873" xr:uid="{C9B656BE-8390-40F4-A4D0-DEA18DA35E9F}"/>
    <cellStyle name="Millares 45 7 5" xfId="5061" xr:uid="{18742AFF-4C6B-4D9C-9D18-60E2EE16CA4C}"/>
    <cellStyle name="Millares 45 7 5 2" xfId="13219" xr:uid="{64B4A9AA-3D4D-484A-8FE3-2BA427A9693D}"/>
    <cellStyle name="Millares 45 7 5 3" xfId="10558" xr:uid="{F60A1109-B8FD-4AEC-9968-BBFA0F37A659}"/>
    <cellStyle name="Millares 45 7 5 4" xfId="15793" xr:uid="{885C3FE9-A300-4620-85CD-A3D9D9C5D6ED}"/>
    <cellStyle name="Millares 45 7 5 5" xfId="17892" xr:uid="{288DFDB5-F31F-47C3-8499-C59D3060A350}"/>
    <cellStyle name="Millares 45 7 5 6" xfId="7875" xr:uid="{743A2E29-C492-41B7-89AD-5183F49FDE25}"/>
    <cellStyle name="Millares 45 7 6" xfId="13212" xr:uid="{F82D345A-33CD-469B-A8AE-B3C13DC2D4D4}"/>
    <cellStyle name="Millares 45 7 7" xfId="10551" xr:uid="{5F174C6D-5D1D-4F8E-8E25-D53D8A0DB936}"/>
    <cellStyle name="Millares 45 7 8" xfId="15786" xr:uid="{AAC636FE-DD51-4137-ADA8-7D48BDB43454}"/>
    <cellStyle name="Millares 45 7 9" xfId="17885" xr:uid="{10891D59-2D0C-46EC-BF88-3C757FD1FB1E}"/>
    <cellStyle name="Millares 45 8" xfId="5062" xr:uid="{86B43671-0A17-4BEC-ABA9-A34D9A9ED976}"/>
    <cellStyle name="Millares 45 8 10" xfId="7876" xr:uid="{3EEDE333-9442-4C21-8B17-6A20A558C465}"/>
    <cellStyle name="Millares 45 8 2" xfId="5063" xr:uid="{C9530792-5B82-4AA6-ACA1-06C96CBC1E09}"/>
    <cellStyle name="Millares 45 8 2 2" xfId="5064" xr:uid="{B0175B86-2F6F-40BE-B3ED-6155EF5197FC}"/>
    <cellStyle name="Millares 45 8 2 2 2" xfId="13222" xr:uid="{311440DD-F7DA-4263-8EDA-EA12D63CCEF7}"/>
    <cellStyle name="Millares 45 8 2 2 3" xfId="10561" xr:uid="{CE31DBC1-39D6-440E-84CB-1BCF70978F03}"/>
    <cellStyle name="Millares 45 8 2 2 4" xfId="15796" xr:uid="{B91BA7FA-3753-4A3B-9129-D2CFB85CA109}"/>
    <cellStyle name="Millares 45 8 2 2 5" xfId="17895" xr:uid="{00248861-8B23-4708-862B-2F03BF73EB07}"/>
    <cellStyle name="Millares 45 8 2 2 6" xfId="7878" xr:uid="{BC7BF401-9310-41ED-BE90-1DC8C1378746}"/>
    <cellStyle name="Millares 45 8 2 3" xfId="13221" xr:uid="{119EA0D8-C83B-4423-86D6-370403E34E8A}"/>
    <cellStyle name="Millares 45 8 2 4" xfId="10560" xr:uid="{5D833D50-6609-45D7-9ED9-9F50DDF6F638}"/>
    <cellStyle name="Millares 45 8 2 5" xfId="15795" xr:uid="{A9A1C71A-0A5C-4C99-ADA4-5EC0D3468F3E}"/>
    <cellStyle name="Millares 45 8 2 6" xfId="17894" xr:uid="{91952FDC-FC5E-4F7D-8C91-1400F48DF2FD}"/>
    <cellStyle name="Millares 45 8 2 7" xfId="7877" xr:uid="{8E376DF6-504B-47CD-B168-6D303D0F09DF}"/>
    <cellStyle name="Millares 45 8 3" xfId="5065" xr:uid="{968AF0B7-7F4A-4BCC-8FBC-4A59729D05EF}"/>
    <cellStyle name="Millares 45 8 3 2" xfId="5066" xr:uid="{FFF348C6-C65B-444E-BE4E-9FB612204BCA}"/>
    <cellStyle name="Millares 45 8 3 2 2" xfId="13224" xr:uid="{7CF5AEBF-5882-40CE-8BA8-F04780FD4FA2}"/>
    <cellStyle name="Millares 45 8 3 2 3" xfId="10563" xr:uid="{184A7DBC-8AC5-439E-A2FC-A33B7E2061D8}"/>
    <cellStyle name="Millares 45 8 3 2 4" xfId="15798" xr:uid="{830EB75A-1FAA-4877-A4F8-6DB3C316FFE8}"/>
    <cellStyle name="Millares 45 8 3 2 5" xfId="17897" xr:uid="{3026B271-315E-414F-93B1-B9A399ACB21A}"/>
    <cellStyle name="Millares 45 8 3 2 6" xfId="7880" xr:uid="{3F10FBEE-2F9F-4882-8190-69C6C749CAD7}"/>
    <cellStyle name="Millares 45 8 3 3" xfId="13223" xr:uid="{C23C5E2D-2C9A-4D13-A094-DE6D9560391C}"/>
    <cellStyle name="Millares 45 8 3 4" xfId="10562" xr:uid="{074BDD56-7654-4CD2-8160-9AF9665C01E2}"/>
    <cellStyle name="Millares 45 8 3 5" xfId="15797" xr:uid="{FF770A09-ECA8-4F73-95EF-DC6811FCF016}"/>
    <cellStyle name="Millares 45 8 3 6" xfId="17896" xr:uid="{19EE867F-089F-434E-9CBC-D7D2D9A34039}"/>
    <cellStyle name="Millares 45 8 3 7" xfId="7879" xr:uid="{6EE590FD-3709-4F68-A5B1-225D52EEB83A}"/>
    <cellStyle name="Millares 45 8 4" xfId="5067" xr:uid="{1B8A0C57-E618-468E-B71F-9B2924FD6675}"/>
    <cellStyle name="Millares 45 8 4 2" xfId="5068" xr:uid="{A6B4D937-1C8A-4FD3-BF53-2983C6FA6137}"/>
    <cellStyle name="Millares 45 8 4 2 2" xfId="13226" xr:uid="{937BB68A-00A6-48E8-A521-3A8EB361330C}"/>
    <cellStyle name="Millares 45 8 4 2 3" xfId="10565" xr:uid="{2235B64B-444A-4FCE-9595-4783E3AF9705}"/>
    <cellStyle name="Millares 45 8 4 2 4" xfId="15800" xr:uid="{12BAF359-C69E-4D6E-98FA-67034C4289C9}"/>
    <cellStyle name="Millares 45 8 4 2 5" xfId="17899" xr:uid="{4EF6624A-6F62-4E04-B192-390348708F14}"/>
    <cellStyle name="Millares 45 8 4 2 6" xfId="7882" xr:uid="{33E5EC3D-06BB-41B2-BA27-B4CB2ED7CEA7}"/>
    <cellStyle name="Millares 45 8 4 3" xfId="13225" xr:uid="{46F75DD0-D36E-4012-A242-8FFE12BFCB81}"/>
    <cellStyle name="Millares 45 8 4 4" xfId="10564" xr:uid="{2A9AFA76-E014-4B1B-9D8C-C1B39FE38E30}"/>
    <cellStyle name="Millares 45 8 4 5" xfId="15799" xr:uid="{ECCC30B6-9C1B-4259-A013-648CEA7BCB87}"/>
    <cellStyle name="Millares 45 8 4 6" xfId="17898" xr:uid="{9BA015DD-0337-48DE-BB40-B7FE14119507}"/>
    <cellStyle name="Millares 45 8 4 7" xfId="7881" xr:uid="{297EFC36-6175-4BA0-B6EA-E049DACC26F4}"/>
    <cellStyle name="Millares 45 8 5" xfId="5069" xr:uid="{BC5032F1-5002-4056-B892-14480C5DFE68}"/>
    <cellStyle name="Millares 45 8 5 2" xfId="13227" xr:uid="{B923EDB2-2D95-447B-B3E3-6723D6F862AC}"/>
    <cellStyle name="Millares 45 8 5 3" xfId="10566" xr:uid="{3FBD6C05-332B-41CC-9CC3-66563FF18366}"/>
    <cellStyle name="Millares 45 8 5 4" xfId="15801" xr:uid="{BDC99F0C-68D4-4692-96EE-7211AD360E5A}"/>
    <cellStyle name="Millares 45 8 5 5" xfId="17900" xr:uid="{3E475DE5-31A0-4ADE-8EF8-C4B361049016}"/>
    <cellStyle name="Millares 45 8 5 6" xfId="7883" xr:uid="{42456D19-5DF7-4AE8-B3C0-3EABCF1FDA0C}"/>
    <cellStyle name="Millares 45 8 6" xfId="13220" xr:uid="{FB38FBCA-EE31-4EE5-88A6-A6F1809FE69A}"/>
    <cellStyle name="Millares 45 8 7" xfId="10559" xr:uid="{9C9C9427-F330-498C-BC3F-CECC80637AD9}"/>
    <cellStyle name="Millares 45 8 8" xfId="15794" xr:uid="{900978AC-DA94-4C4C-A3FA-3AE601575392}"/>
    <cellStyle name="Millares 45 8 9" xfId="17893" xr:uid="{2D3B5DB3-1AEB-4A0F-8569-A9DDCDB5B9AF}"/>
    <cellStyle name="Millares 45 9" xfId="5070" xr:uid="{446D8322-A174-45BF-A277-355FB6E1CFF3}"/>
    <cellStyle name="Millares 45 9 10" xfId="7884" xr:uid="{1470061B-C3E7-4432-AFEF-92B794FED75C}"/>
    <cellStyle name="Millares 45 9 2" xfId="5071" xr:uid="{0E3A6D90-E2D8-40CA-AD69-8C0CD829B9C0}"/>
    <cellStyle name="Millares 45 9 2 2" xfId="5072" xr:uid="{BE9F13E4-E77A-4872-8316-D5673AAE0658}"/>
    <cellStyle name="Millares 45 9 2 2 2" xfId="13230" xr:uid="{A5CFA752-C36D-447F-850F-C12EFD979B2E}"/>
    <cellStyle name="Millares 45 9 2 2 3" xfId="10569" xr:uid="{200A7A57-1B2D-4B81-82B5-8612BD1E016C}"/>
    <cellStyle name="Millares 45 9 2 2 4" xfId="15804" xr:uid="{E7816C5F-215F-46BE-9AFE-526B0BB28A7E}"/>
    <cellStyle name="Millares 45 9 2 2 5" xfId="17903" xr:uid="{F08D7D3E-ACA9-45BA-986B-00E9DC177812}"/>
    <cellStyle name="Millares 45 9 2 2 6" xfId="7886" xr:uid="{35C451D0-8777-4816-893E-0A7266D91D56}"/>
    <cellStyle name="Millares 45 9 2 3" xfId="13229" xr:uid="{7B882B82-7545-4AEA-9199-55DF81AD1E05}"/>
    <cellStyle name="Millares 45 9 2 4" xfId="10568" xr:uid="{4FF769C4-BA1A-45BD-AEE6-744A27C0B2F1}"/>
    <cellStyle name="Millares 45 9 2 5" xfId="15803" xr:uid="{F8B6010C-3F2F-45EB-8B3C-356EFDAF7711}"/>
    <cellStyle name="Millares 45 9 2 6" xfId="17902" xr:uid="{22102BDE-D655-40E3-A028-BA57F18A407E}"/>
    <cellStyle name="Millares 45 9 2 7" xfId="7885" xr:uid="{71BB1A76-1A74-4204-9D5B-21B8426BBE62}"/>
    <cellStyle name="Millares 45 9 3" xfId="5073" xr:uid="{0DB324D5-9E28-4DCD-AFFB-025BD1BDF237}"/>
    <cellStyle name="Millares 45 9 3 2" xfId="5074" xr:uid="{85A071C4-1BA6-43B3-B578-59ABB0D3F477}"/>
    <cellStyle name="Millares 45 9 3 2 2" xfId="13232" xr:uid="{A7F3B138-4BCD-4388-9A32-74FAABDA5559}"/>
    <cellStyle name="Millares 45 9 3 2 3" xfId="10571" xr:uid="{1576A4F1-E29C-49C9-BDFD-3D2215C92453}"/>
    <cellStyle name="Millares 45 9 3 2 4" xfId="15806" xr:uid="{BEC79DAA-4B70-4682-8D57-EC3921F8B4E6}"/>
    <cellStyle name="Millares 45 9 3 2 5" xfId="17905" xr:uid="{EA2871C9-A840-4B04-971E-B597F26DAFEE}"/>
    <cellStyle name="Millares 45 9 3 2 6" xfId="7888" xr:uid="{2C931568-FDD3-4B24-9001-B4198701CEC7}"/>
    <cellStyle name="Millares 45 9 3 3" xfId="13231" xr:uid="{C4C2510C-B976-4A44-B70F-0CB5C3BA4A74}"/>
    <cellStyle name="Millares 45 9 3 4" xfId="10570" xr:uid="{FF9BD1B6-23EF-49FF-8D02-761309975850}"/>
    <cellStyle name="Millares 45 9 3 5" xfId="15805" xr:uid="{840441D3-AA40-4746-906E-70FAA707C06F}"/>
    <cellStyle name="Millares 45 9 3 6" xfId="17904" xr:uid="{8A0BD6C7-60FB-4164-B647-E18B08A82B59}"/>
    <cellStyle name="Millares 45 9 3 7" xfId="7887" xr:uid="{75E91A54-1DE3-4FDD-95C1-A12E0746F377}"/>
    <cellStyle name="Millares 45 9 4" xfId="5075" xr:uid="{83820472-F4C1-4962-9735-FD65ADCD3D2A}"/>
    <cellStyle name="Millares 45 9 4 2" xfId="5076" xr:uid="{9D2E8876-0130-4268-9B3A-076F8ABCF81F}"/>
    <cellStyle name="Millares 45 9 4 2 2" xfId="13234" xr:uid="{128CA5D7-E5A2-4C07-B9C1-EBD4141B871E}"/>
    <cellStyle name="Millares 45 9 4 2 3" xfId="10573" xr:uid="{CABB5281-846A-43FD-BA4E-9C08CB21CD8B}"/>
    <cellStyle name="Millares 45 9 4 2 4" xfId="15808" xr:uid="{B9AFCFFC-9B30-48D3-B3D1-6F88BCEB03D3}"/>
    <cellStyle name="Millares 45 9 4 2 5" xfId="17907" xr:uid="{45BCEE20-54CF-41C9-9937-B1FBF053515E}"/>
    <cellStyle name="Millares 45 9 4 2 6" xfId="7890" xr:uid="{84D46319-B69B-4D24-945C-8FF6206445EA}"/>
    <cellStyle name="Millares 45 9 4 3" xfId="13233" xr:uid="{9144E93A-9A34-482D-A8C2-0C50E9926236}"/>
    <cellStyle name="Millares 45 9 4 4" xfId="10572" xr:uid="{E46C1B84-38D1-43F4-808C-8AA7DF3CCD57}"/>
    <cellStyle name="Millares 45 9 4 5" xfId="15807" xr:uid="{2532F229-3681-43E0-9146-14FF5E9EE742}"/>
    <cellStyle name="Millares 45 9 4 6" xfId="17906" xr:uid="{D1EBF0F7-67BF-47EA-9A60-81178E64375E}"/>
    <cellStyle name="Millares 45 9 4 7" xfId="7889" xr:uid="{DE29C392-DF3C-4B39-A016-A5E0702A328B}"/>
    <cellStyle name="Millares 45 9 5" xfId="5077" xr:uid="{BFA60E66-4B03-470C-92DB-5122A0548940}"/>
    <cellStyle name="Millares 45 9 5 2" xfId="13235" xr:uid="{431913CB-919D-4B39-9722-D0FD8028D438}"/>
    <cellStyle name="Millares 45 9 5 3" xfId="10574" xr:uid="{B3BEB939-A9A9-44E0-9A14-E6DE9AE139DA}"/>
    <cellStyle name="Millares 45 9 5 4" xfId="15809" xr:uid="{E245F7F3-4344-46A0-AFBF-360CADBE8175}"/>
    <cellStyle name="Millares 45 9 5 5" xfId="17908" xr:uid="{4758ED8F-2371-45CD-A6DB-ED19CB544F72}"/>
    <cellStyle name="Millares 45 9 5 6" xfId="7891" xr:uid="{D8DFAEDE-7A67-4D32-9790-5CE573925168}"/>
    <cellStyle name="Millares 45 9 6" xfId="13228" xr:uid="{3F8F8472-F374-48D8-AD2F-61DD688F4200}"/>
    <cellStyle name="Millares 45 9 7" xfId="10567" xr:uid="{D24C3239-F33A-4664-BAB0-709F9CB6F8DD}"/>
    <cellStyle name="Millares 45 9 8" xfId="15802" xr:uid="{FCF06BC4-8537-4A68-A8ED-88F852708CF0}"/>
    <cellStyle name="Millares 45 9 9" xfId="17901" xr:uid="{C105839A-8337-4D61-904B-55FEF7F8FB9C}"/>
    <cellStyle name="Millares 450" xfId="15402" xr:uid="{98B9A78E-B4EB-4EBD-AB64-DEC1786D015D}"/>
    <cellStyle name="Millares 451" xfId="12750" xr:uid="{D22B4449-C2BC-4A0E-AC67-D815B7B74F49}"/>
    <cellStyle name="Millares 452" xfId="15408" xr:uid="{740E4538-CEA4-47D1-A1B2-3884AAFE741D}"/>
    <cellStyle name="Millares 453" xfId="12749" xr:uid="{380799A4-EF5A-491E-A0D1-C7175FB5E397}"/>
    <cellStyle name="Millares 454" xfId="15407" xr:uid="{F693332C-776A-46A3-A732-41DE4103F547}"/>
    <cellStyle name="Millares 455" xfId="12746" xr:uid="{C01F0525-4285-4474-B670-00EC10B5A531}"/>
    <cellStyle name="Millares 456" xfId="15414" xr:uid="{6C535DE3-D058-4263-A867-6BFD82E03145}"/>
    <cellStyle name="Millares 457" xfId="12745" xr:uid="{EFC154FE-6814-4324-8BF3-6EB4609C3BC2}"/>
    <cellStyle name="Millares 458" xfId="15413" xr:uid="{9965E276-E802-44F4-96CB-F9F2D8CD5AD1}"/>
    <cellStyle name="Millares 459" xfId="12743" xr:uid="{4817A39E-FD95-4E75-AFFB-97CC3490D3A9}"/>
    <cellStyle name="Millares 46" xfId="5078" xr:uid="{08554752-8AD2-4CFE-810B-1471F4DBA28D}"/>
    <cellStyle name="Millares 46 10" xfId="5079" xr:uid="{F3B01980-2ABA-4DE3-94C8-AB712CB5BEEC}"/>
    <cellStyle name="Millares 46 10 2" xfId="13237" xr:uid="{09EE7F52-0665-46CE-ACD2-88FD785A449B}"/>
    <cellStyle name="Millares 46 10 3" xfId="12333" xr:uid="{8AC5C8C3-B842-4BBD-838E-8F9C3934F975}"/>
    <cellStyle name="Millares 46 10 4" xfId="17910" xr:uid="{83A8C787-3660-4B35-B11B-2F53A33C6414}"/>
    <cellStyle name="Millares 46 10 5" xfId="7893" xr:uid="{2774437E-C159-423C-A4EB-40A2D32A40B0}"/>
    <cellStyle name="Millares 46 11" xfId="7021" xr:uid="{0E7BFA5D-AB67-444B-B29F-6B7FAE45895B}"/>
    <cellStyle name="Millares 46 11 2" xfId="13238" xr:uid="{B571557B-1CE9-4679-B6D8-E2B8BE7E57AD}"/>
    <cellStyle name="Millares 46 11 3" xfId="19829" xr:uid="{EE6C503D-4654-4F2B-ABAC-37A5601E06D4}"/>
    <cellStyle name="Millares 46 11 4" xfId="7894" xr:uid="{A8FF6F7A-50EA-4C72-ADAE-132C4353C8E2}"/>
    <cellStyle name="Millares 46 12" xfId="7895" xr:uid="{8C01A7AF-6049-4356-B322-8E0A7664BFA0}"/>
    <cellStyle name="Millares 46 12 2" xfId="13239" xr:uid="{84B332C5-0965-4D56-B227-AD77A60B56FF}"/>
    <cellStyle name="Millares 46 13" xfId="13236" xr:uid="{63FF9F52-41A9-439A-B1FD-C069B0103FD0}"/>
    <cellStyle name="Millares 46 14" xfId="10575" xr:uid="{DAE9736B-83F0-450D-8A82-FAD8C00D99CC}"/>
    <cellStyle name="Millares 46 15" xfId="15810" xr:uid="{8E03691C-C73D-4794-B2EB-F61BD87E7D2B}"/>
    <cellStyle name="Millares 46 16" xfId="17909" xr:uid="{B82A0668-0695-4FE0-BF45-6F9C2826F310}"/>
    <cellStyle name="Millares 46 17" xfId="7892" xr:uid="{A6514E3D-484E-4F97-96B5-F454794FE535}"/>
    <cellStyle name="Millares 46 2" xfId="5080" xr:uid="{28249E1F-1382-4205-8C5F-A45CA18212E8}"/>
    <cellStyle name="Millares 46 2 10" xfId="15811" xr:uid="{930414E4-1371-44BF-A2AC-04853AC97B8F}"/>
    <cellStyle name="Millares 46 2 11" xfId="17911" xr:uid="{551CFC1C-61B9-499C-AC2E-32A6958CE77D}"/>
    <cellStyle name="Millares 46 2 12" xfId="7896" xr:uid="{35682D4E-81E1-4C93-9B19-69917B03BD37}"/>
    <cellStyle name="Millares 46 2 2" xfId="5081" xr:uid="{6E73B829-C365-43EE-815D-AD3E55CD6DF5}"/>
    <cellStyle name="Millares 46 2 2 2" xfId="5082" xr:uid="{34DFB301-0B71-4A02-95EB-A8DEEAD8A2B8}"/>
    <cellStyle name="Millares 46 2 2 2 2" xfId="13242" xr:uid="{9B967792-EE02-4924-BFB1-61708E2CBABC}"/>
    <cellStyle name="Millares 46 2 2 2 3" xfId="10578" xr:uid="{78CD5B28-F90B-44F9-AA97-C8FE9045B5FB}"/>
    <cellStyle name="Millares 46 2 2 2 4" xfId="15813" xr:uid="{76DE6893-8D30-4650-AC9C-5E74C5CC0EA0}"/>
    <cellStyle name="Millares 46 2 2 2 5" xfId="17913" xr:uid="{9CD5C909-251D-4758-9C4E-19807263F3AA}"/>
    <cellStyle name="Millares 46 2 2 2 6" xfId="7898" xr:uid="{5A81DEBA-B60D-4560-9D23-C5FA84DF11B0}"/>
    <cellStyle name="Millares 46 2 2 3" xfId="13241" xr:uid="{627EEF24-278F-4CC4-A413-0C11C1094B8D}"/>
    <cellStyle name="Millares 46 2 2 4" xfId="10577" xr:uid="{A8906C11-2BAF-4A2D-AFA1-D8EC3DC0DDA4}"/>
    <cellStyle name="Millares 46 2 2 5" xfId="15812" xr:uid="{BD3BB7B4-4427-487D-B802-0D25038C412E}"/>
    <cellStyle name="Millares 46 2 2 6" xfId="17912" xr:uid="{35D4AB7D-30B2-4202-99D8-E05F52DC2E49}"/>
    <cellStyle name="Millares 46 2 2 7" xfId="7897" xr:uid="{85C968A7-A273-4AEC-A1A8-4C0FEB71DADA}"/>
    <cellStyle name="Millares 46 2 3" xfId="5083" xr:uid="{B3128180-FD8F-49BB-B0B1-7505E9C2747D}"/>
    <cellStyle name="Millares 46 2 3 2" xfId="13243" xr:uid="{B737471D-EC6F-443D-AF87-AECC99869CE3}"/>
    <cellStyle name="Millares 46 2 3 3" xfId="10579" xr:uid="{3BE93D1F-B633-474F-AF8A-EA8B3CE0D326}"/>
    <cellStyle name="Millares 46 2 3 4" xfId="15814" xr:uid="{AA6D8821-C3FD-4038-AE20-4405EDA7A9A2}"/>
    <cellStyle name="Millares 46 2 3 5" xfId="17914" xr:uid="{193BA528-4D01-4B68-A305-5BEDE7A19823}"/>
    <cellStyle name="Millares 46 2 3 6" xfId="7899" xr:uid="{468CE767-1AAF-4012-A003-C52E6978A26D}"/>
    <cellStyle name="Millares 46 2 4" xfId="5084" xr:uid="{78880A18-BAAD-42C8-A740-B51D72E3BFCC}"/>
    <cellStyle name="Millares 46 2 4 2" xfId="13244" xr:uid="{9A86CE78-941C-4CFA-83FF-CB5B771E33AC}"/>
    <cellStyle name="Millares 46 2 4 3" xfId="10580" xr:uid="{4BEE0429-0480-456E-87A5-660D86CB153A}"/>
    <cellStyle name="Millares 46 2 4 4" xfId="15815" xr:uid="{76AC0B1F-9000-44D9-8A65-BA312EC6C4B5}"/>
    <cellStyle name="Millares 46 2 4 5" xfId="17915" xr:uid="{331F4B90-91A4-49A7-8FD3-F5C9A165A705}"/>
    <cellStyle name="Millares 46 2 4 6" xfId="7900" xr:uid="{F663CBF4-3DBC-42F3-8475-18B335F6DC1A}"/>
    <cellStyle name="Millares 46 2 5" xfId="5085" xr:uid="{23929DAC-1122-469C-B929-B0E982238627}"/>
    <cellStyle name="Millares 46 2 5 2" xfId="13245" xr:uid="{BDE9B0BB-EDA3-4F30-A6B3-2DB55F5E237C}"/>
    <cellStyle name="Millares 46 2 5 3" xfId="12334" xr:uid="{9D9B5B00-27E5-4E3A-A484-A4CB3CA11D57}"/>
    <cellStyle name="Millares 46 2 5 4" xfId="17916" xr:uid="{D6827491-9C06-4B2E-AFC3-441ECCF9838B}"/>
    <cellStyle name="Millares 46 2 5 5" xfId="7901" xr:uid="{4B9443B1-C0A8-45DE-AD44-B3E5F2328B21}"/>
    <cellStyle name="Millares 46 2 6" xfId="7149" xr:uid="{0B1439CA-9617-4C19-8FF4-02A71E4DE3B8}"/>
    <cellStyle name="Millares 46 2 6 2" xfId="13246" xr:uid="{5C4B4902-5D3B-4209-A8A0-769B22EF3A61}"/>
    <cellStyle name="Millares 46 2 6 3" xfId="19929" xr:uid="{7604D79F-77F4-4814-B4C6-238A397D8227}"/>
    <cellStyle name="Millares 46 2 6 4" xfId="7902" xr:uid="{CA7A6A0D-378D-429A-B502-6EE8382F6DFB}"/>
    <cellStyle name="Millares 46 2 7" xfId="7903" xr:uid="{451F42D0-A971-499F-9360-D2B954BA6BD5}"/>
    <cellStyle name="Millares 46 2 7 2" xfId="13247" xr:uid="{E1658228-EE6C-4652-AE2A-52E5E99942E7}"/>
    <cellStyle name="Millares 46 2 8" xfId="13240" xr:uid="{D82EED50-2197-48D1-B3BF-86AEECBA8AF2}"/>
    <cellStyle name="Millares 46 2 9" xfId="10576" xr:uid="{1E9D6C5B-4759-4940-A0CB-4B2CFE4AAD8C}"/>
    <cellStyle name="Millares 46 3" xfId="5086" xr:uid="{23228F20-21D1-485D-BD48-42B63B418B65}"/>
    <cellStyle name="Millares 46 3 10" xfId="17917" xr:uid="{7B729662-86D0-4A19-9ECC-648380FA2041}"/>
    <cellStyle name="Millares 46 3 11" xfId="7904" xr:uid="{1E9115A8-DE4C-45A1-95D8-FF6B98907E97}"/>
    <cellStyle name="Millares 46 3 2" xfId="5087" xr:uid="{933A78EC-5259-4D69-B802-157B7E3A885F}"/>
    <cellStyle name="Millares 46 3 2 2" xfId="5088" xr:uid="{EAEBAFA9-27F3-4E83-9AC5-091874D5FFDA}"/>
    <cellStyle name="Millares 46 3 2 2 2" xfId="13250" xr:uid="{DA052691-1C51-4059-A0ED-2F80F61F392E}"/>
    <cellStyle name="Millares 46 3 2 2 3" xfId="10583" xr:uid="{972F3B4A-F986-422C-9ABA-3E12C3123A69}"/>
    <cellStyle name="Millares 46 3 2 2 4" xfId="15818" xr:uid="{128CB725-C9D2-4F95-9A95-428D9D177D9E}"/>
    <cellStyle name="Millares 46 3 2 2 5" xfId="17919" xr:uid="{BE921531-D8C6-449A-8997-D1EF17D06270}"/>
    <cellStyle name="Millares 46 3 2 2 6" xfId="7906" xr:uid="{F676C8D5-A697-48B6-BFA5-D9A530B68114}"/>
    <cellStyle name="Millares 46 3 2 3" xfId="13249" xr:uid="{C56EEAB2-3676-4BF2-A60F-A08F16911237}"/>
    <cellStyle name="Millares 46 3 2 4" xfId="10582" xr:uid="{788C09FB-68B1-4BA3-8867-8F937665AB87}"/>
    <cellStyle name="Millares 46 3 2 5" xfId="15817" xr:uid="{70D8A656-4C6F-4747-9CA3-C384EBEC581F}"/>
    <cellStyle name="Millares 46 3 2 6" xfId="17918" xr:uid="{60D86ED9-2CF1-4339-9665-F8878D2AB90C}"/>
    <cellStyle name="Millares 46 3 2 7" xfId="7905" xr:uid="{E2EFD229-9F2D-4C7F-9014-DA13896390B6}"/>
    <cellStyle name="Millares 46 3 3" xfId="5089" xr:uid="{DBD7DCD8-F7BA-408C-91BA-2EB1F352BE36}"/>
    <cellStyle name="Millares 46 3 3 2" xfId="5090" xr:uid="{A1047269-BD75-4A9D-83FC-42056F81E031}"/>
    <cellStyle name="Millares 46 3 3 2 2" xfId="13252" xr:uid="{7892E061-6547-4B4F-9C24-BC993AC2ADDA}"/>
    <cellStyle name="Millares 46 3 3 2 3" xfId="10585" xr:uid="{62D11CFB-F31E-42AD-BA2B-EA63ABCE2114}"/>
    <cellStyle name="Millares 46 3 3 2 4" xfId="15820" xr:uid="{24B67F79-FEEC-40DE-BE3B-FBCA9F0CE8BF}"/>
    <cellStyle name="Millares 46 3 3 2 5" xfId="17921" xr:uid="{45952368-B3AC-49D1-A82E-20BE647A8621}"/>
    <cellStyle name="Millares 46 3 3 2 6" xfId="7908" xr:uid="{0BFEB211-E0BD-4AA3-B422-FA18F9C6D5C1}"/>
    <cellStyle name="Millares 46 3 3 3" xfId="13251" xr:uid="{BBB9AAE3-9671-42C9-8828-0523BDB5C563}"/>
    <cellStyle name="Millares 46 3 3 4" xfId="10584" xr:uid="{A302019E-E032-46F4-86FF-A36706A1C0E7}"/>
    <cellStyle name="Millares 46 3 3 5" xfId="15819" xr:uid="{9EFB1599-27B2-4E7A-B0E8-47AF3E8BE6A9}"/>
    <cellStyle name="Millares 46 3 3 6" xfId="17920" xr:uid="{F71CFE38-F0A5-48ED-9FD1-65598BBEED53}"/>
    <cellStyle name="Millares 46 3 3 7" xfId="7907" xr:uid="{167D70BA-E983-4C12-B970-1FF9D1C9B496}"/>
    <cellStyle name="Millares 46 3 4" xfId="5091" xr:uid="{1D38AE71-2646-4256-B3E3-DC1761AD7395}"/>
    <cellStyle name="Millares 46 3 4 2" xfId="13253" xr:uid="{7EB8906C-68AE-4526-B2E9-09AEF5912F46}"/>
    <cellStyle name="Millares 46 3 4 3" xfId="10586" xr:uid="{3C66C896-6D5D-43DE-B262-D3D1F29B77B3}"/>
    <cellStyle name="Millares 46 3 4 4" xfId="15821" xr:uid="{FA59D224-925B-447B-99B8-F92A37134D6A}"/>
    <cellStyle name="Millares 46 3 4 5" xfId="17922" xr:uid="{EE391EC3-2CFF-43BF-8A6E-299BA6FBBAB6}"/>
    <cellStyle name="Millares 46 3 4 6" xfId="7909" xr:uid="{C81D1AAF-4F57-4A16-A0BF-3EC6C0779B84}"/>
    <cellStyle name="Millares 46 3 5" xfId="5092" xr:uid="{1B40F619-C2B0-4844-89F0-CA11E91DB3A8}"/>
    <cellStyle name="Millares 46 3 5 2" xfId="13254" xr:uid="{A56F0341-5845-468C-A095-9CEFF38071EC}"/>
    <cellStyle name="Millares 46 3 5 3" xfId="10587" xr:uid="{5C5968AF-7FBB-400A-9128-BD9737B0B3BC}"/>
    <cellStyle name="Millares 46 3 5 4" xfId="15822" xr:uid="{1ABB9A1D-9BDE-4604-93CD-3ABD38446E69}"/>
    <cellStyle name="Millares 46 3 5 5" xfId="17923" xr:uid="{58AF75A4-9706-4B03-945D-FB8EBC8EC4D7}"/>
    <cellStyle name="Millares 46 3 5 6" xfId="7910" xr:uid="{1A82C635-0FFB-4188-9630-AFC0152F359A}"/>
    <cellStyle name="Millares 46 3 6" xfId="5093" xr:uid="{844CE311-ABBB-464E-BA80-B07FD552599A}"/>
    <cellStyle name="Millares 46 3 6 2" xfId="13255" xr:uid="{81C54085-EE19-4F13-9C85-BD4D5F6C3CA1}"/>
    <cellStyle name="Millares 46 3 6 3" xfId="10588" xr:uid="{C53BACEF-55E3-42F2-B6A9-932F2414EBD3}"/>
    <cellStyle name="Millares 46 3 6 4" xfId="15823" xr:uid="{D0AB2DA9-DC31-4487-8255-269F6A128D5A}"/>
    <cellStyle name="Millares 46 3 6 5" xfId="17924" xr:uid="{D9BC3FC9-EE63-4A8F-9A7D-AABCDFF5EB2C}"/>
    <cellStyle name="Millares 46 3 6 6" xfId="7911" xr:uid="{D0D819ED-10E3-4B3B-87AA-41DF879BA0F3}"/>
    <cellStyle name="Millares 46 3 7" xfId="13248" xr:uid="{531D1FB0-7AA2-4DE4-A044-1175EDB4DFA5}"/>
    <cellStyle name="Millares 46 3 8" xfId="10581" xr:uid="{06FCDD90-A013-4A20-A207-2395BDB5139C}"/>
    <cellStyle name="Millares 46 3 9" xfId="15816" xr:uid="{2B405BCA-F008-40B9-8981-5AB6F389256E}"/>
    <cellStyle name="Millares 46 4" xfId="5094" xr:uid="{43F21E48-4C8F-4250-87B6-A96CA38A94C5}"/>
    <cellStyle name="Millares 46 4 2" xfId="5095" xr:uid="{86DA52BC-62EC-49F6-8CE5-3F1F01350BA5}"/>
    <cellStyle name="Millares 46 4 2 2" xfId="13257" xr:uid="{79A6B987-4956-4333-A98B-9E726CD797B6}"/>
    <cellStyle name="Millares 46 4 2 3" xfId="10590" xr:uid="{AC07C5A9-F697-4933-95FC-07E096497683}"/>
    <cellStyle name="Millares 46 4 2 4" xfId="15825" xr:uid="{A48E8736-46A3-48D6-8D4F-1E1843B1718C}"/>
    <cellStyle name="Millares 46 4 2 5" xfId="17926" xr:uid="{9DFE9A09-5F6C-4C59-8E53-D68DAC265F9C}"/>
    <cellStyle name="Millares 46 4 2 6" xfId="7913" xr:uid="{692848BF-BE62-467D-B21A-032EC20E33CB}"/>
    <cellStyle name="Millares 46 4 3" xfId="13256" xr:uid="{3957A922-BBE9-409A-9698-28AD24DFA763}"/>
    <cellStyle name="Millares 46 4 4" xfId="10589" xr:uid="{4EF67957-004D-4A0D-87BE-41C7B17E5B98}"/>
    <cellStyle name="Millares 46 4 5" xfId="15824" xr:uid="{6721DF36-C1C4-4DDE-A69F-5E1D7CDE63F6}"/>
    <cellStyle name="Millares 46 4 6" xfId="17925" xr:uid="{8A31665C-B0C8-4AEF-9CB2-B49B03D78E5F}"/>
    <cellStyle name="Millares 46 4 7" xfId="7912" xr:uid="{1B30E2A3-0533-43D8-AFED-B6EC99289303}"/>
    <cellStyle name="Millares 46 5" xfId="5096" xr:uid="{D6D01276-BF58-4244-A0F8-9259E46608A3}"/>
    <cellStyle name="Millares 46 5 2" xfId="5097" xr:uid="{60FA0141-705D-4268-B748-7356540657ED}"/>
    <cellStyle name="Millares 46 5 2 2" xfId="13259" xr:uid="{AE2F66D8-C8C1-4772-B4E6-A64E928E81DD}"/>
    <cellStyle name="Millares 46 5 2 3" xfId="10592" xr:uid="{9A26E519-E381-48F4-8199-D31B311832CE}"/>
    <cellStyle name="Millares 46 5 2 4" xfId="15827" xr:uid="{26F37CC7-C2CF-4BDE-A461-5B108EF62732}"/>
    <cellStyle name="Millares 46 5 2 5" xfId="17928" xr:uid="{1628E790-4A37-4042-93EF-C7EE1387471D}"/>
    <cellStyle name="Millares 46 5 2 6" xfId="7915" xr:uid="{1C0FEB91-B12C-4F5C-A360-49F57F6E5ECB}"/>
    <cellStyle name="Millares 46 5 3" xfId="5098" xr:uid="{351AA702-6719-48E1-88C3-4FD9475F2AC1}"/>
    <cellStyle name="Millares 46 5 3 2" xfId="13260" xr:uid="{68368BB2-28CA-45B8-A6C7-CB2E5CB04200}"/>
    <cellStyle name="Millares 46 5 3 3" xfId="10593" xr:uid="{B209ECEA-9B6E-489E-BEC6-6466201B917D}"/>
    <cellStyle name="Millares 46 5 3 4" xfId="15828" xr:uid="{CCB83658-2F4D-4AD5-8E56-8EC44B1F9564}"/>
    <cellStyle name="Millares 46 5 3 5" xfId="17929" xr:uid="{9D8CF5A0-84DE-400D-988F-1C33B0B56014}"/>
    <cellStyle name="Millares 46 5 3 6" xfId="7916" xr:uid="{1F4B3957-709C-4219-86AC-FD823ED605AF}"/>
    <cellStyle name="Millares 46 5 4" xfId="13258" xr:uid="{3EBCD567-9A77-453F-8AD6-EEB613CF6A08}"/>
    <cellStyle name="Millares 46 5 5" xfId="10591" xr:uid="{D6E0C7B4-B516-4367-9A18-A7710FEE76B1}"/>
    <cellStyle name="Millares 46 5 6" xfId="15826" xr:uid="{5364444C-68BE-493C-9FBA-F4263156CA8A}"/>
    <cellStyle name="Millares 46 5 7" xfId="17927" xr:uid="{7B1FF0B5-1B31-4C47-8F13-CF94E49E2529}"/>
    <cellStyle name="Millares 46 5 8" xfId="7914" xr:uid="{6DABF0E7-5DFA-4E3E-A6B3-5588D057761B}"/>
    <cellStyle name="Millares 46 6" xfId="5099" xr:uid="{CD741AFC-A0DA-4199-9E8E-C04564FD097F}"/>
    <cellStyle name="Millares 46 6 2" xfId="5100" xr:uid="{593A4775-FC74-4795-B1C7-FE5DA168BC81}"/>
    <cellStyle name="Millares 46 6 2 2" xfId="13262" xr:uid="{9EAE08AC-639C-40C2-93C1-6B83203E9FDD}"/>
    <cellStyle name="Millares 46 6 2 3" xfId="10595" xr:uid="{0E929357-4FD1-49FE-89BC-ADE394BAB37C}"/>
    <cellStyle name="Millares 46 6 2 4" xfId="15830" xr:uid="{E6CAC121-937A-43B5-90F3-C04C2317243C}"/>
    <cellStyle name="Millares 46 6 2 5" xfId="17931" xr:uid="{E42B5FD6-DA11-4D2E-95F2-58B7F77530FE}"/>
    <cellStyle name="Millares 46 6 2 6" xfId="7918" xr:uid="{6371FA03-0308-450D-A339-DF28590AA20D}"/>
    <cellStyle name="Millares 46 6 3" xfId="13261" xr:uid="{BD965861-8AB1-4294-AA59-98ED173819EA}"/>
    <cellStyle name="Millares 46 6 4" xfId="10594" xr:uid="{106C4D44-56E3-4D09-9DC9-0B3AA9E8B712}"/>
    <cellStyle name="Millares 46 6 5" xfId="15829" xr:uid="{24282155-BA94-4B01-B429-1C7A465ECB84}"/>
    <cellStyle name="Millares 46 6 6" xfId="17930" xr:uid="{C3F6014D-1A32-458B-A476-AA901A543AB2}"/>
    <cellStyle name="Millares 46 6 7" xfId="7917" xr:uid="{9C6A089E-7CAF-4D7A-9075-04860FDD824F}"/>
    <cellStyle name="Millares 46 7" xfId="5101" xr:uid="{32192E44-9620-463A-9F05-A5F1E4715D56}"/>
    <cellStyle name="Millares 46 7 2" xfId="5102" xr:uid="{B3E865EE-599D-4AF8-9E13-03D6234EC219}"/>
    <cellStyle name="Millares 46 7 2 2" xfId="13264" xr:uid="{AB8B0187-B8D3-478C-9E48-90AEFE27E2F3}"/>
    <cellStyle name="Millares 46 7 2 3" xfId="10597" xr:uid="{0F21439C-A890-4753-9754-7592158AC3C5}"/>
    <cellStyle name="Millares 46 7 2 4" xfId="15832" xr:uid="{2E3BC2EE-A6F9-436D-9E31-39D0E334D3F7}"/>
    <cellStyle name="Millares 46 7 2 5" xfId="17933" xr:uid="{CD3980F1-DC6D-440F-8C17-003AA24A624B}"/>
    <cellStyle name="Millares 46 7 2 6" xfId="7920" xr:uid="{D13FD7A8-233F-48B8-BCE9-0A5FF30B2B38}"/>
    <cellStyle name="Millares 46 7 3" xfId="13263" xr:uid="{FA0E27BD-84BB-47D5-938A-DBE9FE026C2E}"/>
    <cellStyle name="Millares 46 7 4" xfId="10596" xr:uid="{CBA0E060-C6D4-4126-8C96-FB8BF132B27B}"/>
    <cellStyle name="Millares 46 7 5" xfId="15831" xr:uid="{5CC9B864-9858-45F9-A4DD-709E11E46C9B}"/>
    <cellStyle name="Millares 46 7 6" xfId="17932" xr:uid="{64225C85-9D6E-4339-8C72-66053CA71D4D}"/>
    <cellStyle name="Millares 46 7 7" xfId="7919" xr:uid="{22DBF9E9-4CB0-4FB9-8265-68F00D2D8C12}"/>
    <cellStyle name="Millares 46 8" xfId="5103" xr:uid="{C4122BCA-D567-4AFA-8D5D-8D33FA440D99}"/>
    <cellStyle name="Millares 46 8 2" xfId="13265" xr:uid="{E5B730A7-C6BE-447C-BD1A-1847A8545464}"/>
    <cellStyle name="Millares 46 8 3" xfId="10598" xr:uid="{381466C5-8F08-4B68-919C-00D1BCDD1E55}"/>
    <cellStyle name="Millares 46 8 4" xfId="15833" xr:uid="{A7885232-C5CF-417A-B264-BB3FE23E090C}"/>
    <cellStyle name="Millares 46 8 5" xfId="17934" xr:uid="{DF16BB34-71B3-4822-823D-F9EF1B8DA04B}"/>
    <cellStyle name="Millares 46 8 6" xfId="7921" xr:uid="{2F6867D7-B550-463D-8577-5FA55BDEEA2D}"/>
    <cellStyle name="Millares 46 9" xfId="5104" xr:uid="{DF2B531F-1841-4207-9861-A507B7C6AD14}"/>
    <cellStyle name="Millares 46 9 2" xfId="13266" xr:uid="{7DF3891D-0462-4AFA-A247-D1580F2F4625}"/>
    <cellStyle name="Millares 46 9 3" xfId="10599" xr:uid="{7A3AFFAF-0DC8-486B-8B9A-30A273133B6F}"/>
    <cellStyle name="Millares 46 9 4" xfId="15834" xr:uid="{4458E47F-9AB9-4433-8954-83E08870E6F5}"/>
    <cellStyle name="Millares 46 9 5" xfId="17935" xr:uid="{6173B79E-C4DD-4DC3-BB30-C05783CCB85B}"/>
    <cellStyle name="Millares 46 9 6" xfId="7922" xr:uid="{638637C5-4557-4BC0-B8E4-CE11126451D7}"/>
    <cellStyle name="Millares 460" xfId="15415" xr:uid="{B9E1870C-AF54-45B6-8AC4-38243A3C3D86}"/>
    <cellStyle name="Millares 461" xfId="12742" xr:uid="{7FF395E1-61E5-447E-9F4A-E704EE7BE11D}"/>
    <cellStyle name="Millares 462" xfId="15412" xr:uid="{E0F17D77-2595-41FE-B718-B27472B2FB63}"/>
    <cellStyle name="Millares 463" xfId="12744" xr:uid="{4746C970-BC9E-46B6-8FDE-15C4D0437C61}"/>
    <cellStyle name="Millares 464" xfId="15411" xr:uid="{C02DDCF9-2FC8-4C6B-A095-E396A032EEAF}"/>
    <cellStyle name="Millares 465" xfId="12740" xr:uid="{382DE6B5-B2A6-4850-A236-9A5801C096B6}"/>
    <cellStyle name="Millares 466" xfId="15410" xr:uid="{0DAB1DA4-3D08-49A3-A5F2-49A6EE3814D6}"/>
    <cellStyle name="Millares 467" xfId="12739" xr:uid="{BD8E71E4-1AAC-40E3-8598-8817D7FD98C1}"/>
    <cellStyle name="Millares 468" xfId="15409" xr:uid="{1E3417CE-8EDB-4EFE-A080-646C8C29E895}"/>
    <cellStyle name="Millares 469" xfId="12738" xr:uid="{59878370-C758-4594-B3E6-F4B65C49E7C4}"/>
    <cellStyle name="Millares 47" xfId="5105" xr:uid="{1348133E-03C2-487C-8023-A174DC3AF2AE}"/>
    <cellStyle name="Millares 47 10" xfId="15835" xr:uid="{49493B09-5338-46BB-A969-88E803DEC3BA}"/>
    <cellStyle name="Millares 47 11" xfId="17936" xr:uid="{51D4D4C1-E59B-46AA-9384-2947C9C95EE0}"/>
    <cellStyle name="Millares 47 12" xfId="7923" xr:uid="{E74DF5B3-8C42-4367-80FE-A737D1649AF8}"/>
    <cellStyle name="Millares 47 2" xfId="5106" xr:uid="{C18B24BF-FCDA-46B4-9BC9-4FB7264768F1}"/>
    <cellStyle name="Millares 47 2 10" xfId="17937" xr:uid="{B933C2B5-EBC7-434A-B8A7-2A0BA2585C5D}"/>
    <cellStyle name="Millares 47 2 11" xfId="7924" xr:uid="{FCE4176D-F3C6-412C-B751-AD6854A56C47}"/>
    <cellStyle name="Millares 47 2 2" xfId="5107" xr:uid="{32DE2EE9-51D4-4CA6-A60E-EA4326A52BA9}"/>
    <cellStyle name="Millares 47 2 2 2" xfId="13269" xr:uid="{D5F9574A-A070-485C-8F8B-AF1260D3E4B5}"/>
    <cellStyle name="Millares 47 2 2 3" xfId="10602" xr:uid="{D37F1908-C0D2-4D39-BAB8-F3CF2C584769}"/>
    <cellStyle name="Millares 47 2 2 4" xfId="15837" xr:uid="{BC4EC49C-C1D4-402B-8391-C9C3D67874AD}"/>
    <cellStyle name="Millares 47 2 2 5" xfId="17938" xr:uid="{B081E825-EF08-4402-AB2B-35E37E2251A4}"/>
    <cellStyle name="Millares 47 2 2 6" xfId="7925" xr:uid="{0038CA83-F3C9-4B31-B733-75128631CADB}"/>
    <cellStyle name="Millares 47 2 3" xfId="5108" xr:uid="{E1412C7B-E7F5-4465-B6D6-6A5FF88F40C6}"/>
    <cellStyle name="Millares 47 2 3 2" xfId="13270" xr:uid="{F8408652-E332-4E3A-A1DA-FD5498BA13F7}"/>
    <cellStyle name="Millares 47 2 3 3" xfId="10603" xr:uid="{18647259-12DA-42AD-A8A7-308508F52D32}"/>
    <cellStyle name="Millares 47 2 3 4" xfId="15838" xr:uid="{953D3285-80F1-458D-8AD9-768FD19A14D7}"/>
    <cellStyle name="Millares 47 2 3 5" xfId="17939" xr:uid="{D5D946D8-FBA8-44FD-9455-F1F3362B00EC}"/>
    <cellStyle name="Millares 47 2 3 6" xfId="7926" xr:uid="{0A7161AA-FC51-41BE-A7FD-C55C066C97D3}"/>
    <cellStyle name="Millares 47 2 4" xfId="5109" xr:uid="{A4A7C836-EF7F-4422-B5F8-0C824DD25029}"/>
    <cellStyle name="Millares 47 2 4 2" xfId="13271" xr:uid="{929667A0-9674-40F6-94FD-9E822738D69A}"/>
    <cellStyle name="Millares 47 2 4 3" xfId="12336" xr:uid="{19DC8A5A-42B3-47A7-B5CD-028055CF4843}"/>
    <cellStyle name="Millares 47 2 4 4" xfId="17940" xr:uid="{16788E1A-6920-4CDD-A6DE-1D121CF78124}"/>
    <cellStyle name="Millares 47 2 4 5" xfId="7927" xr:uid="{A16BAF45-E96E-4415-AB44-ABDA4253517E}"/>
    <cellStyle name="Millares 47 2 5" xfId="7150" xr:uid="{C4FDA7E0-DE6C-4C8F-B27F-59EE33A36E61}"/>
    <cellStyle name="Millares 47 2 5 2" xfId="13272" xr:uid="{51B11DF0-006C-420C-98DB-EDB04A1FDB0A}"/>
    <cellStyle name="Millares 47 2 5 3" xfId="19930" xr:uid="{F4853E8B-8B30-416E-949F-8BF6A8E46863}"/>
    <cellStyle name="Millares 47 2 5 4" xfId="7928" xr:uid="{E95D239A-A586-4597-8FE7-FB36ACEBCE1D}"/>
    <cellStyle name="Millares 47 2 6" xfId="7929" xr:uid="{D9EB1166-2136-468F-BB09-6FC52444F282}"/>
    <cellStyle name="Millares 47 2 6 2" xfId="13273" xr:uid="{4232A1E3-3F56-44BA-B482-76D92CB9FD81}"/>
    <cellStyle name="Millares 47 2 7" xfId="13268" xr:uid="{A235DC47-1749-4B19-AF17-5B97FDB75CA5}"/>
    <cellStyle name="Millares 47 2 8" xfId="10601" xr:uid="{999D9F70-543A-48C2-839A-71ED431C6079}"/>
    <cellStyle name="Millares 47 2 9" xfId="15836" xr:uid="{F23859DC-356E-4812-A13F-F1AC0C1DEA21}"/>
    <cellStyle name="Millares 47 3" xfId="5110" xr:uid="{5293F8B3-0EDA-4843-ABA3-8B837A9388C5}"/>
    <cellStyle name="Millares 47 3 2" xfId="5111" xr:uid="{C71E6787-E17A-4C4B-93A3-2E20F97FAFD6}"/>
    <cellStyle name="Millares 47 3 2 2" xfId="13275" xr:uid="{D35F6AAE-02FE-49A8-BB4E-5CD1C6A21C8F}"/>
    <cellStyle name="Millares 47 3 2 3" xfId="10605" xr:uid="{D5464FE6-A10B-4CE2-AB19-ADA6B629FA2A}"/>
    <cellStyle name="Millares 47 3 2 4" xfId="15840" xr:uid="{C164400C-52C5-4FB7-BA99-86D511B42833}"/>
    <cellStyle name="Millares 47 3 2 5" xfId="17942" xr:uid="{FF8E4BA5-A1F7-421E-A875-9166F19A8A46}"/>
    <cellStyle name="Millares 47 3 2 6" xfId="7931" xr:uid="{406465A2-6B47-45D4-B8EC-F9F2CB1AC162}"/>
    <cellStyle name="Millares 47 3 3" xfId="13274" xr:uid="{E689632D-676F-4C8C-90FF-40F076FD2D27}"/>
    <cellStyle name="Millares 47 3 4" xfId="10604" xr:uid="{8A806659-FDA2-441F-B17B-DA39FC75EB53}"/>
    <cellStyle name="Millares 47 3 5" xfId="15839" xr:uid="{22D903B6-4E0C-49A1-8033-71952CF1667D}"/>
    <cellStyle name="Millares 47 3 6" xfId="17941" xr:uid="{D658318A-4C05-4556-B57C-46C3123BD752}"/>
    <cellStyle name="Millares 47 3 7" xfId="7930" xr:uid="{FCBAC240-EB35-4C20-9BD9-2C198ED854B8}"/>
    <cellStyle name="Millares 47 4" xfId="5112" xr:uid="{89C91A59-2130-451F-B70B-9B06987B7471}"/>
    <cellStyle name="Millares 47 4 2" xfId="13276" xr:uid="{CA6522F0-BB47-4024-85B2-00F977DC0426}"/>
    <cellStyle name="Millares 47 4 3" xfId="10606" xr:uid="{B6BD0179-6F35-4E40-AC42-F4AD55BCEF84}"/>
    <cellStyle name="Millares 47 4 4" xfId="15841" xr:uid="{5B802BE0-3B43-4A93-994B-F33FD3C4C303}"/>
    <cellStyle name="Millares 47 4 5" xfId="17943" xr:uid="{2149CCF5-A721-4F32-9C54-D0BACBA0D59D}"/>
    <cellStyle name="Millares 47 4 6" xfId="7932" xr:uid="{9E94A419-4AC2-4923-8F1D-E95027789030}"/>
    <cellStyle name="Millares 47 5" xfId="5113" xr:uid="{8250F3C0-2471-4052-BB76-796B44380E76}"/>
    <cellStyle name="Millares 47 5 2" xfId="13277" xr:uid="{17E1553E-BB27-4117-A17B-DB5C655FFA05}"/>
    <cellStyle name="Millares 47 5 3" xfId="12335" xr:uid="{7956BA67-9926-4A19-8FB8-BD3D311BC863}"/>
    <cellStyle name="Millares 47 5 4" xfId="17944" xr:uid="{A4153BBD-CA62-4DC4-B234-BC7047A77ED9}"/>
    <cellStyle name="Millares 47 5 5" xfId="7933" xr:uid="{B57C844B-FD80-4746-89A7-4EC1674286E9}"/>
    <cellStyle name="Millares 47 6" xfId="7022" xr:uid="{90608651-2B46-41FC-ABC5-9236D81B2422}"/>
    <cellStyle name="Millares 47 6 2" xfId="13278" xr:uid="{67560D04-5F46-472D-B1C0-68B588D5C7EB}"/>
    <cellStyle name="Millares 47 6 3" xfId="19830" xr:uid="{BC665241-12DF-4604-A361-C4115CEC3A9E}"/>
    <cellStyle name="Millares 47 6 4" xfId="7934" xr:uid="{CA532FC9-BAE9-4B95-9667-D200581C41CF}"/>
    <cellStyle name="Millares 47 7" xfId="7935" xr:uid="{D1364A3A-1D8F-48F8-8022-84D99280ED74}"/>
    <cellStyle name="Millares 47 7 2" xfId="13279" xr:uid="{9E07A57F-1B01-493A-856D-6B90FB92FDA3}"/>
    <cellStyle name="Millares 47 8" xfId="13267" xr:uid="{444F47AF-124D-4FD4-BEE9-F8320D4C0FAA}"/>
    <cellStyle name="Millares 47 9" xfId="10600" xr:uid="{1399F18B-1CBB-494F-B60A-0C8F8928BEC6}"/>
    <cellStyle name="Millares 470" xfId="15406" xr:uid="{F68BEDC9-14C7-4076-B42D-A3454D9EFE06}"/>
    <cellStyle name="Millares 471" xfId="12737" xr:uid="{F16E78FE-38DF-4172-8FCF-9A2658C63F5C}"/>
    <cellStyle name="Millares 472" xfId="15405" xr:uid="{4C343BA2-656B-405B-B883-E9394B88C2A4}"/>
    <cellStyle name="Millares 473" xfId="12751" xr:uid="{5374D408-FB84-4C8F-8012-2A679A2B6C04}"/>
    <cellStyle name="Millares 474" xfId="15404" xr:uid="{1585F63B-E314-4F6B-8CFE-6929E430C802}"/>
    <cellStyle name="Millares 475" xfId="12748" xr:uid="{0E052246-6325-447C-9FDF-7D370CD99C65}"/>
    <cellStyle name="Millares 476" xfId="15403" xr:uid="{FCC2D0F2-CA15-4483-97A1-3EE96BF6163D}"/>
    <cellStyle name="Millares 477" xfId="12747" xr:uid="{0006F129-07DE-4702-A852-DAC1242DDB53}"/>
    <cellStyle name="Millares 478" xfId="10202" xr:uid="{CD61670E-719F-4E07-9BB2-4B5857F06804}"/>
    <cellStyle name="Millares 479" xfId="15455" xr:uid="{A4E60EBB-0031-4DB8-8EAB-A09E6F14AA0F}"/>
    <cellStyle name="Millares 48" xfId="5114" xr:uid="{487A24A8-12D9-4BB3-A523-BE5A0715EB2C}"/>
    <cellStyle name="Millares 48 10" xfId="5115" xr:uid="{DD29EEAB-8C2F-438C-9896-610B7D0808A8}"/>
    <cellStyle name="Millares 48 10 2" xfId="13281" xr:uid="{80A77750-8FB6-4018-ABB8-7E9C2B9E52B1}"/>
    <cellStyle name="Millares 48 10 3" xfId="12337" xr:uid="{CAA202BE-36EA-4AAF-9281-2F3F3F532B44}"/>
    <cellStyle name="Millares 48 10 4" xfId="17946" xr:uid="{8DFE2D8C-5706-46CB-8B49-3B49C5C15FC7}"/>
    <cellStyle name="Millares 48 10 5" xfId="7937" xr:uid="{3FA5DAC8-D1A0-4372-9756-3F53F08D641B}"/>
    <cellStyle name="Millares 48 11" xfId="7023" xr:uid="{5D4C36DC-351A-4551-8562-2489F448184B}"/>
    <cellStyle name="Millares 48 11 2" xfId="13282" xr:uid="{6D543E5F-4F34-4481-B8F8-AEDD1CAE05CB}"/>
    <cellStyle name="Millares 48 11 3" xfId="19831" xr:uid="{BD2B14E1-DF38-4781-B34C-3C6CBE0D886E}"/>
    <cellStyle name="Millares 48 11 4" xfId="7938" xr:uid="{A49D4650-1F03-4B22-A7A4-964F6F36BBA4}"/>
    <cellStyle name="Millares 48 12" xfId="7939" xr:uid="{6503D7A7-0254-404F-833E-DFCAC718A441}"/>
    <cellStyle name="Millares 48 12 2" xfId="13283" xr:uid="{1FD91DBE-EC7C-4F03-A280-38F22DE273B9}"/>
    <cellStyle name="Millares 48 13" xfId="13280" xr:uid="{4871458F-4809-4282-A45E-206592C2FF7F}"/>
    <cellStyle name="Millares 48 14" xfId="10607" xr:uid="{2392DF44-E9F9-4E48-AA0E-B5306D1F0825}"/>
    <cellStyle name="Millares 48 15" xfId="15842" xr:uid="{1CAB670E-6846-4E3C-BB3B-D92383597792}"/>
    <cellStyle name="Millares 48 16" xfId="17945" xr:uid="{21A507FC-7ABF-4751-976A-B986AC9853A5}"/>
    <cellStyle name="Millares 48 17" xfId="7936" xr:uid="{EC33686F-56D5-4036-A1AD-4B1CF2AC178C}"/>
    <cellStyle name="Millares 48 2" xfId="5116" xr:uid="{1851444A-ABDD-4355-B97D-208016840205}"/>
    <cellStyle name="Millares 48 2 10" xfId="15843" xr:uid="{407ED456-0325-4BA5-8AA7-3B74E5B6ACF5}"/>
    <cellStyle name="Millares 48 2 11" xfId="17947" xr:uid="{2B3DA61D-4201-4008-8F77-715AAA305CC2}"/>
    <cellStyle name="Millares 48 2 12" xfId="7940" xr:uid="{7D885009-FB89-4BD1-A6CA-FCC54F03E1DE}"/>
    <cellStyle name="Millares 48 2 2" xfId="5117" xr:uid="{6CE82FA4-6E3E-4153-9293-54D9E84E8294}"/>
    <cellStyle name="Millares 48 2 2 2" xfId="5118" xr:uid="{EAEB309F-ABE3-444E-A060-2F7598853470}"/>
    <cellStyle name="Millares 48 2 2 2 2" xfId="13286" xr:uid="{B7A32EBA-A3B7-4261-B333-59D77A6C3FA9}"/>
    <cellStyle name="Millares 48 2 2 2 3" xfId="10610" xr:uid="{64E26D61-F306-4966-B471-F0FF5A6805B6}"/>
    <cellStyle name="Millares 48 2 2 2 4" xfId="15845" xr:uid="{80DBB9CE-C8A3-459E-ADC5-ACBF8E655DE9}"/>
    <cellStyle name="Millares 48 2 2 2 5" xfId="17949" xr:uid="{F85DD502-FFB4-4816-99B3-D91219F232BB}"/>
    <cellStyle name="Millares 48 2 2 2 6" xfId="7942" xr:uid="{38DEA19B-18E1-4C36-B63F-A95B751C0FCF}"/>
    <cellStyle name="Millares 48 2 2 3" xfId="13285" xr:uid="{E166BC34-B580-4B0D-91B5-FE1B46E8A346}"/>
    <cellStyle name="Millares 48 2 2 4" xfId="10609" xr:uid="{B7C10194-E3DD-4A14-A846-5AAFE4FCB838}"/>
    <cellStyle name="Millares 48 2 2 5" xfId="15844" xr:uid="{6E12B7E7-2AC4-4782-84E7-853598F7C361}"/>
    <cellStyle name="Millares 48 2 2 6" xfId="17948" xr:uid="{CC719E45-7650-4407-9ABE-24B56911C021}"/>
    <cellStyle name="Millares 48 2 2 7" xfId="7941" xr:uid="{61A42662-2FDA-4051-B91C-7C98C839123D}"/>
    <cellStyle name="Millares 48 2 3" xfId="5119" xr:uid="{6A88E1DF-4F91-4ABE-9EBE-50B381F45365}"/>
    <cellStyle name="Millares 48 2 3 2" xfId="13287" xr:uid="{07A03C6B-1F5C-401F-814E-4D9EB653B76C}"/>
    <cellStyle name="Millares 48 2 3 3" xfId="10611" xr:uid="{4FCAE45C-8CA6-4B08-AF1F-5EA37850CD62}"/>
    <cellStyle name="Millares 48 2 3 4" xfId="15846" xr:uid="{4E4D22EC-E91E-4D49-82A5-94B85BF57F44}"/>
    <cellStyle name="Millares 48 2 3 5" xfId="17950" xr:uid="{A5E449B1-727D-4828-AA83-EBBDD3BE0F4E}"/>
    <cellStyle name="Millares 48 2 3 6" xfId="7943" xr:uid="{5797EAEA-3B17-4A78-A20D-3B3108367010}"/>
    <cellStyle name="Millares 48 2 4" xfId="5120" xr:uid="{F88E785B-478B-416A-B4BA-83EAE321CD38}"/>
    <cellStyle name="Millares 48 2 4 2" xfId="13288" xr:uid="{B629F4E4-5A6F-4674-8DA7-1F0417F601BD}"/>
    <cellStyle name="Millares 48 2 4 3" xfId="10612" xr:uid="{07175F9C-2208-495B-9663-04D518DEA001}"/>
    <cellStyle name="Millares 48 2 4 4" xfId="15847" xr:uid="{34634ABA-449E-4ECA-A832-9351014A5254}"/>
    <cellStyle name="Millares 48 2 4 5" xfId="17951" xr:uid="{0683D08C-819C-4BFC-B4AF-B71486822507}"/>
    <cellStyle name="Millares 48 2 4 6" xfId="7944" xr:uid="{D2AAA77A-BEC9-4526-916E-A4344DE9BDE8}"/>
    <cellStyle name="Millares 48 2 5" xfId="5121" xr:uid="{A7232038-61D1-4515-A2EB-DDDE9BF6F5B0}"/>
    <cellStyle name="Millares 48 2 5 2" xfId="13289" xr:uid="{58A0FC72-CB46-4146-A96A-4ECFB35C721E}"/>
    <cellStyle name="Millares 48 2 5 3" xfId="12338" xr:uid="{F440B82C-0252-4E6D-AAEE-C1706769709F}"/>
    <cellStyle name="Millares 48 2 5 4" xfId="17952" xr:uid="{A9C9A677-5557-4938-A883-E7F9F129149C}"/>
    <cellStyle name="Millares 48 2 5 5" xfId="7945" xr:uid="{DA9CED48-674C-4FE7-B72D-54029C810189}"/>
    <cellStyle name="Millares 48 2 6" xfId="7151" xr:uid="{1B5AD2B0-F943-410D-95D2-131CC3E65C0F}"/>
    <cellStyle name="Millares 48 2 6 2" xfId="13290" xr:uid="{96F8D8EE-F87A-472F-96AE-B9388D09F9B5}"/>
    <cellStyle name="Millares 48 2 6 3" xfId="19931" xr:uid="{15FB6C8E-2E7A-4C8B-95A6-0DCB1347EA7F}"/>
    <cellStyle name="Millares 48 2 6 4" xfId="7946" xr:uid="{A5B6AABC-2ED8-4967-B4E0-B607B737EA90}"/>
    <cellStyle name="Millares 48 2 7" xfId="7947" xr:uid="{8CBCDA74-E921-43ED-AFFE-CAE8F6D642C0}"/>
    <cellStyle name="Millares 48 2 7 2" xfId="13291" xr:uid="{43FF6D6C-0F23-4A91-B356-81D0E754A0A8}"/>
    <cellStyle name="Millares 48 2 8" xfId="13284" xr:uid="{B87AC6CC-4DAB-47E5-86D0-4845FE1A3C20}"/>
    <cellStyle name="Millares 48 2 9" xfId="10608" xr:uid="{410AEE86-95D5-4DCB-BCCA-2C924F2A52B8}"/>
    <cellStyle name="Millares 48 3" xfId="5122" xr:uid="{36E6EA28-DDB1-4C83-876B-39F16AF4A55C}"/>
    <cellStyle name="Millares 48 3 10" xfId="7948" xr:uid="{FAF00C56-7C7A-4BBF-9CCC-64553D714F87}"/>
    <cellStyle name="Millares 48 3 2" xfId="5123" xr:uid="{9C88FE64-5E22-4D13-851B-A2E559AE9937}"/>
    <cellStyle name="Millares 48 3 2 2" xfId="5124" xr:uid="{0EEDDA2B-5F41-4AA9-89D6-009CBD59EE93}"/>
    <cellStyle name="Millares 48 3 2 2 2" xfId="13294" xr:uid="{058A2B53-CB5E-40E1-811B-3A1BE0E94751}"/>
    <cellStyle name="Millares 48 3 2 2 3" xfId="10615" xr:uid="{0A43D181-4CF3-4A1B-BF83-D30F60488B6E}"/>
    <cellStyle name="Millares 48 3 2 2 4" xfId="15850" xr:uid="{F5CEBC8B-BB69-46D8-9418-71A327FBC433}"/>
    <cellStyle name="Millares 48 3 2 2 5" xfId="17955" xr:uid="{76184EE0-821D-4CDC-95C9-EB256F106E3C}"/>
    <cellStyle name="Millares 48 3 2 2 6" xfId="7950" xr:uid="{8602F0AD-4AB8-4169-BFBE-A0462FD0A3A5}"/>
    <cellStyle name="Millares 48 3 2 3" xfId="13293" xr:uid="{F596EF4C-C66B-45A0-A2D5-4C4A5172F1DB}"/>
    <cellStyle name="Millares 48 3 2 4" xfId="10614" xr:uid="{181F6664-8225-45EA-B64C-25E245072D4D}"/>
    <cellStyle name="Millares 48 3 2 5" xfId="15849" xr:uid="{7BFA7307-95E7-488C-ADAB-469A1C30CCE4}"/>
    <cellStyle name="Millares 48 3 2 6" xfId="17954" xr:uid="{B6DC358C-03A7-47AA-8D06-8218681807D6}"/>
    <cellStyle name="Millares 48 3 2 7" xfId="7949" xr:uid="{33753308-FC05-4551-9848-E9C41B9D2AC4}"/>
    <cellStyle name="Millares 48 3 3" xfId="5125" xr:uid="{45308891-9A34-4E0D-93AC-A9CD80EC8B38}"/>
    <cellStyle name="Millares 48 3 3 2" xfId="5126" xr:uid="{3B7BACE1-1056-48B5-9FDC-F5051FF2BB5F}"/>
    <cellStyle name="Millares 48 3 3 2 2" xfId="13296" xr:uid="{20A7EC59-7C9D-4764-9023-58E7126DE904}"/>
    <cellStyle name="Millares 48 3 3 2 3" xfId="10617" xr:uid="{B4B66A34-CF27-4E7D-99C8-06D789DAFEC0}"/>
    <cellStyle name="Millares 48 3 3 2 4" xfId="15852" xr:uid="{0A92B81E-C0CC-4446-8ED3-90909BA6015F}"/>
    <cellStyle name="Millares 48 3 3 2 5" xfId="17957" xr:uid="{483620DF-8B59-4FE4-B501-BE8053E1E8B2}"/>
    <cellStyle name="Millares 48 3 3 2 6" xfId="7952" xr:uid="{F807E255-DDD2-4124-BF56-C7F3E2D47A2C}"/>
    <cellStyle name="Millares 48 3 3 3" xfId="13295" xr:uid="{8C53E2BC-6A83-40D9-ADE1-D6E232E90478}"/>
    <cellStyle name="Millares 48 3 3 4" xfId="10616" xr:uid="{9B3B49F8-79E9-4BFD-8D84-83AACB4BA5BB}"/>
    <cellStyle name="Millares 48 3 3 5" xfId="15851" xr:uid="{1DC927C4-10A9-4B77-B694-38C4E20945EA}"/>
    <cellStyle name="Millares 48 3 3 6" xfId="17956" xr:uid="{E2234353-3A99-49BB-9EE6-4521406A0A4B}"/>
    <cellStyle name="Millares 48 3 3 7" xfId="7951" xr:uid="{C764694A-1E61-4DA9-B95E-A341FD9C04FA}"/>
    <cellStyle name="Millares 48 3 4" xfId="5127" xr:uid="{F7C218A0-3730-4E2D-A205-29A16F976700}"/>
    <cellStyle name="Millares 48 3 4 2" xfId="13297" xr:uid="{C6A836C2-363B-41E3-A502-79455DBB68CA}"/>
    <cellStyle name="Millares 48 3 4 3" xfId="10618" xr:uid="{0175D2B3-985D-46AA-81E8-1F51D77F42BA}"/>
    <cellStyle name="Millares 48 3 4 4" xfId="15853" xr:uid="{459DC4CF-37C0-4905-8245-9DC31D8F60CB}"/>
    <cellStyle name="Millares 48 3 4 5" xfId="17958" xr:uid="{942FB61B-81F0-4B7A-8106-C439EBC2DA33}"/>
    <cellStyle name="Millares 48 3 4 6" xfId="7953" xr:uid="{B61A797C-791F-44AA-9F52-C44BCBE9DD7F}"/>
    <cellStyle name="Millares 48 3 5" xfId="5128" xr:uid="{F06829DF-6AAC-4FA7-B00F-73BBFEB6882C}"/>
    <cellStyle name="Millares 48 3 5 2" xfId="13298" xr:uid="{941A9A22-7FF9-4278-883D-560AE2A88304}"/>
    <cellStyle name="Millares 48 3 5 3" xfId="10619" xr:uid="{F3B04BB6-C1C4-4691-A4B3-668036EC99F5}"/>
    <cellStyle name="Millares 48 3 5 4" xfId="15854" xr:uid="{C270E694-E443-4C56-918C-8B8944959738}"/>
    <cellStyle name="Millares 48 3 5 5" xfId="17959" xr:uid="{CE0D6FD3-E2E2-4ECB-A801-CF84A54F9BFE}"/>
    <cellStyle name="Millares 48 3 5 6" xfId="7954" xr:uid="{2358DCB0-34E2-4F24-BA36-59DE09F8A328}"/>
    <cellStyle name="Millares 48 3 6" xfId="13292" xr:uid="{EAFFE1BE-4EF1-4A12-B533-407E35FBCB62}"/>
    <cellStyle name="Millares 48 3 7" xfId="10613" xr:uid="{0A377514-5457-4363-98C8-DAF6F3FD507A}"/>
    <cellStyle name="Millares 48 3 8" xfId="15848" xr:uid="{885E7C58-4817-46A7-B1F4-4E3669F5C62D}"/>
    <cellStyle name="Millares 48 3 9" xfId="17953" xr:uid="{CBB09373-E0DD-447D-B918-59540F424DBE}"/>
    <cellStyle name="Millares 48 4" xfId="5129" xr:uid="{E3DE0602-5A60-4A36-A6CD-D55AECEFDE13}"/>
    <cellStyle name="Millares 48 4 2" xfId="5130" xr:uid="{B633D4F5-CE54-4499-9A4D-1677558F9F0A}"/>
    <cellStyle name="Millares 48 4 2 2" xfId="13300" xr:uid="{3B0A25F1-74C6-4480-8486-93EC210FFD42}"/>
    <cellStyle name="Millares 48 4 2 3" xfId="10621" xr:uid="{EBA62387-5D4B-45A1-9873-E1D5636EA50B}"/>
    <cellStyle name="Millares 48 4 2 4" xfId="15856" xr:uid="{9CA5DB6C-766F-4271-929A-80031AAC7168}"/>
    <cellStyle name="Millares 48 4 2 5" xfId="17961" xr:uid="{894C491B-DE7B-4AB2-9B27-E642DAC4EB9D}"/>
    <cellStyle name="Millares 48 4 2 6" xfId="7956" xr:uid="{5EDF3768-5B92-4A2F-9119-B6B1F15989B4}"/>
    <cellStyle name="Millares 48 4 3" xfId="13299" xr:uid="{BEE69403-05C6-4B41-A558-2BCC58F25D4F}"/>
    <cellStyle name="Millares 48 4 4" xfId="10620" xr:uid="{D30FACF3-C128-4FFB-9299-B9DBF0EC7C9F}"/>
    <cellStyle name="Millares 48 4 5" xfId="15855" xr:uid="{7E66C529-48CA-4D89-A993-679FB6549B66}"/>
    <cellStyle name="Millares 48 4 6" xfId="17960" xr:uid="{150C202A-4B7C-4C2B-8214-25887F989126}"/>
    <cellStyle name="Millares 48 4 7" xfId="7955" xr:uid="{6B6A505F-03D8-4DDA-8E17-89C261A25EEA}"/>
    <cellStyle name="Millares 48 5" xfId="5131" xr:uid="{0D714FE1-8750-46FC-8CFE-F45B48E9F522}"/>
    <cellStyle name="Millares 48 5 2" xfId="5132" xr:uid="{9692FE2E-92D5-4187-B162-26F69E38C93F}"/>
    <cellStyle name="Millares 48 5 2 2" xfId="13302" xr:uid="{C618E439-AE4B-48B6-8BC8-63F1CF20184A}"/>
    <cellStyle name="Millares 48 5 2 3" xfId="10623" xr:uid="{61B51BC2-96AD-4625-A167-93C52D04FBDC}"/>
    <cellStyle name="Millares 48 5 2 4" xfId="15858" xr:uid="{9775C3D1-6A05-45EE-8AFB-7D32643ECABC}"/>
    <cellStyle name="Millares 48 5 2 5" xfId="17963" xr:uid="{D6F1036A-55FC-4422-BDA7-1FF74B30906A}"/>
    <cellStyle name="Millares 48 5 2 6" xfId="7958" xr:uid="{E7776A22-6B4C-4FE0-BC24-85E8DF573D51}"/>
    <cellStyle name="Millares 48 5 3" xfId="13301" xr:uid="{79816CC1-0844-4059-91F3-D1AA559E60E0}"/>
    <cellStyle name="Millares 48 5 4" xfId="10622" xr:uid="{98885128-EA5B-41A2-9907-C4CA4BF6DE85}"/>
    <cellStyle name="Millares 48 5 5" xfId="15857" xr:uid="{E900C708-628A-4CB4-B63D-7AEC04C66F98}"/>
    <cellStyle name="Millares 48 5 6" xfId="17962" xr:uid="{A83E20B4-0000-4D04-B071-2BEC25612620}"/>
    <cellStyle name="Millares 48 5 7" xfId="7957" xr:uid="{80799308-6380-4146-AFE2-32E11C95CA86}"/>
    <cellStyle name="Millares 48 6" xfId="5133" xr:uid="{D61E52AA-CF05-48E8-AB3D-D9BD8D246D10}"/>
    <cellStyle name="Millares 48 6 2" xfId="5134" xr:uid="{D40FACF5-8645-403B-BDF5-C6AB82ED0F08}"/>
    <cellStyle name="Millares 48 6 2 2" xfId="13304" xr:uid="{F8AF0C93-6E7C-41DD-8CDB-F97F6A09DE94}"/>
    <cellStyle name="Millares 48 6 2 3" xfId="10625" xr:uid="{2F67B3FC-9FFB-484E-ADFA-C3332954C3DA}"/>
    <cellStyle name="Millares 48 6 2 4" xfId="15860" xr:uid="{9E79DE9D-37DA-424E-87AD-28F7A215FFDD}"/>
    <cellStyle name="Millares 48 6 2 5" xfId="17965" xr:uid="{6E9AD6E1-CABA-46FB-9A9F-55AD656873C4}"/>
    <cellStyle name="Millares 48 6 2 6" xfId="7960" xr:uid="{21F18BA2-6299-4640-903C-82E8DB936D1A}"/>
    <cellStyle name="Millares 48 6 3" xfId="13303" xr:uid="{45823DCF-FCB6-47C4-AF89-ED7968B40838}"/>
    <cellStyle name="Millares 48 6 4" xfId="10624" xr:uid="{775DF118-9C62-400E-89AF-4B51C6F33643}"/>
    <cellStyle name="Millares 48 6 5" xfId="15859" xr:uid="{D31F5BA4-5A08-460B-8621-3D4FE28B79B4}"/>
    <cellStyle name="Millares 48 6 6" xfId="17964" xr:uid="{8DAAC000-E856-440B-A145-1489755D9716}"/>
    <cellStyle name="Millares 48 6 7" xfId="7959" xr:uid="{9C9569BC-3AB2-4096-A775-EEBA4C3D88CD}"/>
    <cellStyle name="Millares 48 7" xfId="5135" xr:uid="{1E1622E9-1F33-4B28-A0DC-68750452DAD6}"/>
    <cellStyle name="Millares 48 7 2" xfId="13305" xr:uid="{1EAF9289-F4C7-4076-9906-ADA74669950B}"/>
    <cellStyle name="Millares 48 7 3" xfId="10626" xr:uid="{2A80CCFC-E5BB-4896-BC50-84E4845844AF}"/>
    <cellStyle name="Millares 48 7 4" xfId="15861" xr:uid="{A432EB99-F4B2-426D-A9C1-F1BA18BEE215}"/>
    <cellStyle name="Millares 48 7 5" xfId="17966" xr:uid="{9BA42479-4BAF-4D5F-B800-2E792AE0D328}"/>
    <cellStyle name="Millares 48 7 6" xfId="7961" xr:uid="{70DDB4AC-45ED-401F-9F30-CD48F50FAD59}"/>
    <cellStyle name="Millares 48 8" xfId="5136" xr:uid="{E909DC58-FAA2-4E93-B485-8009E427E2DF}"/>
    <cellStyle name="Millares 48 8 2" xfId="13306" xr:uid="{4E0FF814-D03A-4394-9119-7AF8A5B2B5C8}"/>
    <cellStyle name="Millares 48 8 3" xfId="10627" xr:uid="{B238CA6E-BA9D-4AE1-9889-DC7A06992CF9}"/>
    <cellStyle name="Millares 48 8 4" xfId="15862" xr:uid="{B49DEEC6-7D01-49E7-8A5E-58382063AA97}"/>
    <cellStyle name="Millares 48 8 5" xfId="17967" xr:uid="{B614B756-1C49-46B0-8DB9-63828D6EF7F9}"/>
    <cellStyle name="Millares 48 8 6" xfId="7962" xr:uid="{E0B0C7E8-1D0E-4667-9C7D-50DF115599CF}"/>
    <cellStyle name="Millares 48 9" xfId="5137" xr:uid="{183BDA88-8BAE-4345-9030-75C18C919456}"/>
    <cellStyle name="Millares 48 9 2" xfId="13307" xr:uid="{5630751C-4916-4118-BDF1-38C66CEDD721}"/>
    <cellStyle name="Millares 48 9 3" xfId="10628" xr:uid="{C7D4639E-30AA-41A2-A4FD-0D7307FD90E7}"/>
    <cellStyle name="Millares 48 9 4" xfId="15863" xr:uid="{C64B2197-ADE2-4B54-9C54-EA19A59CD902}"/>
    <cellStyle name="Millares 48 9 5" xfId="17968" xr:uid="{0D4CE492-B264-4A00-9193-439BE3F50A38}"/>
    <cellStyle name="Millares 48 9 6" xfId="7963" xr:uid="{5B477B9B-8111-41E2-83FB-9FD1FBAE456A}"/>
    <cellStyle name="Millares 480" xfId="17545" xr:uid="{3477D944-3B66-4EE3-9FC0-F0065C55C071}"/>
    <cellStyle name="Millares 480 2" xfId="22689" xr:uid="{63BF2C39-09B9-438E-BB9D-9DBF5CFFC7C0}"/>
    <cellStyle name="Millares 480 2 2" xfId="28245" xr:uid="{7B68DD78-053B-4630-8BE9-079345C3D5E4}"/>
    <cellStyle name="Millares 480 2 3" xfId="33739" xr:uid="{B01FB179-1DBC-4AC2-BBEC-CA73E198FCC0}"/>
    <cellStyle name="Millares 480 2 4" xfId="39223" xr:uid="{6E6432DF-1C36-4C8F-BEC0-F839B3542F89}"/>
    <cellStyle name="Millares 480 3" xfId="25516" xr:uid="{0D42EF7F-47E8-4615-AED3-F6A907FD9261}"/>
    <cellStyle name="Millares 480 4" xfId="31010" xr:uid="{5B8DC2A2-047F-4EB1-B24E-CC4EFE618A6D}"/>
    <cellStyle name="Millares 480 5" xfId="36494" xr:uid="{97D37AFC-AF53-45C4-88B9-9E14C32EAEB7}"/>
    <cellStyle name="Millares 481" xfId="17546" xr:uid="{21BE5E7E-D307-4721-938D-740EC64DC8E8}"/>
    <cellStyle name="Millares 481 2" xfId="22690" xr:uid="{C0A4F46D-F2A0-4613-BC3E-E915AF11B143}"/>
    <cellStyle name="Millares 481 2 2" xfId="28246" xr:uid="{58BC60C0-3266-4325-A692-78B91C3E3544}"/>
    <cellStyle name="Millares 481 2 3" xfId="33740" xr:uid="{25FBEC4E-C578-4436-9E35-DBEC5F20F8CC}"/>
    <cellStyle name="Millares 481 2 4" xfId="39224" xr:uid="{0CC936A1-6D15-4FCC-87F4-63662793AAB5}"/>
    <cellStyle name="Millares 481 3" xfId="25517" xr:uid="{A5F0B73D-BC40-4D72-B148-752506435B68}"/>
    <cellStyle name="Millares 481 4" xfId="31011" xr:uid="{11270EB5-F64A-4660-94DE-6C1BD410CD96}"/>
    <cellStyle name="Millares 481 5" xfId="36495" xr:uid="{C6867311-AB9A-4778-86CE-35188C40E067}"/>
    <cellStyle name="Millares 482" xfId="17547" xr:uid="{2A5FE762-B35B-4BF5-ADC4-577469133F89}"/>
    <cellStyle name="Millares 482 2" xfId="22691" xr:uid="{E1590FBB-7FF0-453C-96AC-3A3DF99ECED2}"/>
    <cellStyle name="Millares 482 2 2" xfId="28247" xr:uid="{7922A289-1FCE-4DB3-AB1A-BA8E7B38978E}"/>
    <cellStyle name="Millares 482 2 3" xfId="33741" xr:uid="{877126BC-9D8D-4555-A30D-BB936C40E4C9}"/>
    <cellStyle name="Millares 482 2 4" xfId="39225" xr:uid="{17DEB977-C87A-4667-B9D8-7A7CB782388E}"/>
    <cellStyle name="Millares 482 3" xfId="25518" xr:uid="{64090B9E-ABAA-4C3A-8E54-38DBCE82C72B}"/>
    <cellStyle name="Millares 482 4" xfId="31012" xr:uid="{6B6BCE97-CBCE-425B-A9D1-A26BF90DEA1B}"/>
    <cellStyle name="Millares 482 5" xfId="36496" xr:uid="{2A58E4B5-43B0-4AE9-BCDA-C5744762D45E}"/>
    <cellStyle name="Millares 483" xfId="17548" xr:uid="{7A8590DA-A1DC-4368-A8F9-8B84750F1298}"/>
    <cellStyle name="Millares 483 2" xfId="22692" xr:uid="{6196E02C-C015-46B7-9875-8947BE073F98}"/>
    <cellStyle name="Millares 483 2 2" xfId="28248" xr:uid="{454F5E0A-B133-4AB0-8C20-7DD9247ABA2D}"/>
    <cellStyle name="Millares 483 2 3" xfId="33742" xr:uid="{E9CE628A-2B38-41B7-8E57-6053CCC51011}"/>
    <cellStyle name="Millares 483 2 4" xfId="39226" xr:uid="{E772D766-75A6-4687-8FF8-026A18CC0853}"/>
    <cellStyle name="Millares 483 3" xfId="25519" xr:uid="{78619010-5BF6-4D2A-8A21-017C5E79F493}"/>
    <cellStyle name="Millares 483 4" xfId="31013" xr:uid="{8D24F4BD-67F9-4C07-83E8-FD70B2095666}"/>
    <cellStyle name="Millares 483 5" xfId="36497" xr:uid="{0A985F7C-552F-4248-894E-706B43B4B017}"/>
    <cellStyle name="Millares 484" xfId="17549" xr:uid="{927160A8-4DA5-4312-B6BA-B27CC288D18B}"/>
    <cellStyle name="Millares 484 2" xfId="22693" xr:uid="{679B68F9-A7C8-42A6-B068-01C1E582F139}"/>
    <cellStyle name="Millares 484 2 2" xfId="28249" xr:uid="{F9F79576-D1F7-4009-807C-F2A9D5AFCE58}"/>
    <cellStyle name="Millares 484 2 3" xfId="33743" xr:uid="{AAC775E7-5257-4D9B-845C-1F52DECE44C3}"/>
    <cellStyle name="Millares 484 2 4" xfId="39227" xr:uid="{F11A921C-619F-4265-91BD-A24640DF3095}"/>
    <cellStyle name="Millares 484 3" xfId="25520" xr:uid="{D1C325EC-773E-497A-B00F-AC2B5F0150E8}"/>
    <cellStyle name="Millares 484 4" xfId="31014" xr:uid="{A02D08B7-96EA-4DE8-A32B-433343D2E73F}"/>
    <cellStyle name="Millares 484 5" xfId="36498" xr:uid="{FC6575FD-64C2-4C8F-948C-CC8A8CECB0E6}"/>
    <cellStyle name="Millares 485" xfId="17550" xr:uid="{38D6715E-4548-4B8A-9B62-2CCCDE81A13A}"/>
    <cellStyle name="Millares 485 2" xfId="22694" xr:uid="{0D4DA6B7-F6B8-4169-976A-995807138E89}"/>
    <cellStyle name="Millares 485 2 2" xfId="28250" xr:uid="{49E74794-476A-4CB7-9CFD-F7A5F0872C7F}"/>
    <cellStyle name="Millares 485 2 3" xfId="33744" xr:uid="{9F6564AE-91CA-4459-AB82-D7A99148B230}"/>
    <cellStyle name="Millares 485 2 4" xfId="39228" xr:uid="{B7A31348-2F19-4B22-9122-95AE06636E74}"/>
    <cellStyle name="Millares 485 3" xfId="25521" xr:uid="{BB8F726E-FC75-46ED-A136-A1855231F74D}"/>
    <cellStyle name="Millares 485 4" xfId="31015" xr:uid="{72343B1D-BEED-40AC-B701-A27F909368DF}"/>
    <cellStyle name="Millares 485 5" xfId="36499" xr:uid="{3421A744-9977-480E-9E0E-BAE5CA0BBDB8}"/>
    <cellStyle name="Millares 486" xfId="17551" xr:uid="{0E170DE2-5EF0-4A52-9241-F4EB8877B9EF}"/>
    <cellStyle name="Millares 486 2" xfId="22695" xr:uid="{6D2951B7-60A6-4A73-94E5-783981CF2F3E}"/>
    <cellStyle name="Millares 486 2 2" xfId="28251" xr:uid="{D6CFC28E-2BA1-4DEF-9F01-EEF2C00C69DA}"/>
    <cellStyle name="Millares 486 2 3" xfId="33745" xr:uid="{D7889DFC-12C6-4F54-A831-6DC39D84D3BE}"/>
    <cellStyle name="Millares 486 2 4" xfId="39229" xr:uid="{B638753E-4857-45F7-9758-27161FA5076E}"/>
    <cellStyle name="Millares 486 3" xfId="25522" xr:uid="{C2219666-2AAD-4439-AC14-E20E95CBD169}"/>
    <cellStyle name="Millares 486 4" xfId="31016" xr:uid="{203216DB-AE44-4BCA-9874-F0E6E6EA48D3}"/>
    <cellStyle name="Millares 486 5" xfId="36500" xr:uid="{91EC827E-AE30-4D22-A9AF-5EA7C2612484}"/>
    <cellStyle name="Millares 487" xfId="17552" xr:uid="{8ABEE091-B77F-4312-B610-8F4F7FFE6431}"/>
    <cellStyle name="Millares 487 2" xfId="22696" xr:uid="{42DFEBB8-04C3-4E4A-9BBF-D3C7F696D645}"/>
    <cellStyle name="Millares 487 2 2" xfId="28252" xr:uid="{53F2DBDB-A105-4B17-930E-FB665DA155EF}"/>
    <cellStyle name="Millares 487 2 3" xfId="33746" xr:uid="{06E32CBF-E286-474B-ACAA-FD1B496C187A}"/>
    <cellStyle name="Millares 487 2 4" xfId="39230" xr:uid="{D2CC77A0-15FB-4819-9069-08AB4B6744A6}"/>
    <cellStyle name="Millares 487 3" xfId="25523" xr:uid="{FA3A6EBE-2885-40A9-9CD8-3DC670C2CF3D}"/>
    <cellStyle name="Millares 487 4" xfId="31017" xr:uid="{3C0AC1EE-4AD1-49F1-98CB-E1B2B9F4BC1D}"/>
    <cellStyle name="Millares 487 5" xfId="36501" xr:uid="{3BEB9B66-4463-4BCC-A034-33CFE1044C07}"/>
    <cellStyle name="Millares 488" xfId="17553" xr:uid="{9154C9FF-EB47-43F5-80CC-03E43A02CFF6}"/>
    <cellStyle name="Millares 488 2" xfId="22697" xr:uid="{41B4E81A-7B93-4A10-88C0-9EEE00D051CA}"/>
    <cellStyle name="Millares 488 2 2" xfId="28253" xr:uid="{E08F61A4-9D95-45EF-B584-A6B2C80A484F}"/>
    <cellStyle name="Millares 488 2 3" xfId="33747" xr:uid="{F911442C-DAF8-4FF5-9037-8E538F446A19}"/>
    <cellStyle name="Millares 488 2 4" xfId="39231" xr:uid="{F176123B-69F9-4C0E-A31F-66E7E52BBEAA}"/>
    <cellStyle name="Millares 488 3" xfId="25524" xr:uid="{B6234B14-80FC-4FA2-A8DE-37151B96D127}"/>
    <cellStyle name="Millares 488 4" xfId="31018" xr:uid="{52B37C77-34A5-42D7-92CC-111B52EBF39F}"/>
    <cellStyle name="Millares 488 5" xfId="36502" xr:uid="{B3A277B4-4D1F-461D-B339-2EC2874C3274}"/>
    <cellStyle name="Millares 489" xfId="17554" xr:uid="{D27D1E9D-74F8-40E6-A23E-A4795B755CFD}"/>
    <cellStyle name="Millares 489 2" xfId="22698" xr:uid="{13468AD7-59B4-4666-8D40-6EFD6E277B27}"/>
    <cellStyle name="Millares 489 2 2" xfId="28254" xr:uid="{67FCB88E-B2B6-476F-817A-039A6E322823}"/>
    <cellStyle name="Millares 489 2 3" xfId="33748" xr:uid="{6A9E6573-5EC5-46FD-A11E-876C0AB22EB1}"/>
    <cellStyle name="Millares 489 2 4" xfId="39232" xr:uid="{BDF55354-65C2-4573-9E2C-C7DAFDEA668A}"/>
    <cellStyle name="Millares 489 3" xfId="25525" xr:uid="{BFC0402F-392F-43CE-84CF-1896D151717D}"/>
    <cellStyle name="Millares 489 4" xfId="31019" xr:uid="{9C11AEE7-0F40-43BB-87CC-4000EEA92F85}"/>
    <cellStyle name="Millares 489 5" xfId="36503" xr:uid="{A0B2895A-BB06-4A2D-9BCC-98C5D8A43B63}"/>
    <cellStyle name="Millares 49" xfId="5138" xr:uid="{FAE66FB7-31B6-4317-8258-A3F23D0C548C}"/>
    <cellStyle name="Millares 49 10" xfId="15864" xr:uid="{D8100B84-D1C9-4E8B-B58F-C59DE466A01B}"/>
    <cellStyle name="Millares 49 11" xfId="17969" xr:uid="{52FDDEF4-2C50-4723-BA16-CBE33833242D}"/>
    <cellStyle name="Millares 49 12" xfId="7964" xr:uid="{AE751200-4228-4A15-8777-C96BC1E0F5EC}"/>
    <cellStyle name="Millares 49 2" xfId="5139" xr:uid="{84FBD00D-EFB1-40B5-9A03-0C80A952DCA3}"/>
    <cellStyle name="Millares 49 2 10" xfId="17970" xr:uid="{D5E4250B-603D-4F42-B8C6-F39D33621178}"/>
    <cellStyle name="Millares 49 2 11" xfId="7965" xr:uid="{1414CDA5-0163-4699-98A7-09C992D78BF3}"/>
    <cellStyle name="Millares 49 2 2" xfId="5140" xr:uid="{FC7E32C4-253F-4BC1-AFC2-DA5114FDD147}"/>
    <cellStyle name="Millares 49 2 2 2" xfId="13310" xr:uid="{4EE77DE3-E21B-4611-87EA-364BC2603096}"/>
    <cellStyle name="Millares 49 2 2 3" xfId="10631" xr:uid="{297218B9-A317-4800-9CA6-D469E44E34AF}"/>
    <cellStyle name="Millares 49 2 2 4" xfId="15866" xr:uid="{54E9ABF2-9EED-4ADF-BAAE-F6F2D72D8213}"/>
    <cellStyle name="Millares 49 2 2 5" xfId="17971" xr:uid="{B2E79156-C46B-4AC5-B7E3-67F2C3E9DB03}"/>
    <cellStyle name="Millares 49 2 2 6" xfId="7966" xr:uid="{383ED24E-20BA-472E-BC38-E435C236C8BF}"/>
    <cellStyle name="Millares 49 2 3" xfId="5141" xr:uid="{15FDD064-51EF-49B4-BCE3-84148D617EEF}"/>
    <cellStyle name="Millares 49 2 3 2" xfId="13311" xr:uid="{F581C2EB-3467-48EA-81CB-1B1AB5604ADA}"/>
    <cellStyle name="Millares 49 2 3 3" xfId="10632" xr:uid="{2C8F8CB0-D479-4290-92C0-A235103884F6}"/>
    <cellStyle name="Millares 49 2 3 4" xfId="15867" xr:uid="{42258861-DE73-4411-945C-7F03AD7D9675}"/>
    <cellStyle name="Millares 49 2 3 5" xfId="17972" xr:uid="{C8B622B4-9222-4764-9BFB-155FD6B1EF45}"/>
    <cellStyle name="Millares 49 2 3 6" xfId="7967" xr:uid="{F2F7D25C-0699-41E9-AD95-554BDA0A163B}"/>
    <cellStyle name="Millares 49 2 4" xfId="5142" xr:uid="{789DD4CD-65FD-4B54-B4AA-F5289C085375}"/>
    <cellStyle name="Millares 49 2 4 2" xfId="13312" xr:uid="{885D2719-8477-4E20-AE3E-A4D752EF0AB8}"/>
    <cellStyle name="Millares 49 2 4 3" xfId="12340" xr:uid="{4F71E806-D865-4E04-8AB6-8173F4C0886C}"/>
    <cellStyle name="Millares 49 2 4 4" xfId="17973" xr:uid="{44BB2B5E-FA1D-4938-AFCA-BB82F4224B31}"/>
    <cellStyle name="Millares 49 2 4 5" xfId="7968" xr:uid="{CE5EF98D-C7FB-40AE-A71D-475E35C7BBB7}"/>
    <cellStyle name="Millares 49 2 5" xfId="7152" xr:uid="{5ADCAD67-0966-4443-88B6-A0BBD3BFA2CD}"/>
    <cellStyle name="Millares 49 2 5 2" xfId="13313" xr:uid="{9DFBA80F-5BFF-44D3-B390-DE4ABE209CDE}"/>
    <cellStyle name="Millares 49 2 5 3" xfId="19932" xr:uid="{598FD02C-F66E-40A5-AE41-338978ABBCE4}"/>
    <cellStyle name="Millares 49 2 5 4" xfId="7969" xr:uid="{6EF00B10-8B5F-4AAC-AF8B-950A06F8C015}"/>
    <cellStyle name="Millares 49 2 6" xfId="7970" xr:uid="{48AE4EAA-E3A8-4EFD-B109-CE0D1719784A}"/>
    <cellStyle name="Millares 49 2 6 2" xfId="13314" xr:uid="{D3E7CEF6-5885-48D5-B941-B55D4A7C3BEE}"/>
    <cellStyle name="Millares 49 2 7" xfId="13309" xr:uid="{FCECFFE2-03E2-49F4-9CA1-FD6F6E6B0F6C}"/>
    <cellStyle name="Millares 49 2 8" xfId="10630" xr:uid="{99FDAF71-7079-47BE-AB0C-28C9E735FC61}"/>
    <cellStyle name="Millares 49 2 9" xfId="15865" xr:uid="{B40D94B3-EFB0-4105-AC5A-245D5939562E}"/>
    <cellStyle name="Millares 49 3" xfId="5143" xr:uid="{E1FEA43D-8180-4D0E-8323-43D643B40E4E}"/>
    <cellStyle name="Millares 49 3 2" xfId="13315" xr:uid="{64B2A25F-BDCB-4E47-B8E7-E8B27F774E0D}"/>
    <cellStyle name="Millares 49 3 3" xfId="10633" xr:uid="{4C40936D-03BB-4264-9459-D419A86CFE4E}"/>
    <cellStyle name="Millares 49 3 4" xfId="15868" xr:uid="{FBAB0BEE-F0FC-4191-950F-BFB2FCC3946E}"/>
    <cellStyle name="Millares 49 3 5" xfId="17974" xr:uid="{6A434A8B-7421-4F79-BD9A-DCB3E7E19E04}"/>
    <cellStyle name="Millares 49 3 6" xfId="7971" xr:uid="{BAA5B7D6-29FC-4085-8BC2-39AB3715EB3E}"/>
    <cellStyle name="Millares 49 4" xfId="5144" xr:uid="{AFBB3226-0C5F-49EC-908F-9AB9C647D309}"/>
    <cellStyle name="Millares 49 4 2" xfId="13316" xr:uid="{CA2720AB-E55E-4DCC-8FD5-8B0419ACF354}"/>
    <cellStyle name="Millares 49 4 3" xfId="10634" xr:uid="{FFD6DD68-448C-44EE-AF4D-B07D6C817F06}"/>
    <cellStyle name="Millares 49 4 4" xfId="15869" xr:uid="{3DB88258-E1D5-439C-AAA8-CE7503F3DC2E}"/>
    <cellStyle name="Millares 49 4 5" xfId="17975" xr:uid="{812BA2D4-5E89-4E54-B877-99402A839306}"/>
    <cellStyle name="Millares 49 4 6" xfId="7972" xr:uid="{C9148891-6B76-4EE0-AFF5-1827ACFD994E}"/>
    <cellStyle name="Millares 49 5" xfId="5145" xr:uid="{8FA9B5AC-12E0-4597-B1B0-FD05EEBD9037}"/>
    <cellStyle name="Millares 49 5 2" xfId="13317" xr:uid="{2083C196-3337-4B65-8EB6-BDC6C8BFAD39}"/>
    <cellStyle name="Millares 49 5 3" xfId="12339" xr:uid="{A9FC9B9D-DA9F-4D3A-8E61-6D1B59D63F51}"/>
    <cellStyle name="Millares 49 5 4" xfId="17976" xr:uid="{9E12BA4C-69FF-4C9D-8FF8-033C3D7A6AB2}"/>
    <cellStyle name="Millares 49 5 5" xfId="7973" xr:uid="{ECD4D7BE-7FCF-4989-8645-1CE5F7323E49}"/>
    <cellStyle name="Millares 49 6" xfId="7024" xr:uid="{1174007B-1256-43D4-AF60-5974C32FF83B}"/>
    <cellStyle name="Millares 49 6 2" xfId="13318" xr:uid="{7C369571-5C00-422A-BA9A-5D2236639326}"/>
    <cellStyle name="Millares 49 6 3" xfId="19832" xr:uid="{35E196E0-8862-40C4-B1AE-A4E54B054D1B}"/>
    <cellStyle name="Millares 49 6 4" xfId="7974" xr:uid="{956F8FBA-C593-40C7-8A02-F0A784DE5DFD}"/>
    <cellStyle name="Millares 49 7" xfId="7975" xr:uid="{D8C24468-A474-49E9-B12D-29E7C5B1B3A6}"/>
    <cellStyle name="Millares 49 7 2" xfId="13319" xr:uid="{27B4E501-7A75-4AB2-95C7-197304AE62BC}"/>
    <cellStyle name="Millares 49 8" xfId="13308" xr:uid="{B6EE8DCA-E488-453B-BDDE-90B6EE2C32A2}"/>
    <cellStyle name="Millares 49 9" xfId="10629" xr:uid="{E8D33A96-9A29-428E-8E4A-E9A096644450}"/>
    <cellStyle name="Millares 490" xfId="17555" xr:uid="{342E902F-0F22-4829-88A0-A5035DD71A60}"/>
    <cellStyle name="Millares 490 2" xfId="22699" xr:uid="{8ACE7D64-91A1-4169-87B5-948E06DC8D8B}"/>
    <cellStyle name="Millares 490 2 2" xfId="28255" xr:uid="{88509787-9AFA-4B95-A8DE-E3728BAF19AD}"/>
    <cellStyle name="Millares 490 2 3" xfId="33749" xr:uid="{644B2939-F76B-4C5C-9AB5-ED1C0A7695D8}"/>
    <cellStyle name="Millares 490 2 4" xfId="39233" xr:uid="{0495CA03-398E-48CA-8BC8-885BBE59D7D4}"/>
    <cellStyle name="Millares 490 3" xfId="25526" xr:uid="{B1C09913-E1CB-4A77-9E30-B3DC16F71DED}"/>
    <cellStyle name="Millares 490 4" xfId="31020" xr:uid="{E6032D22-2C92-4722-A046-DC49DE59AEB2}"/>
    <cellStyle name="Millares 490 5" xfId="36504" xr:uid="{A867966B-A91F-4028-B8AB-62C631D60B3E}"/>
    <cellStyle name="Millares 491" xfId="17556" xr:uid="{DBA03ADC-6A32-424E-8B74-508987EBC739}"/>
    <cellStyle name="Millares 491 2" xfId="22700" xr:uid="{B12DC780-BC25-43E5-8136-802E07C142F8}"/>
    <cellStyle name="Millares 491 2 2" xfId="28256" xr:uid="{57CD87B7-C11C-49F4-A391-407479A2FEDA}"/>
    <cellStyle name="Millares 491 2 3" xfId="33750" xr:uid="{48832C68-9770-49A0-A8FB-6C82124A942A}"/>
    <cellStyle name="Millares 491 2 4" xfId="39234" xr:uid="{230CFD50-3D16-4BF8-9AC0-21E9D03EA642}"/>
    <cellStyle name="Millares 491 3" xfId="25527" xr:uid="{03BF10D0-6141-4821-A543-5218ABB9D6C3}"/>
    <cellStyle name="Millares 491 4" xfId="31021" xr:uid="{1A791213-F9AC-496A-820B-8113F142FB23}"/>
    <cellStyle name="Millares 491 5" xfId="36505" xr:uid="{D84CD917-D175-4571-84F4-58356E0A447D}"/>
    <cellStyle name="Millares 492" xfId="17557" xr:uid="{C6A7CDD2-4C8C-4A0D-94DD-F3D37342B9F0}"/>
    <cellStyle name="Millares 492 2" xfId="22701" xr:uid="{7BBE353D-C9E6-41A8-AF26-9BC7ACFF21ED}"/>
    <cellStyle name="Millares 492 2 2" xfId="28257" xr:uid="{53E69C49-234B-4173-9C31-2DD68E59B353}"/>
    <cellStyle name="Millares 492 2 3" xfId="33751" xr:uid="{A3DB3315-99DD-4889-9350-DBAE5B43664E}"/>
    <cellStyle name="Millares 492 2 4" xfId="39235" xr:uid="{BE2EC7C6-CE8D-47ED-B870-C4F0482AE466}"/>
    <cellStyle name="Millares 492 3" xfId="25528" xr:uid="{A215EC80-A656-4EAF-A3F1-62D9AB3B7673}"/>
    <cellStyle name="Millares 492 4" xfId="31022" xr:uid="{1B95B0B4-1D1F-4702-9D28-7E8CAA88ADD6}"/>
    <cellStyle name="Millares 492 5" xfId="36506" xr:uid="{104F2604-593D-4338-BBD5-D88AE809C28B}"/>
    <cellStyle name="Millares 493" xfId="17558" xr:uid="{11108B71-0FEF-4E13-A99F-1BE6C2BCB50A}"/>
    <cellStyle name="Millares 493 2" xfId="22702" xr:uid="{2F7E3018-D4F9-479E-9727-C673623B8934}"/>
    <cellStyle name="Millares 493 2 2" xfId="28258" xr:uid="{C306FF9E-F5CF-4C86-B856-C976A11D73AD}"/>
    <cellStyle name="Millares 493 2 3" xfId="33752" xr:uid="{71ECBFA3-5081-4E0D-ACC9-D90E1A3DFF99}"/>
    <cellStyle name="Millares 493 2 4" xfId="39236" xr:uid="{9A1D2BAD-08FE-4F04-8B8D-38EE38A9E53A}"/>
    <cellStyle name="Millares 493 3" xfId="25529" xr:uid="{3888FE65-6C08-4063-A8BC-E712D2E18217}"/>
    <cellStyle name="Millares 493 4" xfId="31023" xr:uid="{E30A5BEA-7919-4F67-A11F-D7A0F011E868}"/>
    <cellStyle name="Millares 493 5" xfId="36507" xr:uid="{AA1E3ED2-823B-4260-BC3D-2A6817ED88BE}"/>
    <cellStyle name="Millares 494" xfId="17559" xr:uid="{C4F02142-B9E5-410B-93E8-27A9EEFF1E46}"/>
    <cellStyle name="Millares 494 2" xfId="22703" xr:uid="{DAAE2C81-E4F8-4D74-9857-668790661D51}"/>
    <cellStyle name="Millares 494 2 2" xfId="28259" xr:uid="{46C8E5BD-89CA-4A93-A323-A622A595C83D}"/>
    <cellStyle name="Millares 494 2 3" xfId="33753" xr:uid="{6B066F57-33B4-4762-8D6D-01A519F4629C}"/>
    <cellStyle name="Millares 494 2 4" xfId="39237" xr:uid="{09C68EE8-0895-4510-B64C-AF65F6EA6410}"/>
    <cellStyle name="Millares 494 3" xfId="25530" xr:uid="{9ECC3B26-2371-49CD-A6E0-36D3A4FCEF27}"/>
    <cellStyle name="Millares 494 4" xfId="31024" xr:uid="{D0C2C26C-7F1B-4123-8B6F-F63410756295}"/>
    <cellStyle name="Millares 494 5" xfId="36508" xr:uid="{C5E2DB20-AFF0-4458-A696-2227D1E6628C}"/>
    <cellStyle name="Millares 495" xfId="17560" xr:uid="{8A1E4F32-330B-4890-BDA8-50F10304E67D}"/>
    <cellStyle name="Millares 495 2" xfId="22704" xr:uid="{EDFC8BD1-7180-4DFE-8888-B803A8A6D5C2}"/>
    <cellStyle name="Millares 495 2 2" xfId="28260" xr:uid="{F5148F0B-F47F-419B-99A8-3458A924D1B7}"/>
    <cellStyle name="Millares 495 2 3" xfId="33754" xr:uid="{674677DB-CF5F-4399-802B-971CC5837B7C}"/>
    <cellStyle name="Millares 495 2 4" xfId="39238" xr:uid="{CC45ACB7-2FC0-4E2C-BE2B-5FC174347FD4}"/>
    <cellStyle name="Millares 495 3" xfId="25531" xr:uid="{F8B37852-3CDC-41A7-964C-1C848472144B}"/>
    <cellStyle name="Millares 495 4" xfId="31025" xr:uid="{54787D5E-FD36-4731-B817-F07C19E0914D}"/>
    <cellStyle name="Millares 495 5" xfId="36509" xr:uid="{7DA23DF8-8477-42A6-A0B1-628B7C520D94}"/>
    <cellStyle name="Millares 496" xfId="17561" xr:uid="{9C45BF5C-B32D-474A-AB52-FD9435EA2AAC}"/>
    <cellStyle name="Millares 496 2" xfId="22705" xr:uid="{55B382BF-A1F8-4874-A6BD-973334CA5FD3}"/>
    <cellStyle name="Millares 496 2 2" xfId="28261" xr:uid="{AF8D1CEF-0AE8-443E-8064-84F221F910CF}"/>
    <cellStyle name="Millares 496 2 3" xfId="33755" xr:uid="{F0F8770B-3127-48E6-AFF5-79040A463C4F}"/>
    <cellStyle name="Millares 496 2 4" xfId="39239" xr:uid="{C5CCA8A0-AE72-4DA1-A6F7-EF9F1DF4D263}"/>
    <cellStyle name="Millares 496 3" xfId="25532" xr:uid="{5337163A-31F5-43D6-8549-C02844E626DB}"/>
    <cellStyle name="Millares 496 4" xfId="31026" xr:uid="{E0E741AB-6BA3-4494-926E-0C4468F1ED45}"/>
    <cellStyle name="Millares 496 5" xfId="36510" xr:uid="{01943E0D-8F79-41AA-8C00-E1A44F2A8DC1}"/>
    <cellStyle name="Millares 497" xfId="17562" xr:uid="{C00A19E8-3D55-46DF-B1D0-A0722EB4B8DE}"/>
    <cellStyle name="Millares 497 2" xfId="22706" xr:uid="{F08037A0-8C97-4F3B-A071-1BEBD6FED01F}"/>
    <cellStyle name="Millares 497 2 2" xfId="28262" xr:uid="{0C73C517-AE79-465F-AF14-46DCDB9B3A97}"/>
    <cellStyle name="Millares 497 2 3" xfId="33756" xr:uid="{9B75FA15-1180-4C55-A3C9-F52C1FBE2168}"/>
    <cellStyle name="Millares 497 2 4" xfId="39240" xr:uid="{20C5A817-6FC0-4D33-8707-403C51E4ACD9}"/>
    <cellStyle name="Millares 497 3" xfId="25533" xr:uid="{109B3DD7-D9E8-4615-8646-1E842D818DDC}"/>
    <cellStyle name="Millares 497 4" xfId="31027" xr:uid="{F713A47D-3C35-407C-AC31-3A484876D768}"/>
    <cellStyle name="Millares 497 5" xfId="36511" xr:uid="{B16FB1E0-C328-4D8A-81C2-D69B26D39D6B}"/>
    <cellStyle name="Millares 498" xfId="17563" xr:uid="{7AF4C3D0-4288-48A2-90D8-CC5ACF21C05D}"/>
    <cellStyle name="Millares 498 2" xfId="22707" xr:uid="{63F0DACD-538F-4604-9810-A0D8DC86A795}"/>
    <cellStyle name="Millares 498 2 2" xfId="28263" xr:uid="{963816B2-2F82-4025-9DC5-C16CCAA92840}"/>
    <cellStyle name="Millares 498 2 3" xfId="33757" xr:uid="{EC8C22D0-891B-4116-9B2C-B740939E0E67}"/>
    <cellStyle name="Millares 498 2 4" xfId="39241" xr:uid="{76321FFB-06AD-40A9-B01C-885202C6007E}"/>
    <cellStyle name="Millares 498 3" xfId="25534" xr:uid="{0929A2C8-470B-4AE2-BF89-8E11FAF544A6}"/>
    <cellStyle name="Millares 498 4" xfId="31028" xr:uid="{8F531B6E-3909-4CDB-BE3D-1B93347517E0}"/>
    <cellStyle name="Millares 498 5" xfId="36512" xr:uid="{630FF712-4293-49D8-BA0F-6B0052ADD7B3}"/>
    <cellStyle name="Millares 499" xfId="17564" xr:uid="{E43D8934-379D-4F5F-BE21-C65CE3A93C38}"/>
    <cellStyle name="Millares 499 2" xfId="22708" xr:uid="{58709580-6C3A-49E3-BB90-33D01FE9597B}"/>
    <cellStyle name="Millares 499 2 2" xfId="28264" xr:uid="{A7629C46-1C9C-48F1-A53B-6AA39D56A78A}"/>
    <cellStyle name="Millares 499 2 3" xfId="33758" xr:uid="{7D1A1A2E-CDFD-4367-A4F4-F11480A961AC}"/>
    <cellStyle name="Millares 499 2 4" xfId="39242" xr:uid="{F5C0C0DC-B72E-4C07-9C7B-00FA8B28C2B6}"/>
    <cellStyle name="Millares 499 3" xfId="25535" xr:uid="{308644D8-760D-455E-B9E7-C79E9C5611D7}"/>
    <cellStyle name="Millares 499 4" xfId="31029" xr:uid="{069DF07F-31F8-489C-BF55-6980F6432346}"/>
    <cellStyle name="Millares 499 5" xfId="36513" xr:uid="{8077CC61-C65A-4904-BFB7-C31939DD9010}"/>
    <cellStyle name="Millares 5" xfId="84" xr:uid="{97E5CBE5-F7D6-43E5-A3AB-BE3AA34BBC9A}"/>
    <cellStyle name="Millares 5 10" xfId="5147" xr:uid="{7CAAE28B-E0AE-420F-BFC6-D52C90EB733A}"/>
    <cellStyle name="Millares 5 10 2" xfId="13321" xr:uid="{51637BDB-5389-4489-A39A-4021ABFC3B5A}"/>
    <cellStyle name="Millares 5 10 3" xfId="10636" xr:uid="{1B89F546-DB92-4893-8D6D-5B3403586DE9}"/>
    <cellStyle name="Millares 5 10 4" xfId="15871" xr:uid="{07491D92-3213-418F-AC53-CA2ABC8AC220}"/>
    <cellStyle name="Millares 5 10 5" xfId="17978" xr:uid="{849EAFF5-3F96-4FA8-AD0C-0E482B48B031}"/>
    <cellStyle name="Millares 5 10 6" xfId="7977" xr:uid="{DDD8D327-68B3-43E0-8C81-C83F2F65EEDB}"/>
    <cellStyle name="Millares 5 11" xfId="5148" xr:uid="{0B5E0665-2991-4F81-A47D-A299573B4BFC}"/>
    <cellStyle name="Millares 5 11 2" xfId="13322" xr:uid="{EFF1507E-D042-4DC6-9026-4C192BD187B5}"/>
    <cellStyle name="Millares 5 11 3" xfId="12341" xr:uid="{C6873342-26B0-4981-9D33-36AABC2ED543}"/>
    <cellStyle name="Millares 5 11 3 2" xfId="21561" xr:uid="{039AFC7D-09F9-4E0D-B693-8A2AE1D0F733}"/>
    <cellStyle name="Millares 5 11 3 2 2" xfId="27117" xr:uid="{E35D2445-24E0-4D72-9BAF-C20E9142BFC8}"/>
    <cellStyle name="Millares 5 11 3 2 3" xfId="32611" xr:uid="{FC9A396C-61D4-4DB5-A96E-9CE8F5ED3DB6}"/>
    <cellStyle name="Millares 5 11 3 2 4" xfId="38095" xr:uid="{D9F11E23-6AD7-4AF2-BBD9-13D21FBB5AAD}"/>
    <cellStyle name="Millares 5 11 3 3" xfId="24388" xr:uid="{1442D6E2-A41F-4C09-9FAB-7AA9B32FA356}"/>
    <cellStyle name="Millares 5 11 3 4" xfId="29882" xr:uid="{001D7E0E-D185-4EB9-80B1-F9E6D6D2FC4D}"/>
    <cellStyle name="Millares 5 11 3 5" xfId="35366" xr:uid="{8B4C0547-7718-4D3A-9B52-B69D3999AB9A}"/>
    <cellStyle name="Millares 5 11 4" xfId="17979" xr:uid="{3E9BBCB6-91DC-42D1-A7B5-7C002AF50E61}"/>
    <cellStyle name="Millares 5 11 5" xfId="7978" xr:uid="{E075ED28-153B-42CE-9CA6-673770BC2DD4}"/>
    <cellStyle name="Millares 5 12" xfId="7025" xr:uid="{41B603AF-E16C-42C2-93CB-F40BBA1C7D43}"/>
    <cellStyle name="Millares 5 12 2" xfId="13323" xr:uid="{C89B9399-7B3B-4684-800D-D5F06D3B0003}"/>
    <cellStyle name="Millares 5 12 3" xfId="19833" xr:uid="{ED05ED29-CF3F-4A1E-B694-5B69A33D6791}"/>
    <cellStyle name="Millares 5 12 4" xfId="7979" xr:uid="{66100A0B-62AA-40B4-BFC6-F2E7EB501864}"/>
    <cellStyle name="Millares 5 13" xfId="7980" xr:uid="{EAF4FD13-58B4-4F7F-A5C4-BB138ADA4BE2}"/>
    <cellStyle name="Millares 5 13 2" xfId="13324" xr:uid="{FC59362A-485A-42C0-8C56-A073338C6DB5}"/>
    <cellStyle name="Millares 5 14" xfId="13320" xr:uid="{BAE2DB20-4CC8-477E-B232-A63D0BF0DD5F}"/>
    <cellStyle name="Millares 5 15" xfId="10635" xr:uid="{DCB425E3-23E4-49F8-9691-3E880FE3ACF8}"/>
    <cellStyle name="Millares 5 16" xfId="15870" xr:uid="{C7809564-2860-48A8-A44F-11B7F5075849}"/>
    <cellStyle name="Millares 5 17" xfId="17977" xr:uid="{2FB45A8B-BC04-45A6-8D59-5C19530E71B4}"/>
    <cellStyle name="Millares 5 18" xfId="7976" xr:uid="{485014F2-C291-4D5E-91B8-0D91155E4613}"/>
    <cellStyle name="Millares 5 19" xfId="5146" xr:uid="{62E7E4C9-C204-45F3-A6DC-8AF6EDC6996C}"/>
    <cellStyle name="Millares 5 2" xfId="150" xr:uid="{D3876A45-833A-4AD0-A113-E054B643BC61}"/>
    <cellStyle name="Millares 5 2 10" xfId="7982" xr:uid="{8069BA7C-6BAC-43FB-85FE-A90497EE7A21}"/>
    <cellStyle name="Millares 5 2 10 2" xfId="13326" xr:uid="{80A5E043-9FAC-4E3B-9260-DD512931332A}"/>
    <cellStyle name="Millares 5 2 11" xfId="13325" xr:uid="{8EC2FEA3-541F-4C50-88A1-B19E31BD956A}"/>
    <cellStyle name="Millares 5 2 12" xfId="10637" xr:uid="{F12AA132-428D-483C-BB0B-97DC06C6AEE3}"/>
    <cellStyle name="Millares 5 2 13" xfId="15872" xr:uid="{3E204266-4764-4D57-B827-381A7F20DB9C}"/>
    <cellStyle name="Millares 5 2 14" xfId="17980" xr:uid="{A4177456-223A-454F-A8AA-29C66EE40073}"/>
    <cellStyle name="Millares 5 2 15" xfId="7981" xr:uid="{2EC340B0-338B-4FBF-BE35-7A795C09A1DD}"/>
    <cellStyle name="Millares 5 2 16" xfId="5149" xr:uid="{8E56B219-5A0E-4FF0-A17C-DFF62EB4F9FA}"/>
    <cellStyle name="Millares 5 2 2" xfId="447" xr:uid="{F2A58717-6536-4D56-A983-F10571F19227}"/>
    <cellStyle name="Millares 5 2 2 10" xfId="17981" xr:uid="{3B98394D-9B63-48DC-AD7B-AD6C6DA78360}"/>
    <cellStyle name="Millares 5 2 2 11" xfId="7983" xr:uid="{3D63A9FB-48F2-4E61-B094-7B7DB975A9EA}"/>
    <cellStyle name="Millares 5 2 2 12" xfId="5150" xr:uid="{2DF76CF6-DFFC-435D-AEBB-D9D73CAA5223}"/>
    <cellStyle name="Millares 5 2 2 2" xfId="5151" xr:uid="{4BE40FD3-B8BA-4F7E-A0C2-3D6C69235511}"/>
    <cellStyle name="Millares 5 2 2 2 2" xfId="13328" xr:uid="{6E38A0B3-D7AB-4FDF-91D0-0AEC5E16FF70}"/>
    <cellStyle name="Millares 5 2 2 2 3" xfId="10639" xr:uid="{9B5A7410-7388-4779-A693-F2717FE8D643}"/>
    <cellStyle name="Millares 5 2 2 2 4" xfId="15874" xr:uid="{49C99092-3E07-4854-A733-3408412C7708}"/>
    <cellStyle name="Millares 5 2 2 2 5" xfId="17982" xr:uid="{89CA5DFA-81A6-4416-938B-E346ABD99D9E}"/>
    <cellStyle name="Millares 5 2 2 2 6" xfId="7984" xr:uid="{62E6AAEC-D286-4294-BC0E-7CF1ACD29A88}"/>
    <cellStyle name="Millares 5 2 2 3" xfId="5152" xr:uid="{E2EBF267-390F-4522-AD68-2BB84C62094B}"/>
    <cellStyle name="Millares 5 2 2 3 2" xfId="13329" xr:uid="{BF00320C-9B50-425F-A57B-8B9F94E13E32}"/>
    <cellStyle name="Millares 5 2 2 3 3" xfId="10640" xr:uid="{E503263D-3AC1-4967-BEF9-7933764A0E8E}"/>
    <cellStyle name="Millares 5 2 2 3 4" xfId="15875" xr:uid="{B0835D92-51C8-48FE-9011-3C5A47B4DE4C}"/>
    <cellStyle name="Millares 5 2 2 3 5" xfId="17983" xr:uid="{7260043E-3556-495E-9120-8CC69D625372}"/>
    <cellStyle name="Millares 5 2 2 3 6" xfId="7985" xr:uid="{3D16C670-1F6C-4BF1-98D1-93D41EECC2DD}"/>
    <cellStyle name="Millares 5 2 2 4" xfId="5153" xr:uid="{181D6DB1-9BF9-4EE1-BEA3-AD35608B130B}"/>
    <cellStyle name="Millares 5 2 2 4 2" xfId="13330" xr:uid="{1984C0A8-08F2-4141-B6DB-4456D5936107}"/>
    <cellStyle name="Millares 5 2 2 4 3" xfId="12343" xr:uid="{CF977C0B-0EFA-49C4-8F5F-3C3DAE9EE0D2}"/>
    <cellStyle name="Millares 5 2 2 4 4" xfId="17984" xr:uid="{D5A35C83-3539-44C9-BE76-464F46B4D549}"/>
    <cellStyle name="Millares 5 2 2 4 5" xfId="7986" xr:uid="{5060D196-DCAA-4CAA-B48A-585EB83B706C}"/>
    <cellStyle name="Millares 5 2 2 5" xfId="7153" xr:uid="{F8FB5A67-DE0E-4F4C-8D07-1302FBE7C67D}"/>
    <cellStyle name="Millares 5 2 2 5 2" xfId="13331" xr:uid="{97CBFA76-0F4B-4BAC-B5F5-9B2440263A3E}"/>
    <cellStyle name="Millares 5 2 2 5 3" xfId="19933" xr:uid="{9F85861C-521E-489D-B94A-9920E9D1DA9C}"/>
    <cellStyle name="Millares 5 2 2 5 4" xfId="7987" xr:uid="{CF7297A8-BDEA-44EA-AC43-68A60DC65305}"/>
    <cellStyle name="Millares 5 2 2 6" xfId="7988" xr:uid="{04D19342-9471-4702-BB49-971C7BFB7F57}"/>
    <cellStyle name="Millares 5 2 2 6 2" xfId="13332" xr:uid="{BD0C501C-FB72-49D1-A32F-7B040956D53F}"/>
    <cellStyle name="Millares 5 2 2 7" xfId="13327" xr:uid="{E501F011-A488-4F09-A4C7-5E3C3933DACB}"/>
    <cellStyle name="Millares 5 2 2 8" xfId="10638" xr:uid="{6C0490D3-6D4A-467E-AA70-1442E4194314}"/>
    <cellStyle name="Millares 5 2 2 9" xfId="15873" xr:uid="{6B9E2AA1-0AF8-4623-AA5E-E050DE54CA88}"/>
    <cellStyle name="Millares 5 2 3" xfId="5154" xr:uid="{BF9A82AF-62ED-48C9-A27A-3A506C377D80}"/>
    <cellStyle name="Millares 5 2 3 10" xfId="15876" xr:uid="{08BFA307-5753-4E66-8728-532C736A5276}"/>
    <cellStyle name="Millares 5 2 3 11" xfId="17985" xr:uid="{9C0FB807-FD4D-495A-825C-C16B3ACF4245}"/>
    <cellStyle name="Millares 5 2 3 12" xfId="7989" xr:uid="{3261F8EE-CE7A-4F7D-8A0D-BBF6E9C9DFEA}"/>
    <cellStyle name="Millares 5 2 3 2" xfId="5155" xr:uid="{76591420-D764-49C5-A3AE-F208CA113B9E}"/>
    <cellStyle name="Millares 5 2 3 2 2" xfId="5156" xr:uid="{2D3643DF-F56A-4A05-BDC7-C39FB633681A}"/>
    <cellStyle name="Millares 5 2 3 2 2 2" xfId="13335" xr:uid="{E959FF0D-7234-43A8-BE7A-FBC5D5E3727C}"/>
    <cellStyle name="Millares 5 2 3 2 2 3" xfId="17987" xr:uid="{3D7BADD6-2026-4C4D-BF5D-38C4663037C0}"/>
    <cellStyle name="Millares 5 2 3 2 2 4" xfId="7991" xr:uid="{4BA1378B-384D-4434-B866-8E10D1464881}"/>
    <cellStyle name="Millares 5 2 3 2 3" xfId="13334" xr:uid="{3FA6EB8C-2376-40FD-8CB0-4E61766F8FDC}"/>
    <cellStyle name="Millares 5 2 3 2 4" xfId="10642" xr:uid="{F6134379-E219-4BDD-966A-80889655452D}"/>
    <cellStyle name="Millares 5 2 3 2 5" xfId="15877" xr:uid="{8E523845-3617-43C6-A478-4B7A9D1C22CE}"/>
    <cellStyle name="Millares 5 2 3 2 6" xfId="17986" xr:uid="{D67E65CC-BFBF-4317-9FF7-DDC5BA457F54}"/>
    <cellStyle name="Millares 5 2 3 2 7" xfId="7990" xr:uid="{C50534EA-3EFF-4E5B-8BA6-A2DD9FA6595E}"/>
    <cellStyle name="Millares 5 2 3 3" xfId="5157" xr:uid="{F5FF2833-2DE3-40DF-B086-35D99426FBF0}"/>
    <cellStyle name="Millares 5 2 3 3 2" xfId="13336" xr:uid="{F2A7AFFE-2855-46C9-BE1B-E38419CB2366}"/>
    <cellStyle name="Millares 5 2 3 3 3" xfId="10643" xr:uid="{D86C5BBC-AAFD-4B14-9BF4-DA29B9C2AD17}"/>
    <cellStyle name="Millares 5 2 3 3 4" xfId="15878" xr:uid="{137AA757-48A8-4A5D-977C-5F2011338AA1}"/>
    <cellStyle name="Millares 5 2 3 3 5" xfId="17988" xr:uid="{B451F1A0-7ECD-48FA-AD61-66FFA6744FD3}"/>
    <cellStyle name="Millares 5 2 3 3 6" xfId="7992" xr:uid="{784DC818-2BE7-461A-867F-FA0D9E17098D}"/>
    <cellStyle name="Millares 5 2 3 4" xfId="5158" xr:uid="{D1EDC5C1-4E2B-475B-BCA2-F8F47D7D1B8D}"/>
    <cellStyle name="Millares 5 2 3 4 2" xfId="13337" xr:uid="{B2980A92-8C3D-4E4D-A40C-F5ED2517953B}"/>
    <cellStyle name="Millares 5 2 3 4 3" xfId="10644" xr:uid="{113ECA8B-D5A6-48BF-A295-01A29DAF61C8}"/>
    <cellStyle name="Millares 5 2 3 4 4" xfId="15879" xr:uid="{EF23ED98-A2FB-43D5-B68A-2BB02EB07B5B}"/>
    <cellStyle name="Millares 5 2 3 4 5" xfId="17989" xr:uid="{1FB1E2CC-CE56-4277-812D-7C5B95601C48}"/>
    <cellStyle name="Millares 5 2 3 4 6" xfId="7993" xr:uid="{C4C07AE6-65EA-43A6-B8DE-C74E49920D73}"/>
    <cellStyle name="Millares 5 2 3 5" xfId="5159" xr:uid="{65EFF4C6-6C96-4740-BC0F-5B50FEE32116}"/>
    <cellStyle name="Millares 5 2 3 5 2" xfId="13338" xr:uid="{401A0EC3-0451-403E-906D-6FD16AD9B30E}"/>
    <cellStyle name="Millares 5 2 3 5 3" xfId="12344" xr:uid="{A45334C5-9C88-48B3-AEFD-094F821A01BB}"/>
    <cellStyle name="Millares 5 2 3 5 4" xfId="17990" xr:uid="{C4223288-6D91-48C6-AF0F-BFE2FF3902CB}"/>
    <cellStyle name="Millares 5 2 3 5 5" xfId="7994" xr:uid="{EBB097DE-DA2C-42F8-8F8B-057CCEAF0C3C}"/>
    <cellStyle name="Millares 5 2 3 6" xfId="7154" xr:uid="{22CE34EB-D170-4FBB-B8C2-61A6E37ADF0E}"/>
    <cellStyle name="Millares 5 2 3 6 2" xfId="13339" xr:uid="{44717858-4C97-498B-9429-8A106E1090A8}"/>
    <cellStyle name="Millares 5 2 3 6 3" xfId="19934" xr:uid="{C9F9A82B-A9C9-45C5-BF8D-9893944F4957}"/>
    <cellStyle name="Millares 5 2 3 6 4" xfId="7995" xr:uid="{36487AFC-7DAB-4BFE-8D62-02E3E931E4CA}"/>
    <cellStyle name="Millares 5 2 3 7" xfId="7996" xr:uid="{9CF077E9-2BDD-45D7-95BF-1C352C7820BE}"/>
    <cellStyle name="Millares 5 2 3 7 2" xfId="13340" xr:uid="{4D7EABDE-E9D7-4FBF-AD9F-C8CCEB122252}"/>
    <cellStyle name="Millares 5 2 3 8" xfId="13333" xr:uid="{0CE518D8-885F-4AFA-A421-BF00AC5DFBD9}"/>
    <cellStyle name="Millares 5 2 3 9" xfId="10641" xr:uid="{5CD109CF-C0D4-415E-90D1-7031F54B9470}"/>
    <cellStyle name="Millares 5 2 4" xfId="5160" xr:uid="{7C999D6E-AEE8-42EA-B348-7CF9159AA9BA}"/>
    <cellStyle name="Millares 5 2 4 2" xfId="5161" xr:uid="{8AB964DF-54C7-4D36-ADB8-D9C9D6810A90}"/>
    <cellStyle name="Millares 5 2 4 2 2" xfId="13342" xr:uid="{8CE8C786-1979-4EA3-9DA7-8DC97C0A9075}"/>
    <cellStyle name="Millares 5 2 4 2 3" xfId="10646" xr:uid="{1EAAEF91-25B0-4A83-89B0-BA3025FA0B79}"/>
    <cellStyle name="Millares 5 2 4 2 4" xfId="15881" xr:uid="{55C9FDDA-D85F-4F40-955A-7A4F71144613}"/>
    <cellStyle name="Millares 5 2 4 2 5" xfId="17992" xr:uid="{53E0D084-0BA9-4A2A-AE16-35B7395BD43B}"/>
    <cellStyle name="Millares 5 2 4 2 6" xfId="7998" xr:uid="{4176D5CA-25A6-440E-9E6A-4C3EC5263FA5}"/>
    <cellStyle name="Millares 5 2 4 3" xfId="13341" xr:uid="{1C6DD0FD-4C8D-4FFD-B843-6C435AD9F6D7}"/>
    <cellStyle name="Millares 5 2 4 4" xfId="10645" xr:uid="{7E6F99A6-7A1D-4EF5-B51B-9823EE31312E}"/>
    <cellStyle name="Millares 5 2 4 5" xfId="15880" xr:uid="{B46C4BAA-CC12-4A6B-B7A8-0EA0C65D4DBA}"/>
    <cellStyle name="Millares 5 2 4 6" xfId="17991" xr:uid="{884F9DCF-1BE0-4A35-A085-2A0548F35501}"/>
    <cellStyle name="Millares 5 2 4 7" xfId="7997" xr:uid="{1457BCE4-6351-485B-9CFF-BEAA235EA713}"/>
    <cellStyle name="Millares 5 2 5" xfId="5162" xr:uid="{24F7E669-100F-4FCF-B1B1-2F52B9E04F36}"/>
    <cellStyle name="Millares 5 2 5 2" xfId="13343" xr:uid="{EFDDAE4F-0591-4B38-8052-E1A471DF4CF8}"/>
    <cellStyle name="Millares 5 2 5 3" xfId="10647" xr:uid="{A71109F3-B317-458E-B6E4-27692B165F5C}"/>
    <cellStyle name="Millares 5 2 5 4" xfId="15882" xr:uid="{67F57F05-C28C-440E-B3E5-91250FBDCC37}"/>
    <cellStyle name="Millares 5 2 5 5" xfId="17993" xr:uid="{2080E3C1-96D0-4A42-8EAA-84EBFE0A0756}"/>
    <cellStyle name="Millares 5 2 5 6" xfId="7999" xr:uid="{7F2080C4-98F2-47AA-BA45-EC4F21107C32}"/>
    <cellStyle name="Millares 5 2 6" xfId="5163" xr:uid="{B4268F8C-4D0E-4F84-A064-D847301DA6E0}"/>
    <cellStyle name="Millares 5 2 6 2" xfId="13344" xr:uid="{0882CE75-C85E-461B-860E-85DEFCE092B0}"/>
    <cellStyle name="Millares 5 2 6 3" xfId="10648" xr:uid="{B118BA79-D97C-4BD4-B4F0-76AFE381EADB}"/>
    <cellStyle name="Millares 5 2 6 4" xfId="15883" xr:uid="{5E612822-AFE6-49AE-AD16-D58F5918D097}"/>
    <cellStyle name="Millares 5 2 6 5" xfId="17994" xr:uid="{B6B7992A-F1A5-4268-AF51-3BD5B53ABEAD}"/>
    <cellStyle name="Millares 5 2 6 6" xfId="8000" xr:uid="{48D35540-EABE-48CF-8F88-1338BF216B91}"/>
    <cellStyle name="Millares 5 2 7" xfId="5164" xr:uid="{D601CA6C-42DC-4207-B428-3386E6A10ECC}"/>
    <cellStyle name="Millares 5 2 7 2" xfId="13345" xr:uid="{FC63EF38-BEAC-472D-9A21-7F86526B86B2}"/>
    <cellStyle name="Millares 5 2 7 3" xfId="10649" xr:uid="{33EB2871-5578-40B6-BD84-5A6F6A13CEBF}"/>
    <cellStyle name="Millares 5 2 7 4" xfId="15884" xr:uid="{D94703C4-E703-4E2D-B27D-05163A18E9FF}"/>
    <cellStyle name="Millares 5 2 7 5" xfId="17995" xr:uid="{9EAAE4A5-5BB5-47C5-99B0-D247C84804E0}"/>
    <cellStyle name="Millares 5 2 7 6" xfId="8001" xr:uid="{A4DA6C3E-6933-4118-BBA6-B10E9D2686E6}"/>
    <cellStyle name="Millares 5 2 8" xfId="5165" xr:uid="{1383CE48-2DCC-4A96-9417-6C4722CF7491}"/>
    <cellStyle name="Millares 5 2 8 2" xfId="13346" xr:uid="{5FCE4E6E-794B-45A2-A975-3B7AEF23FDCC}"/>
    <cellStyle name="Millares 5 2 8 3" xfId="12342" xr:uid="{DE0A5CEF-C835-4EFE-9564-5CBCADCDB334}"/>
    <cellStyle name="Millares 5 2 8 4" xfId="17996" xr:uid="{C93A4F78-040D-4527-8EFC-A583FCC0C3DF}"/>
    <cellStyle name="Millares 5 2 8 5" xfId="8002" xr:uid="{3B315BE3-7E51-44E6-ADC3-638FA8321468}"/>
    <cellStyle name="Millares 5 2 9" xfId="7026" xr:uid="{D8F4103E-BE8A-4352-B430-FA59F606BBD0}"/>
    <cellStyle name="Millares 5 2 9 2" xfId="13347" xr:uid="{914AC1AC-1712-4824-9993-326947891992}"/>
    <cellStyle name="Millares 5 2 9 3" xfId="19834" xr:uid="{65F281F6-5DAF-4477-B39D-D4AD1AA8703D}"/>
    <cellStyle name="Millares 5 2 9 4" xfId="8003" xr:uid="{297A05C3-2CD7-4721-83AA-494AEF762614}"/>
    <cellStyle name="Millares 5 3" xfId="142" xr:uid="{2E511C69-4A13-4C4F-B746-87F16741045B}"/>
    <cellStyle name="Millares 5 3 10" xfId="15885" xr:uid="{FEF22CA6-C41E-4BBE-A25B-9E1EF2CE710E}"/>
    <cellStyle name="Millares 5 3 11" xfId="17997" xr:uid="{9071A004-0D8B-46D0-A66D-4C6B4CF3DC31}"/>
    <cellStyle name="Millares 5 3 12" xfId="8004" xr:uid="{3B1D3330-0D87-4059-8B1E-7ED39D891649}"/>
    <cellStyle name="Millares 5 3 13" xfId="5166" xr:uid="{48F2D998-5379-432C-A1AD-01A12990C943}"/>
    <cellStyle name="Millares 5 3 2" xfId="224" xr:uid="{F96E5690-8CD7-4568-A415-807188499BF6}"/>
    <cellStyle name="Millares 5 3 2 10" xfId="17998" xr:uid="{08DFC920-5271-47B0-97F9-7A12B50C4270}"/>
    <cellStyle name="Millares 5 3 2 11" xfId="8005" xr:uid="{A531DAE6-467B-455F-9A97-346259FDC123}"/>
    <cellStyle name="Millares 5 3 2 12" xfId="5167" xr:uid="{92DDD773-F2EB-4EB8-A83F-944AA5EE9538}"/>
    <cellStyle name="Millares 5 3 2 2" xfId="325" xr:uid="{C0964559-57EE-422C-ABB3-C0F332584831}"/>
    <cellStyle name="Millares 5 3 2 2 2" xfId="13350" xr:uid="{9E6969BB-D13A-48E0-9900-5ABFB370A280}"/>
    <cellStyle name="Millares 5 3 2 2 3" xfId="10652" xr:uid="{4AB7D528-E168-4AE1-A351-6F51164F8A19}"/>
    <cellStyle name="Millares 5 3 2 2 4" xfId="15887" xr:uid="{F4A67B75-9DBA-40C5-B6AE-B26DF4979911}"/>
    <cellStyle name="Millares 5 3 2 2 5" xfId="17999" xr:uid="{93B523EF-8D12-41C8-BE29-FF8A5953694C}"/>
    <cellStyle name="Millares 5 3 2 2 6" xfId="8006" xr:uid="{40C9654A-9E2C-4D0B-9C93-657A3E9984D3}"/>
    <cellStyle name="Millares 5 3 2 2 7" xfId="5168" xr:uid="{F6FB5D3B-A0AF-44D7-B741-5A7EB0F5CBEF}"/>
    <cellStyle name="Millares 5 3 2 3" xfId="5169" xr:uid="{3E6879BB-E6BC-4792-8719-F7720C7AEF8B}"/>
    <cellStyle name="Millares 5 3 2 3 2" xfId="13351" xr:uid="{95117778-2231-49C7-9EAF-D9DE16EF9027}"/>
    <cellStyle name="Millares 5 3 2 3 3" xfId="10653" xr:uid="{1A12A710-A0B9-40A4-A2FD-1D40F42C4009}"/>
    <cellStyle name="Millares 5 3 2 3 4" xfId="15888" xr:uid="{A56F6B03-32EB-4756-88DC-BCF6E5F1A23F}"/>
    <cellStyle name="Millares 5 3 2 3 5" xfId="18000" xr:uid="{1627A5D7-ABC2-4E6C-979A-B20AADFA72D9}"/>
    <cellStyle name="Millares 5 3 2 3 6" xfId="8007" xr:uid="{BE8CBDA1-C8CE-4E79-893B-E04B4C4C4262}"/>
    <cellStyle name="Millares 5 3 2 4" xfId="5170" xr:uid="{C85345B3-8AB5-4A57-BE1F-4328BB83F10B}"/>
    <cellStyle name="Millares 5 3 2 4 2" xfId="13352" xr:uid="{E8C679BB-119C-4EB6-9791-B78FEB728A3B}"/>
    <cellStyle name="Millares 5 3 2 4 3" xfId="12346" xr:uid="{28711407-4FA8-47DF-B1EC-6A7AB333EB9F}"/>
    <cellStyle name="Millares 5 3 2 4 4" xfId="18001" xr:uid="{74AD6362-CACC-4553-9DCD-1025A2DD9062}"/>
    <cellStyle name="Millares 5 3 2 4 5" xfId="8008" xr:uid="{4246AF2B-1CE4-431D-B9E3-48297A3DBF56}"/>
    <cellStyle name="Millares 5 3 2 5" xfId="7155" xr:uid="{C87B0257-31F3-4C6B-A2AC-165F953DC394}"/>
    <cellStyle name="Millares 5 3 2 5 2" xfId="13353" xr:uid="{049512AE-8EE0-4729-9A15-91492DAEDFB8}"/>
    <cellStyle name="Millares 5 3 2 5 3" xfId="19935" xr:uid="{4F68B99E-8766-4A3C-ADCC-09805C566938}"/>
    <cellStyle name="Millares 5 3 2 5 4" xfId="8009" xr:uid="{48C27F4C-1C72-490D-8107-EB9FF1282B0A}"/>
    <cellStyle name="Millares 5 3 2 6" xfId="8010" xr:uid="{A6926055-A12D-4D0E-9719-B0C0C8E136BD}"/>
    <cellStyle name="Millares 5 3 2 6 2" xfId="13354" xr:uid="{EF3F17FE-35E4-44CF-9028-70FC2A79FFC9}"/>
    <cellStyle name="Millares 5 3 2 7" xfId="13349" xr:uid="{BACD1D05-0BD8-4248-B286-A402D8127582}"/>
    <cellStyle name="Millares 5 3 2 8" xfId="10651" xr:uid="{C9E6E206-377E-4E08-9E34-2BF19FE79665}"/>
    <cellStyle name="Millares 5 3 2 9" xfId="15886" xr:uid="{BB69E5AD-7ECC-48F0-B7F5-DAF3EA2F7B61}"/>
    <cellStyle name="Millares 5 3 3" xfId="178" xr:uid="{FEF6B187-C7B6-41A4-8BE5-7A14AEA11192}"/>
    <cellStyle name="Millares 5 3 3 2" xfId="284" xr:uid="{F6D79BC0-99E1-43D5-B418-689BAD802AF4}"/>
    <cellStyle name="Millares 5 3 3 2 2" xfId="13355" xr:uid="{DCC193B8-E95A-42BE-A5B4-49E325DC063D}"/>
    <cellStyle name="Millares 5 3 3 3" xfId="10654" xr:uid="{D6BB899E-03B1-4168-B20A-82EACF5956A4}"/>
    <cellStyle name="Millares 5 3 3 4" xfId="15889" xr:uid="{E53400AF-0468-4EA5-BBB4-348835C02B10}"/>
    <cellStyle name="Millares 5 3 3 5" xfId="18002" xr:uid="{91E68FBD-C3FE-423D-92BB-B855ED1B4AA1}"/>
    <cellStyle name="Millares 5 3 3 6" xfId="8011" xr:uid="{5A20C321-C62A-4D8B-AEC5-F0E2408F1229}"/>
    <cellStyle name="Millares 5 3 3 7" xfId="5171" xr:uid="{467F15CC-FC7C-4AB7-BAF5-DF249BF5999D}"/>
    <cellStyle name="Millares 5 3 4" xfId="256" xr:uid="{FE45E9C6-E8AB-40A0-9370-2DFE494044E5}"/>
    <cellStyle name="Millares 5 3 4 2" xfId="13356" xr:uid="{5F4E7EE5-E513-4395-968E-982A7D20EF9C}"/>
    <cellStyle name="Millares 5 3 4 3" xfId="10655" xr:uid="{60C51EC2-29CC-42F5-BC3F-204FDAC603F7}"/>
    <cellStyle name="Millares 5 3 4 4" xfId="15890" xr:uid="{0176B182-84B6-4777-B7E7-4849C463859B}"/>
    <cellStyle name="Millares 5 3 4 5" xfId="18003" xr:uid="{AA42582A-D641-4976-8451-7D3873C94CE3}"/>
    <cellStyle name="Millares 5 3 4 6" xfId="8012" xr:uid="{9A8D63CD-520E-4C08-84B8-018160A847E6}"/>
    <cellStyle name="Millares 5 3 4 7" xfId="5172" xr:uid="{65D8EB4F-675B-4F6D-8F7C-DF18B1577453}"/>
    <cellStyle name="Millares 5 3 5" xfId="658" xr:uid="{C9A64C76-2CFB-466E-92E4-DF7C693DF235}"/>
    <cellStyle name="Millares 5 3 5 2" xfId="13357" xr:uid="{5DF75951-3102-4CC4-BED4-E586C920F26D}"/>
    <cellStyle name="Millares 5 3 5 3" xfId="12345" xr:uid="{062C3DB4-55B6-4DF7-9143-4B79D177345F}"/>
    <cellStyle name="Millares 5 3 5 4" xfId="18004" xr:uid="{B7191692-D377-4278-B83F-5EACEE38D308}"/>
    <cellStyle name="Millares 5 3 5 5" xfId="8013" xr:uid="{DFEBF010-1B27-43FB-8262-74D46D6CD749}"/>
    <cellStyle name="Millares 5 3 5 6" xfId="5173" xr:uid="{6604D030-060B-4DD9-8911-7685C317A4BD}"/>
    <cellStyle name="Millares 5 3 6" xfId="7027" xr:uid="{988009B7-B881-4536-AE49-986E8208288C}"/>
    <cellStyle name="Millares 5 3 6 2" xfId="13358" xr:uid="{3FA2EF1B-BAF7-4A81-8214-82DF0FE7F843}"/>
    <cellStyle name="Millares 5 3 6 3" xfId="19835" xr:uid="{E110D562-2A79-47A3-985B-574128E062BB}"/>
    <cellStyle name="Millares 5 3 6 4" xfId="8014" xr:uid="{1A79724E-D471-42B3-A7AA-0795CB187B53}"/>
    <cellStyle name="Millares 5 3 7" xfId="8015" xr:uid="{F9B43A9A-B680-4791-ACB5-A738DAB7E43E}"/>
    <cellStyle name="Millares 5 3 7 2" xfId="13359" xr:uid="{D10ED7D2-F693-469D-936A-4582CF8BDEDB}"/>
    <cellStyle name="Millares 5 3 8" xfId="13348" xr:uid="{68EF343B-8CAE-4C5C-BED5-6E61331C5CE6}"/>
    <cellStyle name="Millares 5 3 9" xfId="10650" xr:uid="{C5A9B095-CE87-43C1-9E94-F8B6F9F8899B}"/>
    <cellStyle name="Millares 5 4" xfId="204" xr:uid="{CF3C9CE2-3DA3-42C7-8B68-1D8DF8FB1A95}"/>
    <cellStyle name="Millares 5 4 10" xfId="13360" xr:uid="{2BBA2DCA-5CDA-4F67-A57F-CA848DF1BC17}"/>
    <cellStyle name="Millares 5 4 11" xfId="10656" xr:uid="{30A0320D-8419-4E8C-97F0-2FE0671AC4B9}"/>
    <cellStyle name="Millares 5 4 12" xfId="15891" xr:uid="{82C18A96-A1B1-46AF-96BB-B7A0749663BC}"/>
    <cellStyle name="Millares 5 4 13" xfId="18005" xr:uid="{AFB632B2-1E0C-479D-BA1F-2AA9D80B2723}"/>
    <cellStyle name="Millares 5 4 14" xfId="8016" xr:uid="{EBF11DF5-EBC1-4EC4-AD0E-5DFBDCC25317}"/>
    <cellStyle name="Millares 5 4 15" xfId="5174" xr:uid="{5A4E0EE1-993B-41F1-932A-12CA9C07F568}"/>
    <cellStyle name="Millares 5 4 2" xfId="5175" xr:uid="{4941F10B-E261-4531-985F-9D5C2CA9BB93}"/>
    <cellStyle name="Millares 5 4 2 2" xfId="13361" xr:uid="{53862EA3-63D3-4113-9A71-F61A7396FAB8}"/>
    <cellStyle name="Millares 5 4 2 3" xfId="10657" xr:uid="{3293AF5E-1F9E-44B7-B8C1-88B5507EB922}"/>
    <cellStyle name="Millares 5 4 2 4" xfId="15892" xr:uid="{C77306E6-DC34-4085-8B6F-15FBD5E0BB47}"/>
    <cellStyle name="Millares 5 4 2 5" xfId="18006" xr:uid="{5652EF68-E99D-4DC7-9AE1-9C5606E786AD}"/>
    <cellStyle name="Millares 5 4 2 6" xfId="8017" xr:uid="{B28B441F-26ED-45AB-8B17-35087516C6B3}"/>
    <cellStyle name="Millares 5 4 3" xfId="5176" xr:uid="{181CAD7E-35D0-48C0-8F24-3D0F312662AB}"/>
    <cellStyle name="Millares 5 4 3 2" xfId="13362" xr:uid="{63AAB62F-D905-433E-90F3-5F84DC09037E}"/>
    <cellStyle name="Millares 5 4 3 3" xfId="10658" xr:uid="{D6F22BA6-3A7B-4AE0-A484-3706F544D111}"/>
    <cellStyle name="Millares 5 4 3 4" xfId="15893" xr:uid="{1AB2C96B-C7E2-4837-9413-6A512026B88C}"/>
    <cellStyle name="Millares 5 4 3 5" xfId="18007" xr:uid="{4D958FEF-913D-447B-A354-6CFC69BFBF5F}"/>
    <cellStyle name="Millares 5 4 3 6" xfId="8018" xr:uid="{AA63B7E4-60C2-4460-A846-C86055FCD60D}"/>
    <cellStyle name="Millares 5 4 4" xfId="5177" xr:uid="{E3D64BC7-B40B-45BE-889D-B1FCE9E5671F}"/>
    <cellStyle name="Millares 5 4 4 2" xfId="13363" xr:uid="{7AA0B97D-F93A-4FCC-AAD6-9E99ADDD4F74}"/>
    <cellStyle name="Millares 5 4 4 3" xfId="10659" xr:uid="{88D2C57B-FCB5-4D3D-A5C0-4743DFB9A545}"/>
    <cellStyle name="Millares 5 4 4 4" xfId="15894" xr:uid="{A6FC5CC1-9104-4AFA-95F8-8839C182BD1E}"/>
    <cellStyle name="Millares 5 4 4 5" xfId="18008" xr:uid="{D7475025-92E3-421B-A8BB-7AB7D7AC04D2}"/>
    <cellStyle name="Millares 5 4 4 6" xfId="8019" xr:uid="{2A57E670-E4E7-4DB5-993F-B0F8D1DACB65}"/>
    <cellStyle name="Millares 5 4 5" xfId="5178" xr:uid="{8F9A14EE-1D32-41EB-A3FA-203CC7167F99}"/>
    <cellStyle name="Millares 5 4 5 2" xfId="13364" xr:uid="{84583B20-CB84-476A-B824-9CA0F4D9C724}"/>
    <cellStyle name="Millares 5 4 5 3" xfId="10660" xr:uid="{576175B5-0DA8-4F05-8FF0-59E3272D3DFE}"/>
    <cellStyle name="Millares 5 4 5 4" xfId="15895" xr:uid="{8D587885-74A9-4A5B-A26C-1270BB4D6107}"/>
    <cellStyle name="Millares 5 4 5 5" xfId="18009" xr:uid="{FF19A209-4437-478B-AC24-36F6A6569137}"/>
    <cellStyle name="Millares 5 4 5 6" xfId="8020" xr:uid="{2A5C7A7A-96C3-48A8-8C79-28021D50A2F5}"/>
    <cellStyle name="Millares 5 4 6" xfId="5179" xr:uid="{6F8828D0-E3C6-471F-AB15-4AD95507685D}"/>
    <cellStyle name="Millares 5 4 6 2" xfId="13365" xr:uid="{477EE668-7702-49FE-B78C-2531C43D2CE3}"/>
    <cellStyle name="Millares 5 4 6 3" xfId="10661" xr:uid="{7F5688AB-4EBD-41FA-835D-EBA08B846314}"/>
    <cellStyle name="Millares 5 4 6 4" xfId="15896" xr:uid="{3F331E59-6512-47B0-B918-6D790F727FC2}"/>
    <cellStyle name="Millares 5 4 6 5" xfId="18010" xr:uid="{1BB59208-F74C-4520-9ACE-71FDA8F3DAC0}"/>
    <cellStyle name="Millares 5 4 6 6" xfId="8021" xr:uid="{6BA4464D-1C95-4EB3-A93B-25B807B1ECD6}"/>
    <cellStyle name="Millares 5 4 7" xfId="5180" xr:uid="{4661C74A-DE1C-4904-B450-4D35A5A6E163}"/>
    <cellStyle name="Millares 5 4 7 2" xfId="13366" xr:uid="{E8ABAC01-007C-4B29-92FD-5A6DAD9447B8}"/>
    <cellStyle name="Millares 5 4 7 3" xfId="12347" xr:uid="{6E23B73C-7F92-4187-8DBD-1A19852571E6}"/>
    <cellStyle name="Millares 5 4 7 4" xfId="18011" xr:uid="{6F59189D-84CB-46E0-AA8F-471EFC2A7A16}"/>
    <cellStyle name="Millares 5 4 7 5" xfId="8022" xr:uid="{EF914D86-34D9-4C03-82A4-32395137BB98}"/>
    <cellStyle name="Millares 5 4 8" xfId="7156" xr:uid="{DBE155C8-7D70-4AF0-B967-844FECBD4A63}"/>
    <cellStyle name="Millares 5 4 8 2" xfId="13367" xr:uid="{584EB663-C256-43FB-9573-F0E756408B17}"/>
    <cellStyle name="Millares 5 4 8 3" xfId="19936" xr:uid="{B98B1C2C-39D9-4C51-A868-C5648C6595E8}"/>
    <cellStyle name="Millares 5 4 8 4" xfId="8023" xr:uid="{11F95DEA-30D5-4DCF-9516-CA1ACE6165FD}"/>
    <cellStyle name="Millares 5 4 9" xfId="8024" xr:uid="{1A24E3B5-B74E-4D03-9A18-94A009ECDBA1}"/>
    <cellStyle name="Millares 5 4 9 2" xfId="13368" xr:uid="{1606C37D-20A0-49AA-9051-5D8817450EE2}"/>
    <cellStyle name="Millares 5 5" xfId="193" xr:uid="{E76492C2-383C-48A8-9F93-E804AE439F2E}"/>
    <cellStyle name="Millares 5 5 10" xfId="5182" xr:uid="{24E1C9EC-910A-46D8-B366-97BAAF8277DD}"/>
    <cellStyle name="Millares 5 5 10 2" xfId="13370" xr:uid="{C9D8D6CF-1E63-4DB2-800B-40B7E0DBD965}"/>
    <cellStyle name="Millares 5 5 10 3" xfId="10663" xr:uid="{6AC92CFB-1DB5-4521-A1A1-880711B33142}"/>
    <cellStyle name="Millares 5 5 10 4" xfId="15898" xr:uid="{22DA1EBA-BA90-4884-B683-200666189089}"/>
    <cellStyle name="Millares 5 5 10 5" xfId="18013" xr:uid="{13810586-9115-425C-9D1C-CF17915E46EB}"/>
    <cellStyle name="Millares 5 5 10 6" xfId="8026" xr:uid="{775800B9-A8C0-4688-975B-B50087741025}"/>
    <cellStyle name="Millares 5 5 11" xfId="5183" xr:uid="{A0AC5FDE-0EF1-49CC-B29C-AC688D6FBF81}"/>
    <cellStyle name="Millares 5 5 11 2" xfId="13371" xr:uid="{03643E52-7B1F-4DE0-A4AD-E5E95EE96960}"/>
    <cellStyle name="Millares 5 5 11 3" xfId="12348" xr:uid="{85549D6B-10F0-419C-BCD4-F313BAF45818}"/>
    <cellStyle name="Millares 5 5 11 4" xfId="18014" xr:uid="{AC64D7C3-B483-4451-8283-BF524EBAC87B}"/>
    <cellStyle name="Millares 5 5 11 5" xfId="8027" xr:uid="{B2001435-665E-428F-8CF7-02DA9190B51C}"/>
    <cellStyle name="Millares 5 5 12" xfId="7157" xr:uid="{6473478A-97D6-4D82-92FC-F68477E0319B}"/>
    <cellStyle name="Millares 5 5 12 2" xfId="13372" xr:uid="{7B334334-12F6-4D8E-8DD4-A8314FACA885}"/>
    <cellStyle name="Millares 5 5 12 3" xfId="19937" xr:uid="{7617BF22-A170-4C6A-B88B-F96717795CC0}"/>
    <cellStyle name="Millares 5 5 12 4" xfId="8028" xr:uid="{BB0AFC6F-FB62-4534-8D6E-19CFB4EEEC2B}"/>
    <cellStyle name="Millares 5 5 13" xfId="6997" xr:uid="{142C68C9-6EF7-4B67-9202-F07EE7486912}"/>
    <cellStyle name="Millares 5 5 13 2" xfId="13373" xr:uid="{B4475168-FE15-47D2-A746-68377B79F5C7}"/>
    <cellStyle name="Millares 5 5 13 3" xfId="19806" xr:uid="{A5ABA1C9-8845-4EEC-BEB1-D1F997629575}"/>
    <cellStyle name="Millares 5 5 13 3 2" xfId="22714" xr:uid="{5610AF8A-B8B0-4372-92D3-F62BEDADEBDF}"/>
    <cellStyle name="Millares 5 5 13 3 2 2" xfId="28270" xr:uid="{E3C191AE-BFF2-42FC-9061-39AC3320CFC2}"/>
    <cellStyle name="Millares 5 5 13 3 2 3" xfId="33764" xr:uid="{AC0AB214-23DE-4142-91BC-E696BCF5528A}"/>
    <cellStyle name="Millares 5 5 13 3 2 4" xfId="39248" xr:uid="{5298EE2A-5805-47A9-A028-45153A48B8FE}"/>
    <cellStyle name="Millares 5 5 13 3 3" xfId="25541" xr:uid="{2D84CCF8-DB91-4867-8321-D7CD701CF34D}"/>
    <cellStyle name="Millares 5 5 13 3 4" xfId="31035" xr:uid="{B9320955-7CFE-49D0-BAB2-D4E69F146E0A}"/>
    <cellStyle name="Millares 5 5 13 3 5" xfId="36519" xr:uid="{B7DD4159-DA53-4328-97CC-810A44C9691E}"/>
    <cellStyle name="Millares 5 5 13 4" xfId="8029" xr:uid="{575CF4C5-22F1-4118-9709-5A90AACE3243}"/>
    <cellStyle name="Millares 5 5 13 5" xfId="20094" xr:uid="{1582B68A-6245-4E8B-A768-F09D62273695}"/>
    <cellStyle name="Millares 5 5 13 5 2" xfId="25650" xr:uid="{5CF42683-ACDB-481B-AAA3-987B4E15D736}"/>
    <cellStyle name="Millares 5 5 13 5 3" xfId="31144" xr:uid="{CDF0EA1A-F1BE-40DD-A902-6E3C88C1BE70}"/>
    <cellStyle name="Millares 5 5 13 5 4" xfId="36628" xr:uid="{F6E6340D-F306-4638-AEC3-3072AF47F8E2}"/>
    <cellStyle name="Millares 5 5 13 6" xfId="22921" xr:uid="{A8097229-7B0C-49BF-B56F-B12C26E61108}"/>
    <cellStyle name="Millares 5 5 13 7" xfId="28413" xr:uid="{E92FC05A-2005-4D3A-954D-C5D288762757}"/>
    <cellStyle name="Millares 5 5 13 8" xfId="33897" xr:uid="{417D98E4-5958-42EA-8055-61652CEB5AD4}"/>
    <cellStyle name="Millares 5 5 14" xfId="7324" xr:uid="{0EC0C345-897F-4190-B1C4-4D2CB3DDF72E}"/>
    <cellStyle name="Millares 5 5 14 2" xfId="13374" xr:uid="{4507EA80-45E6-4414-9DEE-4A0A10B656BA}"/>
    <cellStyle name="Millares 5 5 14 3" xfId="20018" xr:uid="{F512CF81-7DCC-4E3D-B183-35639D4491C3}"/>
    <cellStyle name="Millares 5 5 14 3 2" xfId="22752" xr:uid="{058B2C45-7BA5-4175-B2C7-694FFE8A4308}"/>
    <cellStyle name="Millares 5 5 14 3 2 2" xfId="28308" xr:uid="{1D498113-812C-4E33-BDD1-FDCB409FB626}"/>
    <cellStyle name="Millares 5 5 14 3 2 3" xfId="33802" xr:uid="{3DCE15DD-37F2-45B5-9F28-0AF11C1414EC}"/>
    <cellStyle name="Millares 5 5 14 3 2 4" xfId="39286" xr:uid="{5FD451E6-D2DC-4AC9-94EB-C6023100C7D4}"/>
    <cellStyle name="Millares 5 5 14 3 3" xfId="25579" xr:uid="{2C9A0E07-086A-4B92-91E1-A1AF6F6653BB}"/>
    <cellStyle name="Millares 5 5 14 3 4" xfId="31073" xr:uid="{3D86FA73-1C67-44B8-98C4-DC67F77E77EF}"/>
    <cellStyle name="Millares 5 5 14 3 5" xfId="36557" xr:uid="{0E44F971-7527-4AF7-9E30-1AC36F9F68A1}"/>
    <cellStyle name="Millares 5 5 14 4" xfId="8030" xr:uid="{E9BF6340-A434-4D5D-B97F-85B11CDD9DCA}"/>
    <cellStyle name="Millares 5 5 14 5" xfId="20208" xr:uid="{AE504E80-23F6-4771-93FD-1204FE91EC5D}"/>
    <cellStyle name="Millares 5 5 14 5 2" xfId="25764" xr:uid="{16918A39-ED21-4C5C-B95A-17320272BE06}"/>
    <cellStyle name="Millares 5 5 14 5 3" xfId="31258" xr:uid="{285CBE10-FBAB-4215-8EA2-F6106EE32E92}"/>
    <cellStyle name="Millares 5 5 14 5 4" xfId="36742" xr:uid="{1EC636B2-F4C4-43ED-B892-E375DEB8A2CF}"/>
    <cellStyle name="Millares 5 5 14 6" xfId="23035" xr:uid="{BEDCBA16-41C4-4E84-9CA2-BC8462DF43D5}"/>
    <cellStyle name="Millares 5 5 14 7" xfId="28527" xr:uid="{3A5A30F7-3099-4033-BE7A-E52557F2476F}"/>
    <cellStyle name="Millares 5 5 14 8" xfId="34011" xr:uid="{AFFC9323-7459-4C2D-94DF-A190CE215DBB}"/>
    <cellStyle name="Millares 5 5 15" xfId="7361" xr:uid="{5403D1B9-9EB9-4B8F-9725-01806827C069}"/>
    <cellStyle name="Millares 5 5 15 2" xfId="20024" xr:uid="{51F3DE81-42AA-447E-98D0-55B0128EDEA5}"/>
    <cellStyle name="Millares 5 5 15 2 2" xfId="22758" xr:uid="{961E1BF1-D740-4AD2-B1BF-D5D3A69BBD90}"/>
    <cellStyle name="Millares 5 5 15 2 2 2" xfId="28314" xr:uid="{1B891D0F-4C6A-4B3C-A429-5DF68FF68151}"/>
    <cellStyle name="Millares 5 5 15 2 2 3" xfId="33808" xr:uid="{EEA7C095-274D-4B7A-9EAE-2A97930B2975}"/>
    <cellStyle name="Millares 5 5 15 2 2 4" xfId="39292" xr:uid="{39D9BA66-CA06-47E0-9421-366968473328}"/>
    <cellStyle name="Millares 5 5 15 2 3" xfId="25585" xr:uid="{777D9263-F427-40CA-BD1F-F0085E86A089}"/>
    <cellStyle name="Millares 5 5 15 2 4" xfId="31079" xr:uid="{75445328-B53D-411F-9220-9CC62A968864}"/>
    <cellStyle name="Millares 5 5 15 2 5" xfId="36563" xr:uid="{D921D750-3465-4CD6-B519-A910EC2A0E0E}"/>
    <cellStyle name="Millares 5 5 15 3" xfId="13369" xr:uid="{60F5B0D2-7B57-45EE-8FF4-F3E7D02569F5}"/>
    <cellStyle name="Millares 5 5 15 4" xfId="20245" xr:uid="{9918BBF9-24F6-43FA-B9DA-7678CA441C27}"/>
    <cellStyle name="Millares 5 5 15 4 2" xfId="25801" xr:uid="{AAFE4E63-DB56-4E20-987F-0AEE5CE0D6A0}"/>
    <cellStyle name="Millares 5 5 15 4 3" xfId="31295" xr:uid="{2024318B-B89A-44E1-92D1-65E579730378}"/>
    <cellStyle name="Millares 5 5 15 4 4" xfId="36779" xr:uid="{12F8DBE8-548E-496F-AF60-B8D95886CA6B}"/>
    <cellStyle name="Millares 5 5 15 5" xfId="23072" xr:uid="{7B78E583-5D32-4737-B983-7919FD35C990}"/>
    <cellStyle name="Millares 5 5 15 6" xfId="28566" xr:uid="{8AD4E706-22FD-4D56-A73B-89F22DDDA1E4}"/>
    <cellStyle name="Millares 5 5 15 7" xfId="34050" xr:uid="{FE90FFFF-A1EB-43DF-A1A5-0178F63231D2}"/>
    <cellStyle name="Millares 5 5 16" xfId="10662" xr:uid="{0FC03E4A-0E15-45EF-82D9-8EB4655ADEB4}"/>
    <cellStyle name="Millares 5 5 17" xfId="15897" xr:uid="{D3473419-2E65-4375-B851-262CC940BF62}"/>
    <cellStyle name="Millares 5 5 18" xfId="18012" xr:uid="{B059CBD0-CB15-4DC8-8816-3F67BA76EDB2}"/>
    <cellStyle name="Millares 5 5 19" xfId="8025" xr:uid="{D4643528-BF62-4ED7-A6C9-4EF3EC3E3D45}"/>
    <cellStyle name="Millares 5 5 2" xfId="298" xr:uid="{9BDEF56A-ABFA-4C42-B9C3-1D739907B378}"/>
    <cellStyle name="Millares 5 5 2 10" xfId="5184" xr:uid="{2EDEC47B-695E-472B-9A28-F36A982F6BD4}"/>
    <cellStyle name="Millares 5 5 2 2" xfId="5185" xr:uid="{461E51E5-9E47-49D1-8A50-D10D57D5B2AB}"/>
    <cellStyle name="Millares 5 5 2 2 2" xfId="5186" xr:uid="{A4F37E1E-9B12-44F1-9084-0CA2FC42EE6B}"/>
    <cellStyle name="Millares 5 5 2 2 2 2" xfId="13377" xr:uid="{A8DEC008-7D76-497E-89F2-99988BD7A3A8}"/>
    <cellStyle name="Millares 5 5 2 2 2 3" xfId="10666" xr:uid="{D88980B0-1350-4D8F-8DD4-9ABCB715ABF1}"/>
    <cellStyle name="Millares 5 5 2 2 2 4" xfId="15901" xr:uid="{9867546A-A6F4-4C30-95D5-32F3EDFC0348}"/>
    <cellStyle name="Millares 5 5 2 2 2 5" xfId="18017" xr:uid="{CAA4744C-3893-4977-9BBB-3D8C7D33F26B}"/>
    <cellStyle name="Millares 5 5 2 2 2 6" xfId="8033" xr:uid="{EA41F437-5C7D-4B07-A0F6-AC672F2C5745}"/>
    <cellStyle name="Millares 5 5 2 2 3" xfId="13376" xr:uid="{CAE0E714-D2A4-44D0-AB2D-DEDC09411D4C}"/>
    <cellStyle name="Millares 5 5 2 2 4" xfId="10665" xr:uid="{285DE5C2-A4CF-43DB-BF8D-9DFF1A97496C}"/>
    <cellStyle name="Millares 5 5 2 2 5" xfId="15900" xr:uid="{DC5FD1B9-DE91-410D-B639-B111131EC942}"/>
    <cellStyle name="Millares 5 5 2 2 6" xfId="18016" xr:uid="{CF2E4498-1557-478F-888F-5BBD42A05182}"/>
    <cellStyle name="Millares 5 5 2 2 7" xfId="8032" xr:uid="{97FC930D-92B0-46E0-AB6E-156661C23F75}"/>
    <cellStyle name="Millares 5 5 2 3" xfId="5187" xr:uid="{787C1BE9-64AF-4EFA-83F6-C62575C7FC5E}"/>
    <cellStyle name="Millares 5 5 2 3 2" xfId="13378" xr:uid="{A7DD2405-0889-4003-8198-9EE3E5FE97BA}"/>
    <cellStyle name="Millares 5 5 2 3 3" xfId="10667" xr:uid="{8ECA865F-6F40-446C-8CEE-3C7776104114}"/>
    <cellStyle name="Millares 5 5 2 3 4" xfId="15902" xr:uid="{1559D44F-FF62-4AD6-89AA-2BFA4DC3DEB4}"/>
    <cellStyle name="Millares 5 5 2 3 5" xfId="18018" xr:uid="{22BE1DC4-E09D-4D14-96EC-21F26C2EA54C}"/>
    <cellStyle name="Millares 5 5 2 3 6" xfId="8034" xr:uid="{07C3C41E-D8C9-478E-AAB7-FD0E7544929B}"/>
    <cellStyle name="Millares 5 5 2 4" xfId="5188" xr:uid="{3F9864D5-8757-4030-934F-AD26471F8D34}"/>
    <cellStyle name="Millares 5 5 2 4 2" xfId="13379" xr:uid="{9DE78821-F59F-49D3-9EC0-B299B0844AD8}"/>
    <cellStyle name="Millares 5 5 2 4 3" xfId="18019" xr:uid="{D17103ED-A561-4011-97B2-131FD1D649E9}"/>
    <cellStyle name="Millares 5 5 2 4 4" xfId="8035" xr:uid="{A61AE726-3064-4200-9B3A-3A452D8C6D90}"/>
    <cellStyle name="Millares 5 5 2 5" xfId="13375" xr:uid="{31AF2857-B1BA-47E6-8937-F38B69DB4D0E}"/>
    <cellStyle name="Millares 5 5 2 6" xfId="10664" xr:uid="{593EBBC4-6723-460C-9A97-9CEB8E883D63}"/>
    <cellStyle name="Millares 5 5 2 7" xfId="15899" xr:uid="{6039D760-52F5-46D9-B138-C55D893367B0}"/>
    <cellStyle name="Millares 5 5 2 8" xfId="18015" xr:uid="{0304A5B0-7788-4894-82AD-538E22E8CAB0}"/>
    <cellStyle name="Millares 5 5 2 9" xfId="8031" xr:uid="{3C09AAC0-6CD4-4BD3-B84E-5268046F07D0}"/>
    <cellStyle name="Millares 5 5 20" xfId="5181" xr:uid="{23DAC657-52A5-4BC1-A2A0-56D75534FCC3}"/>
    <cellStyle name="Millares 5 5 3" xfId="5189" xr:uid="{CE4F9044-19EB-43F5-BB85-F6EE38571C7D}"/>
    <cellStyle name="Millares 5 5 3 10" xfId="8036" xr:uid="{BE6C9998-3A82-4EAA-96C3-719E979B8A6F}"/>
    <cellStyle name="Millares 5 5 3 2" xfId="5190" xr:uid="{BD5BD163-EFA3-4EEC-BF38-C816ACF27653}"/>
    <cellStyle name="Millares 5 5 3 2 2" xfId="13381" xr:uid="{B87B1509-4F29-41D7-BC5D-950E81D402F7}"/>
    <cellStyle name="Millares 5 5 3 2 3" xfId="10669" xr:uid="{A5FB962A-C0E0-4495-8FBD-EC2862816EA8}"/>
    <cellStyle name="Millares 5 5 3 2 4" xfId="15904" xr:uid="{19A7721A-B115-468C-8703-0E4E3894EF85}"/>
    <cellStyle name="Millares 5 5 3 2 5" xfId="18021" xr:uid="{E326BD3B-F614-49AE-8D41-E8CDD5D00792}"/>
    <cellStyle name="Millares 5 5 3 2 6" xfId="8037" xr:uid="{D78BFFC1-A07A-4FC9-8529-8B593B83A1D0}"/>
    <cellStyle name="Millares 5 5 3 3" xfId="5191" xr:uid="{9CD1DEA2-7453-493B-B80A-BEF36567B3AB}"/>
    <cellStyle name="Millares 5 5 3 3 2" xfId="13382" xr:uid="{49E0A297-BE7E-4B5C-A600-D9A39DBCF4C7}"/>
    <cellStyle name="Millares 5 5 3 3 3" xfId="10670" xr:uid="{0C65DB0D-10D5-4535-B2BD-A115EE1F5E82}"/>
    <cellStyle name="Millares 5 5 3 3 4" xfId="15905" xr:uid="{7A4F4978-3A9C-43C7-B907-BD058F545063}"/>
    <cellStyle name="Millares 5 5 3 3 5" xfId="18022" xr:uid="{F5590B68-DFB0-4F21-86C9-DEB2406C5DCF}"/>
    <cellStyle name="Millares 5 5 3 3 6" xfId="8038" xr:uid="{4CD24BF9-DBC6-4131-A21A-802CAF9C0F13}"/>
    <cellStyle name="Millares 5 5 3 4" xfId="5192" xr:uid="{0BAC832B-6B2D-4B0F-A7A3-59D92753DF58}"/>
    <cellStyle name="Millares 5 5 3 4 2" xfId="13383" xr:uid="{AFB8561A-7F0E-42B7-8BB8-D10995541159}"/>
    <cellStyle name="Millares 5 5 3 4 3" xfId="10671" xr:uid="{486C6130-BE20-48DF-AD83-E27EB5667862}"/>
    <cellStyle name="Millares 5 5 3 4 4" xfId="15906" xr:uid="{0AA53DA6-B883-4880-AECD-7FF0DC87AAF9}"/>
    <cellStyle name="Millares 5 5 3 4 5" xfId="18023" xr:uid="{9D6F2D4F-660A-4D4D-A452-BE51EFF1A64E}"/>
    <cellStyle name="Millares 5 5 3 4 6" xfId="8039" xr:uid="{FF59B3D6-2047-4723-A823-BB8FE9327298}"/>
    <cellStyle name="Millares 5 5 3 5" xfId="5193" xr:uid="{FB659A9E-369C-42E5-B6E8-B0D260A1F5D0}"/>
    <cellStyle name="Millares 5 5 3 5 2" xfId="13384" xr:uid="{04766495-C239-4454-AA9F-1E9DDFB637D6}"/>
    <cellStyle name="Millares 5 5 3 5 3" xfId="18024" xr:uid="{B4B2D1C0-8AA0-4A12-919F-33E7050298F4}"/>
    <cellStyle name="Millares 5 5 3 5 4" xfId="8040" xr:uid="{1F040972-C9D3-42BA-9CF7-4A84EABDD518}"/>
    <cellStyle name="Millares 5 5 3 6" xfId="13380" xr:uid="{AEFD647C-A7C8-4976-9D99-405ADCB16844}"/>
    <cellStyle name="Millares 5 5 3 7" xfId="10668" xr:uid="{9E91F0AD-D8F7-4CEE-9735-F4E6AE49F02F}"/>
    <cellStyle name="Millares 5 5 3 8" xfId="15903" xr:uid="{A3A79133-63E1-4333-A6BC-C718C7FA55DD}"/>
    <cellStyle name="Millares 5 5 3 9" xfId="18020" xr:uid="{6E602CDD-49A9-4BB8-BFA9-DAAB3A5FE2AC}"/>
    <cellStyle name="Millares 5 5 4" xfId="5194" xr:uid="{B3436747-34AE-4C80-BBAF-8ED02E217225}"/>
    <cellStyle name="Millares 5 5 4 2" xfId="5195" xr:uid="{8A022C35-E74B-46CA-8D07-8A1E812C290C}"/>
    <cellStyle name="Millares 5 5 4 2 2" xfId="13386" xr:uid="{BDEFA0B8-A823-41FF-9574-0D08D9F82195}"/>
    <cellStyle name="Millares 5 5 4 2 3" xfId="10673" xr:uid="{9EE70C14-960F-4EF8-A6DD-D4D2DD4023CA}"/>
    <cellStyle name="Millares 5 5 4 2 4" xfId="15908" xr:uid="{D59DB3B6-62CB-40B1-85AA-EC13EA3B69AC}"/>
    <cellStyle name="Millares 5 5 4 2 5" xfId="18026" xr:uid="{7A2868BB-992D-4389-A5A7-3DD1610D9630}"/>
    <cellStyle name="Millares 5 5 4 2 6" xfId="8042" xr:uid="{7B491741-20E0-4588-89E7-E0DF63C4D710}"/>
    <cellStyle name="Millares 5 5 4 3" xfId="5196" xr:uid="{90A2E22E-07A5-4F75-8773-1AC0BEDEA322}"/>
    <cellStyle name="Millares 5 5 4 3 2" xfId="13387" xr:uid="{831BA313-CC1A-43D8-B7BC-988B4E921B35}"/>
    <cellStyle name="Millares 5 5 4 3 3" xfId="10674" xr:uid="{8DA8D18E-C9B1-4F5F-B506-496F6D97BE2C}"/>
    <cellStyle name="Millares 5 5 4 3 4" xfId="15909" xr:uid="{C1D7CFD4-D7F3-4C41-AEFA-63DA06C51D11}"/>
    <cellStyle name="Millares 5 5 4 3 5" xfId="18027" xr:uid="{130C843F-5330-46BD-BC39-806B96D0A39D}"/>
    <cellStyle name="Millares 5 5 4 3 6" xfId="8043" xr:uid="{B91C33B4-5E07-4A2C-8ADD-1CE0A45D14C8}"/>
    <cellStyle name="Millares 5 5 4 4" xfId="5197" xr:uid="{7C35437D-C7EB-479A-AA89-E408CCC4B17B}"/>
    <cellStyle name="Millares 5 5 4 4 2" xfId="13388" xr:uid="{8C258EBF-2A69-416C-965D-252D54BABE56}"/>
    <cellStyle name="Millares 5 5 4 4 3" xfId="18028" xr:uid="{43E853FE-F84A-46E5-87D3-6E410319E01C}"/>
    <cellStyle name="Millares 5 5 4 4 4" xfId="8044" xr:uid="{10514E81-B4A1-471D-82FC-05DF48408AF2}"/>
    <cellStyle name="Millares 5 5 4 5" xfId="13385" xr:uid="{46406155-167F-48E2-9340-3D6C0ACCB2B3}"/>
    <cellStyle name="Millares 5 5 4 6" xfId="10672" xr:uid="{BC3AFA14-0D5D-4E9B-927B-3B1DEE6B62EF}"/>
    <cellStyle name="Millares 5 5 4 7" xfId="15907" xr:uid="{381DCDBC-66A3-4BB7-8D00-EB69B51C61E3}"/>
    <cellStyle name="Millares 5 5 4 8" xfId="18025" xr:uid="{5239DF70-1462-4E82-9D56-6E843339A487}"/>
    <cellStyle name="Millares 5 5 4 9" xfId="8041" xr:uid="{AFF21168-0748-4B39-8B01-D7917FE724FD}"/>
    <cellStyle name="Millares 5 5 5" xfId="5198" xr:uid="{949C86E7-11C5-44CE-9A73-7961B526E667}"/>
    <cellStyle name="Millares 5 5 5 2" xfId="5199" xr:uid="{1DFA10AB-22FE-4A44-90F8-EDDCDC0FB71C}"/>
    <cellStyle name="Millares 5 5 5 2 2" xfId="13390" xr:uid="{37E7998D-C046-4A24-ABFF-CE5A7048AE39}"/>
    <cellStyle name="Millares 5 5 5 2 3" xfId="10676" xr:uid="{4E28B28A-CE90-45E1-B853-A4C91CAE4F69}"/>
    <cellStyle name="Millares 5 5 5 2 4" xfId="15911" xr:uid="{5C23C784-5F2B-47DE-BD2F-FDF6566EC94E}"/>
    <cellStyle name="Millares 5 5 5 2 5" xfId="18030" xr:uid="{217DE637-8B4E-495A-9E67-C0FC0EEACCEE}"/>
    <cellStyle name="Millares 5 5 5 2 6" xfId="8046" xr:uid="{018F630D-EFF5-4EC6-9D56-BC67FD0E3514}"/>
    <cellStyle name="Millares 5 5 5 3" xfId="13389" xr:uid="{DCD51287-DC59-4505-9B61-94493BC1B2C3}"/>
    <cellStyle name="Millares 5 5 5 4" xfId="10675" xr:uid="{F88260F1-D074-4815-A90C-A98C0B0590AB}"/>
    <cellStyle name="Millares 5 5 5 5" xfId="15910" xr:uid="{CD863FBB-62A5-4F71-A309-4774CBD7B17A}"/>
    <cellStyle name="Millares 5 5 5 6" xfId="18029" xr:uid="{F1101DAF-8B0B-4502-8B8A-FD7ED2772A1B}"/>
    <cellStyle name="Millares 5 5 5 7" xfId="8045" xr:uid="{533A6CDE-FCFF-4F31-BADD-74711A05CC90}"/>
    <cellStyle name="Millares 5 5 6" xfId="5200" xr:uid="{BD47F909-FEFC-4C4D-B428-A91855E503DF}"/>
    <cellStyle name="Millares 5 5 6 2" xfId="13391" xr:uid="{F964F335-CD99-41D2-85F7-3E36653B2477}"/>
    <cellStyle name="Millares 5 5 6 3" xfId="10677" xr:uid="{531D344C-A329-4258-92AC-BCD5C3F6BEB7}"/>
    <cellStyle name="Millares 5 5 6 4" xfId="15912" xr:uid="{88BDA888-4A6E-427B-A6A1-D0310D3825D4}"/>
    <cellStyle name="Millares 5 5 6 5" xfId="18031" xr:uid="{532C241D-8D69-4BFC-A65C-8DA114E1CD5C}"/>
    <cellStyle name="Millares 5 5 6 6" xfId="8047" xr:uid="{FB4E0730-598B-4182-B44D-54CBFA95478A}"/>
    <cellStyle name="Millares 5 5 7" xfId="5201" xr:uid="{9CD20DB0-A429-4E4E-BCE2-463BFC9BFA93}"/>
    <cellStyle name="Millares 5 5 7 2" xfId="13392" xr:uid="{3B493D29-A0FC-498D-9DEE-25A8C5B63C9C}"/>
    <cellStyle name="Millares 5 5 7 3" xfId="10678" xr:uid="{0DF79C42-4471-4097-992E-2A3D71A48CD8}"/>
    <cellStyle name="Millares 5 5 7 4" xfId="15913" xr:uid="{73CD115D-083A-41AD-A2F3-EBFEC33462C2}"/>
    <cellStyle name="Millares 5 5 7 5" xfId="18032" xr:uid="{865BBC4D-7818-4F55-A2B3-DFAEC9B773AA}"/>
    <cellStyle name="Millares 5 5 7 6" xfId="8048" xr:uid="{A400AFA6-6F09-4977-83C7-05069BCCDB5F}"/>
    <cellStyle name="Millares 5 5 8" xfId="5202" xr:uid="{EDF46632-9320-4A93-9CA9-2B5A1EF36330}"/>
    <cellStyle name="Millares 5 5 8 2" xfId="13393" xr:uid="{7FB9DD6D-93F2-4599-8798-A166F30FB2C5}"/>
    <cellStyle name="Millares 5 5 8 3" xfId="10679" xr:uid="{78D9B5AD-077D-48E4-A76A-2513AE8B9008}"/>
    <cellStyle name="Millares 5 5 8 4" xfId="15914" xr:uid="{3CF91A88-D4BA-44E2-A5B1-C602DC34EFAD}"/>
    <cellStyle name="Millares 5 5 8 5" xfId="18033" xr:uid="{18304D3F-8BF0-48DB-BD76-D07441E72272}"/>
    <cellStyle name="Millares 5 5 8 6" xfId="8049" xr:uid="{30E69586-AEFF-4725-A153-3E155DB6FB34}"/>
    <cellStyle name="Millares 5 5 9" xfId="5203" xr:uid="{092F53CB-486B-4F67-A97B-59F825A8459C}"/>
    <cellStyle name="Millares 5 5 9 2" xfId="13394" xr:uid="{42859A05-CAE4-45B4-A873-8B48940E2C01}"/>
    <cellStyle name="Millares 5 5 9 3" xfId="10680" xr:uid="{4F289C68-F972-4609-964F-FEEE5D0BE1D3}"/>
    <cellStyle name="Millares 5 5 9 4" xfId="15915" xr:uid="{18BA486A-7B8E-4E44-A96B-A95008DF93C8}"/>
    <cellStyle name="Millares 5 5 9 5" xfId="18034" xr:uid="{B67B5FDC-D5C3-4CDA-A910-71BA4DBDAF52}"/>
    <cellStyle name="Millares 5 5 9 6" xfId="8050" xr:uid="{A08320CC-3602-4A3C-A418-73B0102E27C6}"/>
    <cellStyle name="Millares 5 6" xfId="5204" xr:uid="{2D4CB1AF-2E21-4392-BE50-6C809AF5EB28}"/>
    <cellStyle name="Millares 5 6 2" xfId="13395" xr:uid="{E2634560-0875-4105-B7BD-E005B3A2D593}"/>
    <cellStyle name="Millares 5 6 3" xfId="10681" xr:uid="{3C65CED7-D332-47A7-8522-59458D5AC380}"/>
    <cellStyle name="Millares 5 6 4" xfId="15916" xr:uid="{97F69AF1-5E5D-43BC-B37B-1E4D97553789}"/>
    <cellStyle name="Millares 5 6 5" xfId="18035" xr:uid="{B2A915F8-BE0A-402D-B8C5-5E54A6D300B4}"/>
    <cellStyle name="Millares 5 6 6" xfId="8051" xr:uid="{BC89C080-35E0-4190-88DD-0CC666FCCB59}"/>
    <cellStyle name="Millares 5 7" xfId="5205" xr:uid="{40314816-F715-4FE3-9541-FFF8CFFCAA6B}"/>
    <cellStyle name="Millares 5 7 2" xfId="5206" xr:uid="{EE634AA6-3D61-4BE1-B031-1CC3E384E049}"/>
    <cellStyle name="Millares 5 7 2 2" xfId="13397" xr:uid="{630E64D1-65E6-4B82-926E-B3D6BF1A2AC5}"/>
    <cellStyle name="Millares 5 7 2 3" xfId="10683" xr:uid="{A2D63A35-F990-429E-A526-481599024143}"/>
    <cellStyle name="Millares 5 7 2 4" xfId="15918" xr:uid="{CA20FED2-75F0-42ED-BBD3-3816B1ACE465}"/>
    <cellStyle name="Millares 5 7 2 5" xfId="18037" xr:uid="{3FC0C80D-883C-4EDE-8FB0-9856BC4F5068}"/>
    <cellStyle name="Millares 5 7 2 6" xfId="8053" xr:uid="{07918440-2919-4C8C-AD5C-D708875253C7}"/>
    <cellStyle name="Millares 5 7 3" xfId="13396" xr:uid="{489B01F9-D549-426D-AE69-D0088A6D9842}"/>
    <cellStyle name="Millares 5 7 4" xfId="10682" xr:uid="{0BE16446-A6F7-46AC-BC3D-62DA9AB3490B}"/>
    <cellStyle name="Millares 5 7 5" xfId="15917" xr:uid="{A1477FA2-FE2F-4DA2-A001-40867111CDEB}"/>
    <cellStyle name="Millares 5 7 6" xfId="18036" xr:uid="{13FA324D-6812-4865-ABD9-15B001F78A78}"/>
    <cellStyle name="Millares 5 7 7" xfId="8052" xr:uid="{98D943BE-AED9-4369-B0AB-D0BE0241F4BA}"/>
    <cellStyle name="Millares 5 8" xfId="5207" xr:uid="{DCF93F4B-65BA-49EA-8D09-D330AC4C0C22}"/>
    <cellStyle name="Millares 5 8 2" xfId="13398" xr:uid="{8F7A067C-F906-4555-A674-B9A2AFBA0798}"/>
    <cellStyle name="Millares 5 8 3" xfId="10684" xr:uid="{0D764752-A584-4137-A7AB-703068D03FE0}"/>
    <cellStyle name="Millares 5 8 4" xfId="15919" xr:uid="{B177EC32-DDF6-4870-A31E-7B9DCD3F3EBD}"/>
    <cellStyle name="Millares 5 8 5" xfId="18038" xr:uid="{FA1BD5ED-0F61-442A-82CC-44BCB8B362D8}"/>
    <cellStyle name="Millares 5 8 6" xfId="8054" xr:uid="{F84E9F16-A9EF-424E-ADE3-145FE2730F1F}"/>
    <cellStyle name="Millares 5 9" xfId="5208" xr:uid="{AC804493-F6F8-40C1-8E44-941C6779F5FC}"/>
    <cellStyle name="Millares 5 9 2" xfId="13399" xr:uid="{E7A749B3-0AE7-43E1-B634-D78BF4846472}"/>
    <cellStyle name="Millares 5 9 3" xfId="10685" xr:uid="{58F41845-81EB-4881-888A-970C99B4BB9A}"/>
    <cellStyle name="Millares 5 9 4" xfId="15920" xr:uid="{D18DC9F0-5DB4-4B5D-A83A-6C0565EAC42A}"/>
    <cellStyle name="Millares 5 9 5" xfId="18039" xr:uid="{5EA6AEF1-458A-446F-BF41-F7CDD70488B4}"/>
    <cellStyle name="Millares 5 9 6" xfId="8055" xr:uid="{494FAB78-519D-4A34-8CF1-AEA0E6F14E5A}"/>
    <cellStyle name="Millares 50" xfId="5209" xr:uid="{276AB47D-6556-4340-9F10-0DB33F7225C4}"/>
    <cellStyle name="Millares 50 10" xfId="5210" xr:uid="{7A077714-CBA5-4568-A890-4A59B147BFB8}"/>
    <cellStyle name="Millares 50 10 2" xfId="13401" xr:uid="{1DE62F2A-0E74-4B62-B3E2-ED085AB0AAF3}"/>
    <cellStyle name="Millares 50 10 3" xfId="12349" xr:uid="{A106AEF2-F93E-4706-B4E0-ECC996212965}"/>
    <cellStyle name="Millares 50 10 4" xfId="18041" xr:uid="{B5B1B9CB-F77D-45BF-A646-10F8E95CA000}"/>
    <cellStyle name="Millares 50 10 5" xfId="8057" xr:uid="{F90EDD7E-4EF9-468A-815B-E351D395CD52}"/>
    <cellStyle name="Millares 50 11" xfId="7028" xr:uid="{74ADDC00-778F-48D9-B4E9-D43BC611055C}"/>
    <cellStyle name="Millares 50 11 2" xfId="13402" xr:uid="{85F79C52-144C-4D22-BEAA-BC277286ACCB}"/>
    <cellStyle name="Millares 50 11 3" xfId="19836" xr:uid="{B8DEB953-0D66-4389-8886-2F2FC7E8CF01}"/>
    <cellStyle name="Millares 50 11 4" xfId="8058" xr:uid="{3DFFE657-AADE-44E8-97F5-153EEECF0E5C}"/>
    <cellStyle name="Millares 50 12" xfId="8059" xr:uid="{6B6ED02E-56CF-4FC1-BA0E-794E95060B1B}"/>
    <cellStyle name="Millares 50 12 2" xfId="13403" xr:uid="{A09D7C04-A22C-4175-B395-F95373957DC5}"/>
    <cellStyle name="Millares 50 13" xfId="13400" xr:uid="{195D979C-701D-45F2-9CD6-368E985EF7ED}"/>
    <cellStyle name="Millares 50 14" xfId="10686" xr:uid="{EAE3D513-9B78-4839-BD6E-789524A7CCBF}"/>
    <cellStyle name="Millares 50 15" xfId="15921" xr:uid="{4A096687-4317-4A37-9FC1-2F434A261177}"/>
    <cellStyle name="Millares 50 16" xfId="18040" xr:uid="{B7B6620D-322C-4758-B670-DE858BB35020}"/>
    <cellStyle name="Millares 50 17" xfId="8056" xr:uid="{66A54AF2-8739-4064-BCEC-27E6C9F27143}"/>
    <cellStyle name="Millares 50 2" xfId="5211" xr:uid="{F3D130E9-C7A6-46F4-85F6-016D5939FF4E}"/>
    <cellStyle name="Millares 50 2 10" xfId="15922" xr:uid="{F3EDF7F3-BF36-41BA-BC30-C4A39953D8E6}"/>
    <cellStyle name="Millares 50 2 11" xfId="18042" xr:uid="{66BFC7CC-1C7D-46DC-A615-DAFA34E5E146}"/>
    <cellStyle name="Millares 50 2 12" xfId="8060" xr:uid="{1C2EF79B-803D-4240-A418-330D801AD88D}"/>
    <cellStyle name="Millares 50 2 2" xfId="5212" xr:uid="{79329E09-3AE4-47FA-87EF-D1F9628B8127}"/>
    <cellStyle name="Millares 50 2 2 2" xfId="5213" xr:uid="{B4684E54-BFDD-4577-9EA5-353AAC01F8A8}"/>
    <cellStyle name="Millares 50 2 2 2 2" xfId="13406" xr:uid="{C1FEE9DB-F371-4F28-ACB1-B89D21CC365A}"/>
    <cellStyle name="Millares 50 2 2 2 3" xfId="10689" xr:uid="{2B8DF141-D092-45D2-8E5D-E25F349C124D}"/>
    <cellStyle name="Millares 50 2 2 2 4" xfId="15924" xr:uid="{7AC24114-B23B-4425-84DD-67D343BA6CF8}"/>
    <cellStyle name="Millares 50 2 2 2 5" xfId="18044" xr:uid="{0C12CE87-8105-4D5C-8E84-E7EDD776A97F}"/>
    <cellStyle name="Millares 50 2 2 2 6" xfId="8062" xr:uid="{20294B44-5D69-45F4-803F-9621F1951E50}"/>
    <cellStyle name="Millares 50 2 2 3" xfId="13405" xr:uid="{BBAE954E-CE27-4B3A-B48A-F11940D57296}"/>
    <cellStyle name="Millares 50 2 2 4" xfId="10688" xr:uid="{0BA10663-C33A-4AD1-97A4-F8EFB81DD733}"/>
    <cellStyle name="Millares 50 2 2 5" xfId="15923" xr:uid="{E394047E-05C3-4BBC-9966-43F201EF38D0}"/>
    <cellStyle name="Millares 50 2 2 6" xfId="18043" xr:uid="{24F7EDF7-A595-4FC0-B34C-1C0D9CF951D6}"/>
    <cellStyle name="Millares 50 2 2 7" xfId="8061" xr:uid="{67B18D17-A762-4D3C-AECF-FFE43E2C5A12}"/>
    <cellStyle name="Millares 50 2 3" xfId="5214" xr:uid="{5F627803-8048-4038-93D1-4B1EE98E3408}"/>
    <cellStyle name="Millares 50 2 3 2" xfId="13407" xr:uid="{B0F31912-6BFA-4079-898D-99A404194676}"/>
    <cellStyle name="Millares 50 2 3 3" xfId="10690" xr:uid="{BA2AC72D-FA61-476F-AD72-898CB455BDD8}"/>
    <cellStyle name="Millares 50 2 3 4" xfId="15925" xr:uid="{BE21796D-F2A7-44FB-8AA5-EC968EB90434}"/>
    <cellStyle name="Millares 50 2 3 5" xfId="18045" xr:uid="{E2A525D4-520E-4F06-B8A8-0EDC497FA2C2}"/>
    <cellStyle name="Millares 50 2 3 6" xfId="8063" xr:uid="{88E0D878-7FB4-47EB-8EF2-E6DB08A142E9}"/>
    <cellStyle name="Millares 50 2 4" xfId="5215" xr:uid="{16E7A372-8D6A-4D54-AF28-BBD7C9144451}"/>
    <cellStyle name="Millares 50 2 4 2" xfId="13408" xr:uid="{A41BCD62-EAA9-49E9-ABE9-43D18CC2026B}"/>
    <cellStyle name="Millares 50 2 4 3" xfId="10691" xr:uid="{1A1F8489-BD04-40DA-A145-32EFFA08BB10}"/>
    <cellStyle name="Millares 50 2 4 4" xfId="15926" xr:uid="{0B46A7BC-B62A-4051-A333-C35A2E8B2A6A}"/>
    <cellStyle name="Millares 50 2 4 5" xfId="18046" xr:uid="{B0C2F031-D7E5-4525-96D7-8AB1AFA0F580}"/>
    <cellStyle name="Millares 50 2 4 6" xfId="8064" xr:uid="{6108E0D6-79F4-47D2-BDD3-4056C2DDBCC5}"/>
    <cellStyle name="Millares 50 2 5" xfId="5216" xr:uid="{A09B5932-1DBC-4812-87BF-BA148B862E4E}"/>
    <cellStyle name="Millares 50 2 5 2" xfId="13409" xr:uid="{E4C24B42-52C5-4213-9DD5-F3EB2904F333}"/>
    <cellStyle name="Millares 50 2 5 3" xfId="12350" xr:uid="{405345AE-E686-4841-AFDF-8E3A21D1216B}"/>
    <cellStyle name="Millares 50 2 5 4" xfId="18047" xr:uid="{57442244-AE15-4FC5-90C7-DEA38FE6BB8E}"/>
    <cellStyle name="Millares 50 2 5 5" xfId="8065" xr:uid="{E7C71F79-BCBD-4840-9C16-2A370253D818}"/>
    <cellStyle name="Millares 50 2 6" xfId="7158" xr:uid="{1366A6EA-A47D-4EDE-9A64-FF88A6365A6B}"/>
    <cellStyle name="Millares 50 2 6 2" xfId="13410" xr:uid="{9B27B3B6-F349-4E37-A4B1-FB960358A0A1}"/>
    <cellStyle name="Millares 50 2 6 3" xfId="19938" xr:uid="{84F34F4F-E5CF-4447-B5AA-CC1B05F8F264}"/>
    <cellStyle name="Millares 50 2 6 4" xfId="8066" xr:uid="{5CC7AD11-52ED-4C15-9B70-B0E27F318B49}"/>
    <cellStyle name="Millares 50 2 7" xfId="8067" xr:uid="{05E3C7B6-BEAF-44CF-B5E3-B2DFBD5B9E58}"/>
    <cellStyle name="Millares 50 2 7 2" xfId="13411" xr:uid="{32A6DBD8-065A-4D4A-B41C-96582A182130}"/>
    <cellStyle name="Millares 50 2 8" xfId="13404" xr:uid="{1F797820-3200-48F8-A652-6BBE50A22601}"/>
    <cellStyle name="Millares 50 2 9" xfId="10687" xr:uid="{3BF3D9E1-E766-4D51-BF13-9ED5261816CD}"/>
    <cellStyle name="Millares 50 3" xfId="5217" xr:uid="{DDEC0170-A066-4A42-AA61-07AAF51D4BC1}"/>
    <cellStyle name="Millares 50 3 10" xfId="18048" xr:uid="{2BCE499C-6E39-4BC2-B2E4-5387BC5B7A81}"/>
    <cellStyle name="Millares 50 3 11" xfId="8068" xr:uid="{1FE143C7-687F-4653-90AA-C42E595E27B9}"/>
    <cellStyle name="Millares 50 3 2" xfId="5218" xr:uid="{E9407005-0ED2-445C-A1ED-834D47A6585D}"/>
    <cellStyle name="Millares 50 3 2 2" xfId="5219" xr:uid="{3AA33D23-65FC-4561-9AD2-079CDC6F9ECC}"/>
    <cellStyle name="Millares 50 3 2 2 2" xfId="13414" xr:uid="{A4E72540-EB8F-4A80-8F36-B1807B1B6C9A}"/>
    <cellStyle name="Millares 50 3 2 2 3" xfId="10694" xr:uid="{E5C5A521-433A-4567-8564-1449CB75C5DA}"/>
    <cellStyle name="Millares 50 3 2 2 4" xfId="15929" xr:uid="{1F739432-01F8-4BD1-B39D-79BE53E70E80}"/>
    <cellStyle name="Millares 50 3 2 2 5" xfId="18050" xr:uid="{26DB8B1C-62B5-4F61-9C86-1192C89313F5}"/>
    <cellStyle name="Millares 50 3 2 2 6" xfId="8070" xr:uid="{4DE9506A-0F45-4F0E-9931-B239CB9E0C02}"/>
    <cellStyle name="Millares 50 3 2 3" xfId="13413" xr:uid="{2ED9BC94-A0FB-452E-A861-E6901E138D31}"/>
    <cellStyle name="Millares 50 3 2 4" xfId="10693" xr:uid="{17F88940-F643-416A-AAE0-872D694FDE75}"/>
    <cellStyle name="Millares 50 3 2 5" xfId="15928" xr:uid="{A59F59BB-6E17-49BF-8FA2-DEF674B057FC}"/>
    <cellStyle name="Millares 50 3 2 6" xfId="18049" xr:uid="{AC304EE1-01B3-4996-AF3E-8A87E3178ED4}"/>
    <cellStyle name="Millares 50 3 2 7" xfId="8069" xr:uid="{25239351-869E-40C0-AD1B-F9A78A3B602A}"/>
    <cellStyle name="Millares 50 3 3" xfId="5220" xr:uid="{D6D8353F-326B-4C2A-9057-C99D1A847F1E}"/>
    <cellStyle name="Millares 50 3 3 2" xfId="5221" xr:uid="{FFDC67E2-AAC3-4AB0-88E1-F1C2818C1E81}"/>
    <cellStyle name="Millares 50 3 3 2 2" xfId="13416" xr:uid="{C1E12B3B-19E6-4314-B7ED-956278611A93}"/>
    <cellStyle name="Millares 50 3 3 2 3" xfId="10696" xr:uid="{3C6694E2-DD5A-4C89-B38C-6D84190AAE26}"/>
    <cellStyle name="Millares 50 3 3 2 4" xfId="15931" xr:uid="{55EB1FA3-7D93-4DED-AC1F-72F5DC2E076A}"/>
    <cellStyle name="Millares 50 3 3 2 5" xfId="18052" xr:uid="{86CA0C18-3067-45D1-A402-5BC8790F5A86}"/>
    <cellStyle name="Millares 50 3 3 2 6" xfId="8072" xr:uid="{B7EE06DA-04A6-4D9F-AA27-0A9C2E74EAFE}"/>
    <cellStyle name="Millares 50 3 3 3" xfId="13415" xr:uid="{52AC2740-7A80-4FD2-8A73-274A10B527BE}"/>
    <cellStyle name="Millares 50 3 3 4" xfId="10695" xr:uid="{BDF78054-33A6-4E01-925A-40A3D84694FC}"/>
    <cellStyle name="Millares 50 3 3 5" xfId="15930" xr:uid="{6416C7A1-B939-4873-BDD3-D244AADF93AF}"/>
    <cellStyle name="Millares 50 3 3 6" xfId="18051" xr:uid="{9EBBA584-E724-400D-BE3B-3A22E58B3852}"/>
    <cellStyle name="Millares 50 3 3 7" xfId="8071" xr:uid="{2FD274D9-D0E8-442F-B46C-B5648A36F969}"/>
    <cellStyle name="Millares 50 3 4" xfId="5222" xr:uid="{B9B81CEB-22BA-4969-8EB5-94AFA05D89CF}"/>
    <cellStyle name="Millares 50 3 4 2" xfId="13417" xr:uid="{874E4075-3C7D-4E7A-B6BA-BDEE27CB9EFB}"/>
    <cellStyle name="Millares 50 3 4 3" xfId="10697" xr:uid="{A3BD7F07-867D-444C-8B35-9C037A280822}"/>
    <cellStyle name="Millares 50 3 4 4" xfId="15932" xr:uid="{D9E1AB5C-CF34-4997-96C0-ADC65156727A}"/>
    <cellStyle name="Millares 50 3 4 5" xfId="18053" xr:uid="{1E87563B-27C6-42E2-82B1-36473926EC52}"/>
    <cellStyle name="Millares 50 3 4 6" xfId="8073" xr:uid="{63B9A3A3-475F-4E12-BF6F-AFFD98B29ACA}"/>
    <cellStyle name="Millares 50 3 5" xfId="5223" xr:uid="{A800707C-DDF9-4F81-80E7-ED131584B8DE}"/>
    <cellStyle name="Millares 50 3 5 2" xfId="13418" xr:uid="{539933CE-6691-4987-861C-1E4EC6849A15}"/>
    <cellStyle name="Millares 50 3 5 3" xfId="10698" xr:uid="{53478CC0-7813-48E5-B3BF-924F3ED36087}"/>
    <cellStyle name="Millares 50 3 5 4" xfId="15933" xr:uid="{8C359DB1-6791-4D75-B06A-4F3EB613ED0F}"/>
    <cellStyle name="Millares 50 3 5 5" xfId="18054" xr:uid="{AEBDBA2C-AFCC-42F7-B403-E55ACED900EC}"/>
    <cellStyle name="Millares 50 3 5 6" xfId="8074" xr:uid="{CCB8793D-B505-4CB2-856F-A790DA91FEDD}"/>
    <cellStyle name="Millares 50 3 6" xfId="5224" xr:uid="{3947085E-37A8-45EB-BBC4-D54FEF59CE2A}"/>
    <cellStyle name="Millares 50 3 6 2" xfId="13419" xr:uid="{9B3C6592-CED7-4FFA-B862-6C9F5BC7818C}"/>
    <cellStyle name="Millares 50 3 6 3" xfId="10699" xr:uid="{6E45F99C-51AC-41A0-A856-A3E1B55D2EE9}"/>
    <cellStyle name="Millares 50 3 6 4" xfId="15934" xr:uid="{6F706516-A309-4604-882E-B2CE1910D06F}"/>
    <cellStyle name="Millares 50 3 6 5" xfId="18055" xr:uid="{A2CEA238-BD74-4F4F-AD88-5AAD723EF9FD}"/>
    <cellStyle name="Millares 50 3 6 6" xfId="8075" xr:uid="{9CA18C58-63EB-4FEE-9435-EE836CC2B65C}"/>
    <cellStyle name="Millares 50 3 7" xfId="13412" xr:uid="{80631DC1-3C41-4DE9-8533-292630DA5792}"/>
    <cellStyle name="Millares 50 3 8" xfId="10692" xr:uid="{53B75D89-C3E6-45B6-AFE0-762C92A20992}"/>
    <cellStyle name="Millares 50 3 9" xfId="15927" xr:uid="{1B58F107-7AD8-406C-A313-C8F7F2668DE3}"/>
    <cellStyle name="Millares 50 4" xfId="5225" xr:uid="{8FBF296A-C87F-4AEF-94AF-BD56A1FF53DA}"/>
    <cellStyle name="Millares 50 4 2" xfId="5226" xr:uid="{3F9A7D44-1162-48EB-ACBE-2B42CEEE8914}"/>
    <cellStyle name="Millares 50 4 2 2" xfId="13421" xr:uid="{B01C1677-BDE6-4ADA-9C40-513A27E2C9FE}"/>
    <cellStyle name="Millares 50 4 2 3" xfId="10701" xr:uid="{BD0A93C3-4BC6-43F3-A86C-84FC13D76FF8}"/>
    <cellStyle name="Millares 50 4 2 4" xfId="15936" xr:uid="{FBA7BD6F-3075-4C18-A112-5D011EBFAA0D}"/>
    <cellStyle name="Millares 50 4 2 5" xfId="18057" xr:uid="{F91B00E1-127E-4851-AFFC-EA50674F55B6}"/>
    <cellStyle name="Millares 50 4 2 6" xfId="8077" xr:uid="{391FA5B8-2327-4250-B3B6-0B14F71AEB9A}"/>
    <cellStyle name="Millares 50 4 3" xfId="13420" xr:uid="{B75DEA2B-B652-4137-9C54-AC7461C204B2}"/>
    <cellStyle name="Millares 50 4 4" xfId="10700" xr:uid="{13D6EF19-0A5B-40A1-BD2F-169E65D6C760}"/>
    <cellStyle name="Millares 50 4 5" xfId="15935" xr:uid="{E91FAC31-3B7C-46DE-A9A1-87DDEF668405}"/>
    <cellStyle name="Millares 50 4 6" xfId="18056" xr:uid="{311238F4-1F54-4E94-AA5C-89C405F52284}"/>
    <cellStyle name="Millares 50 4 7" xfId="8076" xr:uid="{335F325C-126E-48DA-8214-ACAC33BC1921}"/>
    <cellStyle name="Millares 50 5" xfId="5227" xr:uid="{99A17C57-E0B6-45C3-922C-490EE34B5DE3}"/>
    <cellStyle name="Millares 50 5 2" xfId="5228" xr:uid="{10D2AAB2-0729-472F-933F-6ED3876C722E}"/>
    <cellStyle name="Millares 50 5 2 2" xfId="13423" xr:uid="{E2202714-A705-4E5D-A4DC-42E8EC1DADC6}"/>
    <cellStyle name="Millares 50 5 2 3" xfId="10703" xr:uid="{7689000A-B1BD-43FE-92E8-80E6B4F3DFEE}"/>
    <cellStyle name="Millares 50 5 2 4" xfId="15938" xr:uid="{D0C7C024-3522-4445-BF43-816BC7BD29C3}"/>
    <cellStyle name="Millares 50 5 2 5" xfId="18059" xr:uid="{1A49D29C-2727-4F1D-BCB8-81B989F43A0C}"/>
    <cellStyle name="Millares 50 5 2 6" xfId="8079" xr:uid="{9D4B5F31-119A-4177-9654-E22E83A996A3}"/>
    <cellStyle name="Millares 50 5 3" xfId="5229" xr:uid="{DF2ECBAC-D43C-4F76-A61A-B591D4E7A349}"/>
    <cellStyle name="Millares 50 5 3 2" xfId="13424" xr:uid="{88ED4D46-F01B-4A2E-854C-32C38A33583B}"/>
    <cellStyle name="Millares 50 5 3 3" xfId="10704" xr:uid="{D3873ACB-477E-47E7-99D2-5709CC4CDC04}"/>
    <cellStyle name="Millares 50 5 3 4" xfId="15939" xr:uid="{BF601018-E1EB-496A-B512-9C118111689A}"/>
    <cellStyle name="Millares 50 5 3 5" xfId="18060" xr:uid="{C1BC790E-D584-4C6B-A150-34DE74E7A184}"/>
    <cellStyle name="Millares 50 5 3 6" xfId="8080" xr:uid="{C3A04460-0EAE-428F-96CC-B5973ED2ABF9}"/>
    <cellStyle name="Millares 50 5 4" xfId="13422" xr:uid="{09E31B0A-2FE6-4533-990C-CAC8EE96C40E}"/>
    <cellStyle name="Millares 50 5 5" xfId="10702" xr:uid="{DBFC2715-9543-4BA1-BEBC-A71A4FCCB3F6}"/>
    <cellStyle name="Millares 50 5 6" xfId="15937" xr:uid="{7B318577-C43E-451F-9D56-14DC60693D49}"/>
    <cellStyle name="Millares 50 5 7" xfId="18058" xr:uid="{C5240C96-2F1A-4BB4-80E7-C560E06EBCB5}"/>
    <cellStyle name="Millares 50 5 8" xfId="8078" xr:uid="{28BD16E9-2096-44D7-BCCE-58FC1D8A3368}"/>
    <cellStyle name="Millares 50 6" xfId="5230" xr:uid="{9B572B22-E71E-45C3-82EE-71ACB128269D}"/>
    <cellStyle name="Millares 50 6 2" xfId="5231" xr:uid="{F37F6C53-2980-4450-9E10-6C56D018F2CF}"/>
    <cellStyle name="Millares 50 6 2 2" xfId="13426" xr:uid="{9DE48863-E1F0-4C93-B56E-D6C818109539}"/>
    <cellStyle name="Millares 50 6 2 3" xfId="10706" xr:uid="{99878A6C-EDAF-4AFE-89C0-29D010732048}"/>
    <cellStyle name="Millares 50 6 2 4" xfId="15941" xr:uid="{0EDECDEC-92EF-4009-8968-A1C0B639B367}"/>
    <cellStyle name="Millares 50 6 2 5" xfId="18062" xr:uid="{E8D3562E-C83A-4F45-A35E-BA961C2222DC}"/>
    <cellStyle name="Millares 50 6 2 6" xfId="8082" xr:uid="{C722C839-8CE2-459E-BBA2-38A8E47DA9C5}"/>
    <cellStyle name="Millares 50 6 3" xfId="13425" xr:uid="{46D2E955-3408-4B66-A912-F28ACC8986F9}"/>
    <cellStyle name="Millares 50 6 4" xfId="10705" xr:uid="{5EB202ED-7D4F-4C9F-99B0-41EC31B2F165}"/>
    <cellStyle name="Millares 50 6 5" xfId="15940" xr:uid="{B809ED49-48A5-47D4-A2C3-F7D04C0FCF64}"/>
    <cellStyle name="Millares 50 6 6" xfId="18061" xr:uid="{C696354E-16C8-48F0-B373-3147FC3A12CE}"/>
    <cellStyle name="Millares 50 6 7" xfId="8081" xr:uid="{9FE01143-D16E-4699-93E6-36C0EBFF6012}"/>
    <cellStyle name="Millares 50 7" xfId="5232" xr:uid="{A1D0C08F-7F8C-4E14-9162-639F6D299623}"/>
    <cellStyle name="Millares 50 7 2" xfId="5233" xr:uid="{45D05E15-FCEC-4DDF-9102-5C4C515BE99D}"/>
    <cellStyle name="Millares 50 7 2 2" xfId="13428" xr:uid="{11A40835-6036-4051-B3B2-4503CA363518}"/>
    <cellStyle name="Millares 50 7 2 3" xfId="10708" xr:uid="{9B643781-E735-42B3-ACDD-E744F6A7592D}"/>
    <cellStyle name="Millares 50 7 2 4" xfId="15943" xr:uid="{DB8BD20A-C9B9-4E21-A3AD-B5C747EFDEFC}"/>
    <cellStyle name="Millares 50 7 2 5" xfId="18064" xr:uid="{385E38F0-CE40-40BC-AFC2-29FC83BFE7C2}"/>
    <cellStyle name="Millares 50 7 2 6" xfId="8084" xr:uid="{27103708-18D5-4AD6-A1A5-0A57A55281BD}"/>
    <cellStyle name="Millares 50 7 3" xfId="13427" xr:uid="{CB938588-7159-497A-B903-61243D903BD2}"/>
    <cellStyle name="Millares 50 7 4" xfId="10707" xr:uid="{E39C64A5-CC4F-4A6B-B5B2-271A447F1275}"/>
    <cellStyle name="Millares 50 7 5" xfId="15942" xr:uid="{5E47EE5B-5B37-40E4-A413-B6663EF076C3}"/>
    <cellStyle name="Millares 50 7 6" xfId="18063" xr:uid="{D22552AF-7494-48A6-AF1B-F9762F141A7A}"/>
    <cellStyle name="Millares 50 7 7" xfId="8083" xr:uid="{97BDFFD0-AA48-4FA8-8938-6A82507B3A78}"/>
    <cellStyle name="Millares 50 8" xfId="5234" xr:uid="{7D8AFAEE-21A4-455F-9EBB-BA42CD653DC2}"/>
    <cellStyle name="Millares 50 8 2" xfId="13429" xr:uid="{65F3CF91-BB27-43AF-B2C8-012D143A79C7}"/>
    <cellStyle name="Millares 50 8 3" xfId="10709" xr:uid="{F934ACF6-20EC-4643-B721-89F9293891DE}"/>
    <cellStyle name="Millares 50 8 4" xfId="15944" xr:uid="{EB645D62-015B-4FC0-A06F-09221468508C}"/>
    <cellStyle name="Millares 50 8 5" xfId="18065" xr:uid="{A0911BDC-0FA3-44E7-A09C-7A6DAC9F7FB2}"/>
    <cellStyle name="Millares 50 8 6" xfId="8085" xr:uid="{E508027A-48F2-482C-9335-F7C742FD3156}"/>
    <cellStyle name="Millares 50 9" xfId="5235" xr:uid="{74404CD3-2438-47BA-BF45-36A4128154BC}"/>
    <cellStyle name="Millares 50 9 2" xfId="13430" xr:uid="{65FB8F10-D214-4438-8BE8-8EFCF1D6FD35}"/>
    <cellStyle name="Millares 50 9 3" xfId="10710" xr:uid="{6ECCF67D-9887-4F29-A078-17E6F4DBC6C4}"/>
    <cellStyle name="Millares 50 9 4" xfId="15945" xr:uid="{C9EC6791-0AD5-4EF6-85CA-AFE958D78ADD}"/>
    <cellStyle name="Millares 50 9 5" xfId="18066" xr:uid="{5630C226-7D59-4673-BB63-527EDEC5AE9F}"/>
    <cellStyle name="Millares 50 9 6" xfId="8086" xr:uid="{9D057A8C-5322-493A-B0D8-8C7531DAC586}"/>
    <cellStyle name="Millares 500" xfId="17565" xr:uid="{023A7733-A196-4A29-93C6-DC3742127C0A}"/>
    <cellStyle name="Millares 500 2" xfId="22709" xr:uid="{B8A330E2-857E-41AB-8305-B5A60A813DE5}"/>
    <cellStyle name="Millares 500 2 2" xfId="28265" xr:uid="{2EB03771-D1A9-4156-9C9E-ED68EA067190}"/>
    <cellStyle name="Millares 500 2 3" xfId="33759" xr:uid="{1C426E9D-76E2-43FF-8D7B-95C0F3F0D26E}"/>
    <cellStyle name="Millares 500 2 4" xfId="39243" xr:uid="{A12B34E3-9792-4B9F-947C-2B6F9D1D9B53}"/>
    <cellStyle name="Millares 500 3" xfId="25536" xr:uid="{69460D54-CCBF-4E3C-BFEE-11A0058F20B8}"/>
    <cellStyle name="Millares 500 4" xfId="31030" xr:uid="{F8719595-5775-44B8-BD3B-3EC5D779D0C4}"/>
    <cellStyle name="Millares 500 5" xfId="36514" xr:uid="{C43135E1-96C6-464E-A853-E7938ECE2123}"/>
    <cellStyle name="Millares 501" xfId="17566" xr:uid="{537F6FB1-4548-4716-88DB-19A9D29FCC73}"/>
    <cellStyle name="Millares 501 2" xfId="22710" xr:uid="{98FFB2D8-A885-4AA3-8D23-7FA4BC467D5A}"/>
    <cellStyle name="Millares 501 2 2" xfId="28266" xr:uid="{BE4B1E5F-F1F9-41A9-92D4-7CEB7EFAC3EB}"/>
    <cellStyle name="Millares 501 2 3" xfId="33760" xr:uid="{A9798C48-7442-4D4E-A9BC-F63A78E04ADE}"/>
    <cellStyle name="Millares 501 2 4" xfId="39244" xr:uid="{2E139D36-A434-499A-9BCF-B457F05C19BF}"/>
    <cellStyle name="Millares 501 3" xfId="25537" xr:uid="{7E70B70F-F1C3-495C-8BB8-6E8474110E81}"/>
    <cellStyle name="Millares 501 4" xfId="31031" xr:uid="{CADF4A28-A712-45A7-855C-F0A9135A448D}"/>
    <cellStyle name="Millares 501 5" xfId="36515" xr:uid="{9873352B-D803-4438-B1D7-05688251AFC4}"/>
    <cellStyle name="Millares 502" xfId="17567" xr:uid="{FA0D9B91-864A-4B55-A9D1-D93BCD52B5F4}"/>
    <cellStyle name="Millares 502 2" xfId="22711" xr:uid="{D91DC636-3BEC-4C44-A7E0-5641A2CC3B67}"/>
    <cellStyle name="Millares 502 2 2" xfId="28267" xr:uid="{C95650A7-4105-4686-8615-D44EE68730A2}"/>
    <cellStyle name="Millares 502 2 3" xfId="33761" xr:uid="{D5291774-1CB1-4734-9C04-0E2A7D51D676}"/>
    <cellStyle name="Millares 502 2 4" xfId="39245" xr:uid="{5ED2F3EE-B100-4360-AF38-CAEF66B2B3C7}"/>
    <cellStyle name="Millares 502 3" xfId="25538" xr:uid="{FB0AD78C-2EF2-4EA8-AD95-69C55151D1A8}"/>
    <cellStyle name="Millares 502 4" xfId="31032" xr:uid="{193F566A-3792-4BB0-81E2-B8946C2A9178}"/>
    <cellStyle name="Millares 502 5" xfId="36516" xr:uid="{7C4FF266-7999-432B-917A-1BD14F18185E}"/>
    <cellStyle name="Millares 503" xfId="17568" xr:uid="{6C2EBF64-E6A2-44C8-9F52-3BB4EFAEB28F}"/>
    <cellStyle name="Millares 503 2" xfId="22712" xr:uid="{063FDDDA-B6F5-43AA-9FA0-36E2AF752F79}"/>
    <cellStyle name="Millares 503 2 2" xfId="28268" xr:uid="{21E4FF06-F25B-481F-B34F-EC8344F93AA5}"/>
    <cellStyle name="Millares 503 2 3" xfId="33762" xr:uid="{F73B7DD3-57B0-4010-A8FA-A733E90EC17F}"/>
    <cellStyle name="Millares 503 2 4" xfId="39246" xr:uid="{3A0FF734-0994-42DB-BDB6-551725CBD156}"/>
    <cellStyle name="Millares 503 3" xfId="25539" xr:uid="{48A8C4C5-0DEB-44B7-895D-F6FB83025AEB}"/>
    <cellStyle name="Millares 503 4" xfId="31033" xr:uid="{1B83AC81-F51A-4F7D-B369-15F0B994C270}"/>
    <cellStyle name="Millares 503 5" xfId="36517" xr:uid="{209005DF-C3D8-43A5-B467-EEC269577899}"/>
    <cellStyle name="Millares 504" xfId="17569" xr:uid="{950CEA21-F3B9-4201-9594-924C52068851}"/>
    <cellStyle name="Millares 504 2" xfId="22713" xr:uid="{69B70B43-3AA1-4592-891C-CCF7D1F838B4}"/>
    <cellStyle name="Millares 504 2 2" xfId="28269" xr:uid="{63CF90C8-D806-4AB5-B7E5-FE4458C85C08}"/>
    <cellStyle name="Millares 504 2 3" xfId="33763" xr:uid="{F71BF35F-1D08-4080-B35C-6764A4AEE013}"/>
    <cellStyle name="Millares 504 2 4" xfId="39247" xr:uid="{3CF2D05A-AA38-4115-B22C-DBA1387B0C54}"/>
    <cellStyle name="Millares 504 3" xfId="25540" xr:uid="{CDCEA2FF-1A2C-442C-9EC6-2434F4686B09}"/>
    <cellStyle name="Millares 504 4" xfId="31034" xr:uid="{6A65456B-6B34-4855-AF60-A7A771EF869E}"/>
    <cellStyle name="Millares 504 5" xfId="36518" xr:uid="{6867A3ED-42BA-4A32-A8F3-FA7094BAA509}"/>
    <cellStyle name="Millares 505" xfId="17570" xr:uid="{8042396A-870A-407A-B2AA-673C575229F6}"/>
    <cellStyle name="Millares 506" xfId="7415" xr:uid="{04042733-C9CB-4044-B779-FCAFD5B8EAC0}"/>
    <cellStyle name="Millares 507" xfId="20033" xr:uid="{088658FC-A8CA-43BB-BAF1-30AE0C28BFCB}"/>
    <cellStyle name="Millares 507 2" xfId="22767" xr:uid="{804ED882-42A1-4E28-A37B-DF5BCA1F1A44}"/>
    <cellStyle name="Millares 507 2 2" xfId="28323" xr:uid="{A946845F-CBBD-4DD4-8A4C-999E212274D4}"/>
    <cellStyle name="Millares 507 2 3" xfId="33817" xr:uid="{5E3A6885-A43F-4C2D-BCB8-72F0D4CEBC9A}"/>
    <cellStyle name="Millares 507 2 4" xfId="39301" xr:uid="{990F9636-E04D-450B-AA24-89E276F29EF2}"/>
    <cellStyle name="Millares 507 3" xfId="25594" xr:uid="{8B918BA4-9B70-4CCE-8C7B-344AE6B02774}"/>
    <cellStyle name="Millares 507 4" xfId="31088" xr:uid="{E8A12235-21D3-4F05-ADEE-A3981B1367F0}"/>
    <cellStyle name="Millares 507 5" xfId="36572" xr:uid="{4DECCFFB-BB4F-4903-BEC5-C50D7DA6ADA3}"/>
    <cellStyle name="Millares 508" xfId="20088" xr:uid="{F2D871DB-6667-44D0-A688-08D9ADDC2E8F}"/>
    <cellStyle name="Millares 509" xfId="22770" xr:uid="{0B692618-5494-475D-BF22-79F797A1CF74}"/>
    <cellStyle name="Millares 51" xfId="5236" xr:uid="{3AC04EF8-2700-441E-BAC0-8C2038337B4B}"/>
    <cellStyle name="Millares 51 10" xfId="15946" xr:uid="{DF2352A6-53E5-4167-83A4-813C6680D16E}"/>
    <cellStyle name="Millares 51 11" xfId="18067" xr:uid="{22DF188D-7CCD-467E-842B-0A96B7081AAB}"/>
    <cellStyle name="Millares 51 12" xfId="8087" xr:uid="{76B50EC8-447F-4F28-9DA9-8ACF0D7B90A8}"/>
    <cellStyle name="Millares 51 2" xfId="5237" xr:uid="{4C979C73-51B4-4DB4-869A-E48A1B0EFCCE}"/>
    <cellStyle name="Millares 51 2 10" xfId="18068" xr:uid="{8209FA2D-B18E-4C9D-8B6E-DE8F26CDE23C}"/>
    <cellStyle name="Millares 51 2 11" xfId="8088" xr:uid="{8A9A91C9-487F-453A-8AC8-FC423667B309}"/>
    <cellStyle name="Millares 51 2 2" xfId="5238" xr:uid="{B728A58C-1EB7-4A7D-8C71-E4E0820A19BB}"/>
    <cellStyle name="Millares 51 2 2 2" xfId="13433" xr:uid="{4B5EC342-A79D-41DA-A97D-19AD2A4A9E8A}"/>
    <cellStyle name="Millares 51 2 2 3" xfId="10713" xr:uid="{4CA13A42-EBAA-42C8-B3B4-3FD60E5C297A}"/>
    <cellStyle name="Millares 51 2 2 4" xfId="15948" xr:uid="{3775FBBA-E6A3-4379-A7CE-7FAA68FC50D9}"/>
    <cellStyle name="Millares 51 2 2 5" xfId="18069" xr:uid="{A98C0D9A-E510-4CF5-B71F-C0B4F77FDCFC}"/>
    <cellStyle name="Millares 51 2 2 6" xfId="8089" xr:uid="{18A40E8C-1583-45A8-B55E-AE54355BE418}"/>
    <cellStyle name="Millares 51 2 3" xfId="5239" xr:uid="{E5192E72-B8AE-4189-9A96-F8AF5A6B427E}"/>
    <cellStyle name="Millares 51 2 3 2" xfId="13434" xr:uid="{09724788-F446-4A0A-9E08-B6055C7E1639}"/>
    <cellStyle name="Millares 51 2 3 3" xfId="10714" xr:uid="{ADE8C53A-D787-489E-948F-3E81F4B24495}"/>
    <cellStyle name="Millares 51 2 3 4" xfId="15949" xr:uid="{0B3BFDD7-DDD8-4529-8E84-DFDA847BA65C}"/>
    <cellStyle name="Millares 51 2 3 5" xfId="18070" xr:uid="{247DF2CB-0AEF-497F-BD33-FD8760EE60D6}"/>
    <cellStyle name="Millares 51 2 3 6" xfId="8090" xr:uid="{35848DCF-3BC0-4EB0-AB4C-1D201163B389}"/>
    <cellStyle name="Millares 51 2 4" xfId="5240" xr:uid="{E18A05A0-68FA-461E-B278-8BA97298DE5B}"/>
    <cellStyle name="Millares 51 2 4 2" xfId="13435" xr:uid="{0AE6D1A6-5766-4E70-8286-CB47832AE2DA}"/>
    <cellStyle name="Millares 51 2 4 3" xfId="12352" xr:uid="{D53783FC-FB44-42A8-A717-DF8E8ABBD5FD}"/>
    <cellStyle name="Millares 51 2 4 4" xfId="18071" xr:uid="{EE5C32A1-7F69-4CAF-842D-A03478C31108}"/>
    <cellStyle name="Millares 51 2 4 5" xfId="8091" xr:uid="{9CCD56F5-B28E-479D-9D7F-F13CC7E21A28}"/>
    <cellStyle name="Millares 51 2 5" xfId="7159" xr:uid="{89032A27-A505-4EA5-81FC-C1A3E1B02999}"/>
    <cellStyle name="Millares 51 2 5 2" xfId="13436" xr:uid="{C9503D06-755D-471A-BF6C-97A1A7607C98}"/>
    <cellStyle name="Millares 51 2 5 3" xfId="19939" xr:uid="{F380FE55-1AE1-4A89-9951-31E46B1AEE86}"/>
    <cellStyle name="Millares 51 2 5 4" xfId="8092" xr:uid="{7F861AEE-F340-488F-B43E-C109F6A22B25}"/>
    <cellStyle name="Millares 51 2 6" xfId="8093" xr:uid="{FB568E1A-FDE5-4782-A988-BADD937A5A9A}"/>
    <cellStyle name="Millares 51 2 6 2" xfId="13437" xr:uid="{4DFC0878-5E42-46D3-B570-87F322C61894}"/>
    <cellStyle name="Millares 51 2 7" xfId="13432" xr:uid="{C3045791-6C27-4A49-9546-DE4716097CEB}"/>
    <cellStyle name="Millares 51 2 8" xfId="10712" xr:uid="{5C73B9C4-B6C2-4D3D-A430-82931CFB2AF5}"/>
    <cellStyle name="Millares 51 2 9" xfId="15947" xr:uid="{890447E4-E083-4503-B7D6-AFBFBBAC42CB}"/>
    <cellStyle name="Millares 51 3" xfId="5241" xr:uid="{0A92FEF6-FC2A-4A8A-ACAB-DF1969976579}"/>
    <cellStyle name="Millares 51 3 2" xfId="5242" xr:uid="{CF016C12-58A4-47DE-A09D-3A2F84223AAE}"/>
    <cellStyle name="Millares 51 3 2 2" xfId="13439" xr:uid="{96C467EA-9A91-492B-ABBF-81E9A917A893}"/>
    <cellStyle name="Millares 51 3 2 3" xfId="10716" xr:uid="{832C447B-3F3D-4B32-8CDD-C70678880D00}"/>
    <cellStyle name="Millares 51 3 2 4" xfId="15951" xr:uid="{7E1C9807-4DC4-42EB-97CB-F06B45C2192E}"/>
    <cellStyle name="Millares 51 3 2 5" xfId="18073" xr:uid="{A4701267-A4F5-4F5B-BC22-B73481480BCC}"/>
    <cellStyle name="Millares 51 3 2 6" xfId="8095" xr:uid="{C79EC206-5950-4854-845D-EED897AAFE06}"/>
    <cellStyle name="Millares 51 3 3" xfId="13438" xr:uid="{03A58ECD-592B-4527-A13F-B9481D099E45}"/>
    <cellStyle name="Millares 51 3 4" xfId="10715" xr:uid="{FA43A6A1-B5CC-41D9-BF3D-767B51C2BFED}"/>
    <cellStyle name="Millares 51 3 5" xfId="15950" xr:uid="{7C731637-1CB9-4D2E-BFC5-DE3CCFC6D8DC}"/>
    <cellStyle name="Millares 51 3 6" xfId="18072" xr:uid="{7A05BC5E-58A2-4636-A0CC-84EF580F94FE}"/>
    <cellStyle name="Millares 51 3 7" xfId="8094" xr:uid="{38263C85-DE99-450D-BF00-2AD515603C74}"/>
    <cellStyle name="Millares 51 4" xfId="5243" xr:uid="{C8080329-E54E-4CB8-AFA6-DFDAAC5F7EEC}"/>
    <cellStyle name="Millares 51 4 2" xfId="13440" xr:uid="{AFD8065F-0145-4489-AD81-83CD99AAA2FD}"/>
    <cellStyle name="Millares 51 4 3" xfId="10717" xr:uid="{F2BAC1FF-2A32-499C-8F7B-AADE1E8566A3}"/>
    <cellStyle name="Millares 51 4 4" xfId="15952" xr:uid="{813BE7CF-7976-4F6A-8822-5213B6D53481}"/>
    <cellStyle name="Millares 51 4 5" xfId="18074" xr:uid="{6312078D-0B1C-4F81-A76F-ABD95127DD21}"/>
    <cellStyle name="Millares 51 4 6" xfId="8096" xr:uid="{BC59A362-3A23-4093-ADEA-6DCD9E594242}"/>
    <cellStyle name="Millares 51 5" xfId="5244" xr:uid="{4FEF7200-1BC8-4262-A97B-74DC1F526761}"/>
    <cellStyle name="Millares 51 5 2" xfId="13441" xr:uid="{7DD9AA3A-79EF-4690-92E7-0B1CAC77094F}"/>
    <cellStyle name="Millares 51 5 3" xfId="12351" xr:uid="{A2F519DC-E039-432A-B47F-7A08ACF863DB}"/>
    <cellStyle name="Millares 51 5 4" xfId="18075" xr:uid="{FF3843A8-9D15-4C3E-BCC2-D4F62FFCBDA1}"/>
    <cellStyle name="Millares 51 5 5" xfId="8097" xr:uid="{D6C41542-5CF3-4C43-9B6F-11EA5C8A6202}"/>
    <cellStyle name="Millares 51 6" xfId="7029" xr:uid="{19716645-8466-4356-8909-EFE75B03EF27}"/>
    <cellStyle name="Millares 51 6 2" xfId="13442" xr:uid="{DF9065DD-2EBD-4EF7-B8A9-EA551FF3F588}"/>
    <cellStyle name="Millares 51 6 3" xfId="19837" xr:uid="{E648F75E-7D67-4DCA-B57D-79E28504EBAF}"/>
    <cellStyle name="Millares 51 6 4" xfId="8098" xr:uid="{2DEFD360-0F4B-4331-945E-B2BA3815C634}"/>
    <cellStyle name="Millares 51 7" xfId="8099" xr:uid="{38089CD9-9D19-40BF-854F-395A75568EA4}"/>
    <cellStyle name="Millares 51 7 2" xfId="13443" xr:uid="{47496EE3-C030-42D8-8ECB-ED8EAB9AA029}"/>
    <cellStyle name="Millares 51 8" xfId="13431" xr:uid="{F360A340-9508-42CA-8BAF-F6895AD6818D}"/>
    <cellStyle name="Millares 51 9" xfId="10711" xr:uid="{CA499C08-EAB2-4D20-ABF2-4507D382ADBE}"/>
    <cellStyle name="Millares 510" xfId="22773" xr:uid="{852814BB-991A-41D4-8B97-C6F04CF9684B}"/>
    <cellStyle name="Millares 511" xfId="22769" xr:uid="{C6B10864-8E7C-4E2B-A542-E40E8E508E67}"/>
    <cellStyle name="Millares 512" xfId="22772" xr:uid="{8C73B1E6-8BC4-497C-9D6F-D16B96AD0970}"/>
    <cellStyle name="Millares 513" xfId="22774" xr:uid="{47EEE3B9-BCB5-472A-8EA0-B95358843864}"/>
    <cellStyle name="Millares 514" xfId="22777" xr:uid="{EE1EC052-03CA-4369-9315-F7643FFE1020}"/>
    <cellStyle name="Millares 515" xfId="22771" xr:uid="{44FD471B-E4BA-4940-950E-85065547F973}"/>
    <cellStyle name="Millares 516" xfId="22776" xr:uid="{14A82574-4B93-48B5-B1F9-7404275790DC}"/>
    <cellStyle name="Millares 517" xfId="22775" xr:uid="{2D9314E7-9E9F-47EB-A488-B835E6F43C10}"/>
    <cellStyle name="Millares 518" xfId="20036" xr:uid="{C36AC216-35DF-4E9E-80BA-12F8679F27E9}"/>
    <cellStyle name="Millares 518 2" xfId="25597" xr:uid="{9755364C-8EC2-431E-9EEA-C4758843D0D1}"/>
    <cellStyle name="Millares 518 3" xfId="31091" xr:uid="{674E53D1-50F6-4A39-B8DE-CEED849D05D6}"/>
    <cellStyle name="Millares 518 4" xfId="36575" xr:uid="{DE514E03-9728-44B8-9576-EA84FDE28E97}"/>
    <cellStyle name="Millares 519" xfId="22786" xr:uid="{6368B879-C4A4-4A1B-89BE-6627213FFDDD}"/>
    <cellStyle name="Millares 519 2" xfId="28332" xr:uid="{293FAD16-6349-407F-B917-BEA2A18C371C}"/>
    <cellStyle name="Millares 519 3" xfId="33826" xr:uid="{BC119E8B-7515-4E00-93F9-B6A95C36A2A7}"/>
    <cellStyle name="Millares 519 4" xfId="39310" xr:uid="{6FA72B17-CFA3-4E03-9DD1-1329E9EC82F7}"/>
    <cellStyle name="Millares 52" xfId="5245" xr:uid="{7950DD1A-9FFE-41E2-8C5D-5AE009A0F01E}"/>
    <cellStyle name="Millares 52 10" xfId="15953" xr:uid="{C1EF99E2-47C9-4450-B20C-CDACCDD77A37}"/>
    <cellStyle name="Millares 52 11" xfId="18076" xr:uid="{2479A4A5-A3AC-4DA3-A1C7-73FFC86E2808}"/>
    <cellStyle name="Millares 52 12" xfId="8100" xr:uid="{995E2552-C07E-46CC-97A8-36E2E2133F30}"/>
    <cellStyle name="Millares 52 2" xfId="5246" xr:uid="{838CAA6D-62B9-4E9C-8614-52A77CA26AD0}"/>
    <cellStyle name="Millares 52 2 10" xfId="18077" xr:uid="{7C133715-7626-4275-BB3A-A34ED2721F17}"/>
    <cellStyle name="Millares 52 2 11" xfId="8101" xr:uid="{A0719F0B-0469-4769-9E01-C1E0C67E1BF7}"/>
    <cellStyle name="Millares 52 2 2" xfId="5247" xr:uid="{37ECB96E-980E-435E-B0EC-6AD1EBB65C86}"/>
    <cellStyle name="Millares 52 2 2 2" xfId="13446" xr:uid="{F1F58F04-FD00-45FF-B853-4F6DEB8ECA95}"/>
    <cellStyle name="Millares 52 2 2 3" xfId="10720" xr:uid="{C7C380DD-C387-494E-B52E-40EDF59A42DF}"/>
    <cellStyle name="Millares 52 2 2 4" xfId="15955" xr:uid="{8B7C2255-AAD3-4D40-A063-E70A9F714847}"/>
    <cellStyle name="Millares 52 2 2 5" xfId="18078" xr:uid="{A7FD7912-67FA-465B-8CDB-4E112EE77294}"/>
    <cellStyle name="Millares 52 2 2 6" xfId="8102" xr:uid="{23FDC434-B82B-4FE0-AA6C-5D0C851F245C}"/>
    <cellStyle name="Millares 52 2 3" xfId="5248" xr:uid="{108F4160-CA6E-4C24-9B73-64D3E33FD639}"/>
    <cellStyle name="Millares 52 2 3 2" xfId="13447" xr:uid="{8B46B3E3-2B10-442D-9FE5-4C18F7EAB264}"/>
    <cellStyle name="Millares 52 2 3 3" xfId="10721" xr:uid="{5170A178-99A4-4D89-91B7-E54723B15420}"/>
    <cellStyle name="Millares 52 2 3 4" xfId="15956" xr:uid="{D20C1679-E04F-4BED-B571-D918C7AE3523}"/>
    <cellStyle name="Millares 52 2 3 5" xfId="18079" xr:uid="{50199474-1BCA-4DE1-AAD0-81EC05594312}"/>
    <cellStyle name="Millares 52 2 3 6" xfId="8103" xr:uid="{9ACAEFB7-2A2E-4F6C-BA6B-B82D9691CEA4}"/>
    <cellStyle name="Millares 52 2 4" xfId="5249" xr:uid="{886D2788-32BB-4AE1-A273-CA7F1E68DE4B}"/>
    <cellStyle name="Millares 52 2 4 2" xfId="13448" xr:uid="{822E5115-4347-4E32-9067-0D35019D05CB}"/>
    <cellStyle name="Millares 52 2 4 3" xfId="12354" xr:uid="{E445918D-DE82-4BB8-B45C-4989A5947E24}"/>
    <cellStyle name="Millares 52 2 4 4" xfId="18080" xr:uid="{2DF7B588-A41C-4701-B3C9-B8CA2E98457F}"/>
    <cellStyle name="Millares 52 2 4 5" xfId="8104" xr:uid="{78EBB2DC-CC90-4467-AE71-7C296137D310}"/>
    <cellStyle name="Millares 52 2 5" xfId="7160" xr:uid="{58836A46-B5B3-4EA6-A48C-D92978783858}"/>
    <cellStyle name="Millares 52 2 5 2" xfId="13449" xr:uid="{5FC55D68-4CBE-4447-8462-A26D72F361B9}"/>
    <cellStyle name="Millares 52 2 5 3" xfId="19940" xr:uid="{84A00BEE-B444-4025-9206-2C0D7A9D5ABD}"/>
    <cellStyle name="Millares 52 2 5 4" xfId="8105" xr:uid="{A2D23725-B3AF-4B3D-8298-66560D71C512}"/>
    <cellStyle name="Millares 52 2 6" xfId="8106" xr:uid="{E2A42E1E-CC37-44FC-B237-70647DFE5F6E}"/>
    <cellStyle name="Millares 52 2 6 2" xfId="13450" xr:uid="{53F0833C-D72E-4A76-A054-005DD23DA8BE}"/>
    <cellStyle name="Millares 52 2 7" xfId="13445" xr:uid="{1EBC8D99-83DB-4A21-A0C2-A079A3DCD92B}"/>
    <cellStyle name="Millares 52 2 8" xfId="10719" xr:uid="{A1320F0D-8079-4A15-8C68-6A8798AF24A5}"/>
    <cellStyle name="Millares 52 2 9" xfId="15954" xr:uid="{96C7AF9D-9CB3-4B1E-BE25-71747989509D}"/>
    <cellStyle name="Millares 52 3" xfId="5250" xr:uid="{A37279CA-07EA-4816-A34B-650AAD2E7E71}"/>
    <cellStyle name="Millares 52 3 2" xfId="13451" xr:uid="{514F99FD-0F0B-428C-9181-B7C56D760CE1}"/>
    <cellStyle name="Millares 52 3 3" xfId="10722" xr:uid="{17585939-BDC0-4104-A9FD-1B8587F115AA}"/>
    <cellStyle name="Millares 52 3 4" xfId="15957" xr:uid="{31DE00F9-8C9D-4268-A098-664F9400AA72}"/>
    <cellStyle name="Millares 52 3 5" xfId="18081" xr:uid="{EB9E10AB-3A0A-4148-ADE7-5E26FB36DBFE}"/>
    <cellStyle name="Millares 52 3 6" xfId="8107" xr:uid="{EEE0DA36-CF35-4E5C-90B3-C83177EB5349}"/>
    <cellStyle name="Millares 52 4" xfId="5251" xr:uid="{39BF851A-CCDE-4293-A728-8B2BF109BE94}"/>
    <cellStyle name="Millares 52 4 2" xfId="13452" xr:uid="{F2FAF07A-B0C5-43F6-966B-ABF630BBD840}"/>
    <cellStyle name="Millares 52 4 3" xfId="10723" xr:uid="{4449A454-0207-4967-A10F-7B0079984616}"/>
    <cellStyle name="Millares 52 4 4" xfId="15958" xr:uid="{BFCD21B2-67A4-4494-884E-CB6192AC95F0}"/>
    <cellStyle name="Millares 52 4 5" xfId="18082" xr:uid="{140635F2-EA2B-4E17-841F-064BE995D4E3}"/>
    <cellStyle name="Millares 52 4 6" xfId="8108" xr:uid="{593FB5CA-2A52-4735-8C5E-1CB144A16CA5}"/>
    <cellStyle name="Millares 52 5" xfId="5252" xr:uid="{52AB5A9D-5A63-4D3A-8CFB-34A3AA9A88F5}"/>
    <cellStyle name="Millares 52 5 2" xfId="13453" xr:uid="{29AE5E21-C6BD-46F9-8A4A-516A38A25C8A}"/>
    <cellStyle name="Millares 52 5 3" xfId="12353" xr:uid="{3CE11A2D-438F-4E37-B709-4BA77F4E3DCD}"/>
    <cellStyle name="Millares 52 5 4" xfId="18083" xr:uid="{BC81567E-EF2A-4E7C-94ED-9497E99AA159}"/>
    <cellStyle name="Millares 52 5 5" xfId="8109" xr:uid="{FFCA33B3-87B4-471F-B002-F88B6C03A8FC}"/>
    <cellStyle name="Millares 52 6" xfId="7030" xr:uid="{06A6A5F8-7371-4E0D-AF33-48CAB2C14D11}"/>
    <cellStyle name="Millares 52 6 2" xfId="13454" xr:uid="{049A5BFA-F8A8-4C1C-A412-406711F28B87}"/>
    <cellStyle name="Millares 52 6 3" xfId="19838" xr:uid="{642A6FBB-7D4D-4E5E-B3AF-B7FA8D38AD96}"/>
    <cellStyle name="Millares 52 6 4" xfId="8110" xr:uid="{F0C85C41-8404-4E74-B8B8-259DB2CB3CCF}"/>
    <cellStyle name="Millares 52 7" xfId="8111" xr:uid="{6C26F2F5-9F92-454A-8CB6-70D0AD033F3F}"/>
    <cellStyle name="Millares 52 7 2" xfId="13455" xr:uid="{C9223B77-6D95-4E60-AB59-DA40A1331174}"/>
    <cellStyle name="Millares 52 8" xfId="13444" xr:uid="{D39017F5-F371-4662-A9BD-0FEA92EF1D97}"/>
    <cellStyle name="Millares 52 9" xfId="10718" xr:uid="{5D963556-969A-4466-B55D-41872435911B}"/>
    <cellStyle name="Millares 520" xfId="22788" xr:uid="{4554396D-CD12-49A9-8323-75409A0249DD}"/>
    <cellStyle name="Millares 520 2" xfId="28334" xr:uid="{73BB0B38-AB6D-407F-BA2B-5B40E263D64E}"/>
    <cellStyle name="Millares 520 3" xfId="33828" xr:uid="{3713A672-E83E-48B4-94CF-74376E8DEA62}"/>
    <cellStyle name="Millares 520 4" xfId="39312" xr:uid="{17B11E85-FB34-4AE2-B095-22A94646016C}"/>
    <cellStyle name="Millares 521" xfId="22816" xr:uid="{89F66C6A-B2A0-46A9-822F-4502B023EE39}"/>
    <cellStyle name="Millares 522" xfId="39331" xr:uid="{A9E7167C-7EAB-4866-8734-A5B53F1776F3}"/>
    <cellStyle name="Millares 523" xfId="39334" xr:uid="{22977576-E4C9-4DD5-849B-E6129CF0AF4D}"/>
    <cellStyle name="Millares 524" xfId="39336" xr:uid="{4CBCF15A-5C85-479D-B363-33CA0E0A0140}"/>
    <cellStyle name="Millares 525" xfId="39348" xr:uid="{07EACEC9-9EAB-4E15-A93C-C1B10CBE3FC1}"/>
    <cellStyle name="Millares 526" xfId="39350" xr:uid="{AF6A5E17-BD85-4C91-91CA-D242F52D1845}"/>
    <cellStyle name="Millares 527" xfId="39366" xr:uid="{9E708847-A0B4-4030-BA74-0B3F293DE10F}"/>
    <cellStyle name="Millares 528" xfId="39384" xr:uid="{CC0A2A1F-A76B-4D5D-9BF2-D784657D58CD}"/>
    <cellStyle name="Millares 529" xfId="39508" xr:uid="{3D45505F-A245-4A58-8FD8-D77EEAD7B7F8}"/>
    <cellStyle name="Millares 53" xfId="5253" xr:uid="{9B8AE844-37E0-4D0A-B23F-FC31A4AE43C6}"/>
    <cellStyle name="Millares 53 10" xfId="5254" xr:uid="{BC5C57C4-29A8-4D3D-A000-F587FD3C1A18}"/>
    <cellStyle name="Millares 53 10 10" xfId="8113" xr:uid="{A5F98F70-620C-485F-B675-27E087A00544}"/>
    <cellStyle name="Millares 53 10 2" xfId="5255" xr:uid="{80FC3311-511F-4792-8EE4-8BF8DE0EF155}"/>
    <cellStyle name="Millares 53 10 2 2" xfId="5256" xr:uid="{51D9723E-49C6-4A62-A30B-EABE47C67C6A}"/>
    <cellStyle name="Millares 53 10 2 2 2" xfId="13459" xr:uid="{704B4736-1B32-4435-B454-2E6FE4A7D3BB}"/>
    <cellStyle name="Millares 53 10 2 2 3" xfId="10727" xr:uid="{B1921F7C-1588-46FF-BF91-50CAF63BD3E9}"/>
    <cellStyle name="Millares 53 10 2 2 4" xfId="15962" xr:uid="{9C51659D-1021-4868-853A-AABEBD50FFF7}"/>
    <cellStyle name="Millares 53 10 2 2 5" xfId="18087" xr:uid="{81C98E19-3A74-4537-B27A-693EE0307022}"/>
    <cellStyle name="Millares 53 10 2 2 6" xfId="8115" xr:uid="{B8C3C8A0-1433-4C55-8EC7-E09A61F7F64C}"/>
    <cellStyle name="Millares 53 10 2 3" xfId="13458" xr:uid="{CD4C6481-92D8-4E1C-995A-D29ECF4A510D}"/>
    <cellStyle name="Millares 53 10 2 4" xfId="10726" xr:uid="{E9BE71E9-C5B3-4D2E-A84C-EA7011E725A6}"/>
    <cellStyle name="Millares 53 10 2 5" xfId="15961" xr:uid="{C281099D-0EB9-446D-82BB-1A118FDCDF58}"/>
    <cellStyle name="Millares 53 10 2 6" xfId="18086" xr:uid="{9501AA99-4FBD-452C-8E47-9312E149A445}"/>
    <cellStyle name="Millares 53 10 2 7" xfId="8114" xr:uid="{551843A4-F022-436A-94B2-068AAD31A631}"/>
    <cellStyle name="Millares 53 10 3" xfId="5257" xr:uid="{58F345E1-8B85-4D03-B5F2-B06EE6360D00}"/>
    <cellStyle name="Millares 53 10 3 2" xfId="5258" xr:uid="{BC113FBE-D750-45D9-A33B-5F63548649A0}"/>
    <cellStyle name="Millares 53 10 3 2 2" xfId="13461" xr:uid="{E6AC2169-8C52-405F-9B18-A86C893F7227}"/>
    <cellStyle name="Millares 53 10 3 2 3" xfId="10729" xr:uid="{D0C7A2BE-6293-49EE-BDEE-446D2FAEF0A6}"/>
    <cellStyle name="Millares 53 10 3 2 4" xfId="15964" xr:uid="{5F879DBE-6579-4244-8ABF-50D1494CC731}"/>
    <cellStyle name="Millares 53 10 3 2 5" xfId="18089" xr:uid="{BCC9BE7E-0C3F-4955-968D-F69D70431A6F}"/>
    <cellStyle name="Millares 53 10 3 2 6" xfId="8117" xr:uid="{72B77D1D-EC76-46DA-BB3B-AC1088C83CFC}"/>
    <cellStyle name="Millares 53 10 3 3" xfId="13460" xr:uid="{5BDD01C9-108C-42CF-A208-A2D8653FF8CD}"/>
    <cellStyle name="Millares 53 10 3 4" xfId="10728" xr:uid="{3714271F-EAE6-483B-906A-E3772B0CF380}"/>
    <cellStyle name="Millares 53 10 3 5" xfId="15963" xr:uid="{CDD146C8-2E3C-4057-827A-C8C585756EC9}"/>
    <cellStyle name="Millares 53 10 3 6" xfId="18088" xr:uid="{A742C33B-6C12-45CA-BEA3-ADFFA9C2BDD5}"/>
    <cellStyle name="Millares 53 10 3 7" xfId="8116" xr:uid="{717D41F8-ACF9-48CF-9CC2-9C28FAAB4D18}"/>
    <cellStyle name="Millares 53 10 4" xfId="5259" xr:uid="{53A720E5-A403-47FA-AC88-7FADEDAB7BEF}"/>
    <cellStyle name="Millares 53 10 4 2" xfId="5260" xr:uid="{67EC0729-DCF2-468E-B343-EBAE893E99EB}"/>
    <cellStyle name="Millares 53 10 4 2 2" xfId="13463" xr:uid="{2748FC17-635D-44B7-ACE7-377FBA8AD42A}"/>
    <cellStyle name="Millares 53 10 4 2 3" xfId="10731" xr:uid="{960029A9-CC1D-4EF4-9612-0CBA3C0B0E40}"/>
    <cellStyle name="Millares 53 10 4 2 4" xfId="15966" xr:uid="{C299C3FC-DB49-4EA4-B812-C78DC4566E3C}"/>
    <cellStyle name="Millares 53 10 4 2 5" xfId="18091" xr:uid="{C07194E4-7939-4051-83DD-608475BA4EDE}"/>
    <cellStyle name="Millares 53 10 4 2 6" xfId="8119" xr:uid="{0675C1F4-D3A9-490A-BD8C-63EE816867A9}"/>
    <cellStyle name="Millares 53 10 4 3" xfId="13462" xr:uid="{38008B0C-F5E3-4AA6-A5CA-8B3BF4018D24}"/>
    <cellStyle name="Millares 53 10 4 4" xfId="10730" xr:uid="{0091A49B-65DD-48E4-BDAD-43E4CB936FE5}"/>
    <cellStyle name="Millares 53 10 4 5" xfId="15965" xr:uid="{311F01EF-EDBE-4F81-B060-64611DA10C49}"/>
    <cellStyle name="Millares 53 10 4 6" xfId="18090" xr:uid="{15B3349D-347A-4688-BC1C-3B7BED8AB0AE}"/>
    <cellStyle name="Millares 53 10 4 7" xfId="8118" xr:uid="{43805F7D-2128-4062-8A08-B586C25B1710}"/>
    <cellStyle name="Millares 53 10 5" xfId="5261" xr:uid="{28890B81-4E0F-482B-B45D-D1DBC0C0F9D9}"/>
    <cellStyle name="Millares 53 10 5 2" xfId="13464" xr:uid="{EDBFA6CA-BF26-4690-87FD-0D11067130A0}"/>
    <cellStyle name="Millares 53 10 5 3" xfId="10732" xr:uid="{04781E92-DDE6-476E-A4D1-2EDD52E73801}"/>
    <cellStyle name="Millares 53 10 5 4" xfId="15967" xr:uid="{C2D06937-6075-4BA6-94E3-9C4C32538370}"/>
    <cellStyle name="Millares 53 10 5 5" xfId="18092" xr:uid="{1B97109E-C81D-4D2B-96B5-B8DCC3D88121}"/>
    <cellStyle name="Millares 53 10 5 6" xfId="8120" xr:uid="{9EB50025-67D3-4FEB-925B-689604669B05}"/>
    <cellStyle name="Millares 53 10 6" xfId="13457" xr:uid="{446B9C0D-94F5-44D7-A78F-69D55B61CF3D}"/>
    <cellStyle name="Millares 53 10 7" xfId="10725" xr:uid="{2A06C9B8-2613-478E-9B7C-C9F6C4302E3F}"/>
    <cellStyle name="Millares 53 10 8" xfId="15960" xr:uid="{DFB3923C-3772-4DFA-9432-3C3D2071A553}"/>
    <cellStyle name="Millares 53 10 9" xfId="18085" xr:uid="{0DEDFFD2-C63B-4633-8B02-957D74E7D151}"/>
    <cellStyle name="Millares 53 11" xfId="5262" xr:uid="{A6A8F6D3-E0AE-4365-BA80-68581BF8EDF0}"/>
    <cellStyle name="Millares 53 11 10" xfId="8121" xr:uid="{911E214C-F396-40F1-BDBF-2C35C8F9115A}"/>
    <cellStyle name="Millares 53 11 2" xfId="5263" xr:uid="{5ECF19C2-DE83-4D67-A6BA-8FEFE958203D}"/>
    <cellStyle name="Millares 53 11 2 2" xfId="5264" xr:uid="{17D32354-BCE6-4BC0-B36F-A87289EC22F0}"/>
    <cellStyle name="Millares 53 11 2 2 2" xfId="13467" xr:uid="{49D69A39-8FD7-4EB0-BEA4-49A1E0849F2F}"/>
    <cellStyle name="Millares 53 11 2 2 3" xfId="10735" xr:uid="{F5174555-DC0E-4B4B-AD0A-0628A549BA43}"/>
    <cellStyle name="Millares 53 11 2 2 4" xfId="15970" xr:uid="{8B943A46-B44F-4D98-BEF0-3E91608E54E1}"/>
    <cellStyle name="Millares 53 11 2 2 5" xfId="18095" xr:uid="{9AF31524-C752-47A8-AFA0-7D0BBE423528}"/>
    <cellStyle name="Millares 53 11 2 2 6" xfId="8123" xr:uid="{E6540069-5826-4C21-9C08-9365ED1728F6}"/>
    <cellStyle name="Millares 53 11 2 3" xfId="13466" xr:uid="{6F8F0A29-D70B-4698-B7A9-2CDABB0394C6}"/>
    <cellStyle name="Millares 53 11 2 4" xfId="10734" xr:uid="{AECA5EFD-2CAA-49C0-858D-5B1638404A3C}"/>
    <cellStyle name="Millares 53 11 2 5" xfId="15969" xr:uid="{0374F3F5-941F-4B55-A311-D6C7A68219EF}"/>
    <cellStyle name="Millares 53 11 2 6" xfId="18094" xr:uid="{AF736951-3EFA-4C56-A2FA-587457A85BC3}"/>
    <cellStyle name="Millares 53 11 2 7" xfId="8122" xr:uid="{41229452-3DC3-4D9A-B4C1-90A49A2BAEC0}"/>
    <cellStyle name="Millares 53 11 3" xfId="5265" xr:uid="{C4AE5C6D-5CFA-4610-95BA-C3EE2180A2EA}"/>
    <cellStyle name="Millares 53 11 3 2" xfId="5266" xr:uid="{519C3BA2-038C-49DA-BD52-0202DF4B9689}"/>
    <cellStyle name="Millares 53 11 3 2 2" xfId="13469" xr:uid="{49CE85C9-A0EA-4C96-9158-21B275C62C7C}"/>
    <cellStyle name="Millares 53 11 3 2 3" xfId="10737" xr:uid="{84B5FB5E-02D5-449E-8406-B2DF63450B07}"/>
    <cellStyle name="Millares 53 11 3 2 4" xfId="15972" xr:uid="{93660381-6ABA-4629-812C-C560C30D5AB2}"/>
    <cellStyle name="Millares 53 11 3 2 5" xfId="18097" xr:uid="{37F8F899-C807-434F-A438-B827516BEB1F}"/>
    <cellStyle name="Millares 53 11 3 2 6" xfId="8125" xr:uid="{D679AF4A-4A1A-4F81-9AA8-892DC880C447}"/>
    <cellStyle name="Millares 53 11 3 3" xfId="13468" xr:uid="{91D51007-07F0-4C48-BBE4-496D368E2040}"/>
    <cellStyle name="Millares 53 11 3 4" xfId="10736" xr:uid="{BD935B7B-41E8-4DA7-9AD7-69120B6C9704}"/>
    <cellStyle name="Millares 53 11 3 5" xfId="15971" xr:uid="{CBC87438-F5AA-40C1-8277-C5CE8690D949}"/>
    <cellStyle name="Millares 53 11 3 6" xfId="18096" xr:uid="{68C85A89-6137-405F-A823-CE0E2EB8720B}"/>
    <cellStyle name="Millares 53 11 3 7" xfId="8124" xr:uid="{BFCC6BF4-E078-47EE-895C-CAE842FAEA4D}"/>
    <cellStyle name="Millares 53 11 4" xfId="5267" xr:uid="{A52066FB-30F7-4DAE-98AB-B21022398A4F}"/>
    <cellStyle name="Millares 53 11 4 2" xfId="5268" xr:uid="{26C419CE-4723-4DC0-9979-D272C81F27B7}"/>
    <cellStyle name="Millares 53 11 4 2 2" xfId="13471" xr:uid="{C0567055-4468-46A2-AB21-FDBC8401DB35}"/>
    <cellStyle name="Millares 53 11 4 2 3" xfId="10739" xr:uid="{1C307B68-7590-46C3-A46C-039BB960357A}"/>
    <cellStyle name="Millares 53 11 4 2 4" xfId="15974" xr:uid="{8E45264F-88CB-41E4-A289-536CED41266D}"/>
    <cellStyle name="Millares 53 11 4 2 5" xfId="18099" xr:uid="{1DB4051B-D213-4CE4-B100-1645D02EF68A}"/>
    <cellStyle name="Millares 53 11 4 2 6" xfId="8127" xr:uid="{6F8849A8-EBDB-4EE0-809E-E6343E9E5F9B}"/>
    <cellStyle name="Millares 53 11 4 3" xfId="13470" xr:uid="{A0D253BE-8E7F-4627-963D-4656C514CEF4}"/>
    <cellStyle name="Millares 53 11 4 4" xfId="10738" xr:uid="{7250298B-E7AD-4565-81F5-090C53605E4C}"/>
    <cellStyle name="Millares 53 11 4 5" xfId="15973" xr:uid="{56065651-CF01-474F-AB42-EC75B291ADA7}"/>
    <cellStyle name="Millares 53 11 4 6" xfId="18098" xr:uid="{F0C29DEC-1B81-4544-B6FD-4B3F26F7E513}"/>
    <cellStyle name="Millares 53 11 4 7" xfId="8126" xr:uid="{F606E880-920F-4E4A-8BA0-E56BE11C4672}"/>
    <cellStyle name="Millares 53 11 5" xfId="5269" xr:uid="{F1CD9E02-B873-4157-A2BC-AE1A6329130A}"/>
    <cellStyle name="Millares 53 11 5 2" xfId="13472" xr:uid="{E7A0C8F1-09E8-42DA-8953-7D06BD7092E2}"/>
    <cellStyle name="Millares 53 11 5 3" xfId="10740" xr:uid="{1247D2F6-CC14-4A63-B615-20A951DF29A7}"/>
    <cellStyle name="Millares 53 11 5 4" xfId="15975" xr:uid="{3C94B95F-AD57-4046-9EE5-653CA66D8055}"/>
    <cellStyle name="Millares 53 11 5 5" xfId="18100" xr:uid="{F2515980-81D7-405E-8735-60167FB83879}"/>
    <cellStyle name="Millares 53 11 5 6" xfId="8128" xr:uid="{9429EABE-872B-452A-AFE3-7FD1C3CDA28E}"/>
    <cellStyle name="Millares 53 11 6" xfId="13465" xr:uid="{4CC3D2E2-736A-4298-862B-92CCAC70474D}"/>
    <cellStyle name="Millares 53 11 7" xfId="10733" xr:uid="{3534CDD1-E0DD-413E-AE75-30B317876536}"/>
    <cellStyle name="Millares 53 11 8" xfId="15968" xr:uid="{E8929754-F4C5-4E41-B38C-0C65E891A64D}"/>
    <cellStyle name="Millares 53 11 9" xfId="18093" xr:uid="{D0A055E1-2677-43FF-9199-3C3044196B2B}"/>
    <cellStyle name="Millares 53 12" xfId="5270" xr:uid="{BBB07AC4-2EDC-4A53-86AE-F6B603B223ED}"/>
    <cellStyle name="Millares 53 12 2" xfId="5271" xr:uid="{F8793488-7416-437A-AF96-ABCF576EDD38}"/>
    <cellStyle name="Millares 53 12 2 2" xfId="13474" xr:uid="{1CB23927-A50E-4F32-B835-33B6538CAB87}"/>
    <cellStyle name="Millares 53 12 2 3" xfId="10742" xr:uid="{57256A81-0B06-4DF3-8BE0-F06962AB3188}"/>
    <cellStyle name="Millares 53 12 2 4" xfId="15977" xr:uid="{BC29645E-A627-4AEC-A87E-9C54E2E7C2C9}"/>
    <cellStyle name="Millares 53 12 2 5" xfId="18102" xr:uid="{8813814C-2A30-41D6-B244-5FF1FAE4F00D}"/>
    <cellStyle name="Millares 53 12 2 6" xfId="8130" xr:uid="{E5624BA0-E34A-442A-88DF-4D6C0C6C5F9B}"/>
    <cellStyle name="Millares 53 12 3" xfId="13473" xr:uid="{B490CE7F-EC48-40B8-9FBB-919CDD5B0DDE}"/>
    <cellStyle name="Millares 53 12 4" xfId="10741" xr:uid="{054C5A14-E1F2-4D16-8438-E53273D4C99E}"/>
    <cellStyle name="Millares 53 12 5" xfId="15976" xr:uid="{8C30F468-9AB7-4647-A745-8DCCE7AE1131}"/>
    <cellStyle name="Millares 53 12 6" xfId="18101" xr:uid="{10ACACAE-0B14-4EFC-AA45-2CB2F23205F2}"/>
    <cellStyle name="Millares 53 12 7" xfId="8129" xr:uid="{002113EA-5EE7-4133-8EFF-19012F454330}"/>
    <cellStyle name="Millares 53 13" xfId="5272" xr:uid="{D7069701-413E-4AF6-ACC0-F7D3EB0BFD16}"/>
    <cellStyle name="Millares 53 13 2" xfId="5273" xr:uid="{9CD61BB4-E37D-4582-84EA-49134E5670FA}"/>
    <cellStyle name="Millares 53 13 2 2" xfId="13476" xr:uid="{1933680B-581A-478B-BBAA-92A50FA2ED9C}"/>
    <cellStyle name="Millares 53 13 2 3" xfId="10744" xr:uid="{84711222-11D3-4C3C-B54D-365FB53EC41D}"/>
    <cellStyle name="Millares 53 13 2 4" xfId="15979" xr:uid="{A12D6DD6-B240-4E50-B76F-B68D75D979D2}"/>
    <cellStyle name="Millares 53 13 2 5" xfId="18104" xr:uid="{CFE35ADD-F137-4886-A238-D66674EAE332}"/>
    <cellStyle name="Millares 53 13 2 6" xfId="8132" xr:uid="{5E1C2745-1EE2-464A-B67F-2ED8107C6A42}"/>
    <cellStyle name="Millares 53 13 3" xfId="13475" xr:uid="{86952C6A-0707-4059-A281-AC1FCF4B414F}"/>
    <cellStyle name="Millares 53 13 4" xfId="10743" xr:uid="{294D7FB9-97C3-45AA-BE51-A6E5F1942319}"/>
    <cellStyle name="Millares 53 13 5" xfId="15978" xr:uid="{BF707A6B-9DA1-4D2E-ADF5-EED5CB0EBC0E}"/>
    <cellStyle name="Millares 53 13 6" xfId="18103" xr:uid="{33DEC5C4-A010-4288-9B02-520D669C8C87}"/>
    <cellStyle name="Millares 53 13 7" xfId="8131" xr:uid="{FABD107C-AD46-4FAE-86B1-A2803249869B}"/>
    <cellStyle name="Millares 53 14" xfId="5274" xr:uid="{2217BEF6-7FA4-4F0A-A27F-2591146F8F5B}"/>
    <cellStyle name="Millares 53 14 2" xfId="13477" xr:uid="{79CE80E7-1DC4-4EA6-9158-49E3171E94D6}"/>
    <cellStyle name="Millares 53 14 3" xfId="10745" xr:uid="{48DF1BF4-8930-49C1-8067-EE78B2C15DEE}"/>
    <cellStyle name="Millares 53 14 4" xfId="15980" xr:uid="{022D217C-BFA1-493C-A1D9-106396F20269}"/>
    <cellStyle name="Millares 53 14 5" xfId="18105" xr:uid="{DE82348E-E8DB-4844-A495-A30B5D5306E1}"/>
    <cellStyle name="Millares 53 14 6" xfId="8133" xr:uid="{CC651B21-BF02-4CD2-AF1C-2256B5AF8AA0}"/>
    <cellStyle name="Millares 53 15" xfId="5275" xr:uid="{C0433AB0-3CDD-4AC0-87A1-060339A77180}"/>
    <cellStyle name="Millares 53 15 2" xfId="13478" xr:uid="{6D510301-4F40-4EAF-BC90-2AD8314465D2}"/>
    <cellStyle name="Millares 53 15 3" xfId="10746" xr:uid="{DDA8BDB8-D7E7-48D4-A0BC-3FD35606E907}"/>
    <cellStyle name="Millares 53 15 4" xfId="15981" xr:uid="{62108562-25E2-4636-976A-5AF979F5EA0F}"/>
    <cellStyle name="Millares 53 15 5" xfId="18106" xr:uid="{31BD8ECC-70A8-4B47-8FE4-66B93C5188BF}"/>
    <cellStyle name="Millares 53 15 6" xfId="8134" xr:uid="{84BDA52E-13EA-430C-980C-905B22314230}"/>
    <cellStyle name="Millares 53 16" xfId="5276" xr:uid="{69C68D95-4010-4D9C-8333-EF3F61A44D1B}"/>
    <cellStyle name="Millares 53 16 2" xfId="13479" xr:uid="{91542FDD-E05F-4BC3-9748-FDC2BAA03DF3}"/>
    <cellStyle name="Millares 53 16 3" xfId="12355" xr:uid="{2707C9D5-5017-4BAB-9BCD-B134A006EC5D}"/>
    <cellStyle name="Millares 53 16 4" xfId="18107" xr:uid="{6496FEC3-AAF6-4844-B464-406DCA32F8E3}"/>
    <cellStyle name="Millares 53 16 5" xfId="8135" xr:uid="{461CA123-778A-4492-8458-F854820974D6}"/>
    <cellStyle name="Millares 53 17" xfId="7031" xr:uid="{B7633569-0C77-4DA1-B4E3-438D8BE0B489}"/>
    <cellStyle name="Millares 53 17 2" xfId="13480" xr:uid="{460BC365-7F94-4E1B-ADBE-0043C6A15898}"/>
    <cellStyle name="Millares 53 17 3" xfId="19839" xr:uid="{B7660663-12A1-4AD2-A203-261384D4BDE4}"/>
    <cellStyle name="Millares 53 17 4" xfId="8136" xr:uid="{C41D1159-26FE-41CC-B91D-65564219F805}"/>
    <cellStyle name="Millares 53 18" xfId="8137" xr:uid="{C652878B-D8D9-4FD1-A4DD-FA15DBE16277}"/>
    <cellStyle name="Millares 53 18 2" xfId="13481" xr:uid="{68A3902B-EC09-4F26-A6E5-AF55EE38E934}"/>
    <cellStyle name="Millares 53 19" xfId="13456" xr:uid="{631B1C41-C819-4248-9F58-1CA70812F20D}"/>
    <cellStyle name="Millares 53 2" xfId="5277" xr:uid="{FF3D5AB6-E298-4A9B-B40C-E289F48643F1}"/>
    <cellStyle name="Millares 53 2 10" xfId="7161" xr:uid="{7BC4C535-AB5D-45B9-B620-70EFEC4B489E}"/>
    <cellStyle name="Millares 53 2 10 2" xfId="13483" xr:uid="{74B8BBF2-2B4D-4490-9B88-D3DB2B8D85A2}"/>
    <cellStyle name="Millares 53 2 10 3" xfId="19941" xr:uid="{53FBF578-8AC5-4ABF-9D48-D8C8BE77AC36}"/>
    <cellStyle name="Millares 53 2 10 4" xfId="8139" xr:uid="{061ECE87-CC3C-45FF-8EDC-A0B93F3C89E9}"/>
    <cellStyle name="Millares 53 2 11" xfId="8140" xr:uid="{F4C61B59-4681-4B7A-A9EB-931A67963B2F}"/>
    <cellStyle name="Millares 53 2 11 2" xfId="13484" xr:uid="{152808D3-6081-4134-BFFF-ED627F70EE6A}"/>
    <cellStyle name="Millares 53 2 12" xfId="13482" xr:uid="{E78E4FFF-1225-463E-8807-A5DC9CF8EE26}"/>
    <cellStyle name="Millares 53 2 13" xfId="10747" xr:uid="{B8788D2F-577A-4352-A736-F69358617F7A}"/>
    <cellStyle name="Millares 53 2 14" xfId="15982" xr:uid="{A8CD40E9-31E4-4772-9FD6-D312C40A0268}"/>
    <cellStyle name="Millares 53 2 15" xfId="18108" xr:uid="{9CBC0216-A6F1-472E-A700-1FADCEF46305}"/>
    <cellStyle name="Millares 53 2 16" xfId="8138" xr:uid="{3907BA40-5E26-43B9-AC77-9EE2B061E065}"/>
    <cellStyle name="Millares 53 2 2" xfId="5278" xr:uid="{C0FDF00F-41C8-4F41-9818-3194AB917A02}"/>
    <cellStyle name="Millares 53 2 2 2" xfId="5279" xr:uid="{90311AB6-1D78-4F62-A50F-65E344D6AA29}"/>
    <cellStyle name="Millares 53 2 2 2 2" xfId="13486" xr:uid="{981EB716-7762-4517-99E8-C4AC1F5BF44A}"/>
    <cellStyle name="Millares 53 2 2 2 3" xfId="10749" xr:uid="{BEA5C5AB-6249-4006-A44F-4D059D497450}"/>
    <cellStyle name="Millares 53 2 2 2 4" xfId="15984" xr:uid="{AFB5DC95-C26A-4DBA-A6A2-FF122755B07A}"/>
    <cellStyle name="Millares 53 2 2 2 5" xfId="18110" xr:uid="{5862E4D7-9F6B-40C1-B080-C086585B67BF}"/>
    <cellStyle name="Millares 53 2 2 2 6" xfId="8142" xr:uid="{37E3A723-89B8-40C7-9F56-796695A7F9A4}"/>
    <cellStyle name="Millares 53 2 2 3" xfId="13485" xr:uid="{59F153DC-A922-453A-B32A-8A172276604B}"/>
    <cellStyle name="Millares 53 2 2 4" xfId="10748" xr:uid="{E8FBD839-4000-4C92-A2BF-081FA30945CC}"/>
    <cellStyle name="Millares 53 2 2 5" xfId="15983" xr:uid="{0A4A1139-A125-41F4-8575-D8CBBF8115ED}"/>
    <cellStyle name="Millares 53 2 2 6" xfId="18109" xr:uid="{2398106B-A23E-4D72-9D3B-A7B48D5CB1B8}"/>
    <cellStyle name="Millares 53 2 2 7" xfId="8141" xr:uid="{693C551C-5908-49B5-813B-09AF11697649}"/>
    <cellStyle name="Millares 53 2 3" xfId="5280" xr:uid="{1C082F22-769F-45AA-BF88-9EFA3DED6AE7}"/>
    <cellStyle name="Millares 53 2 3 2" xfId="5281" xr:uid="{EBB9F686-3691-4A88-8EA2-199474DEE7C1}"/>
    <cellStyle name="Millares 53 2 3 2 2" xfId="5282" xr:uid="{4D04C5AB-3FC7-49C9-9F6D-C2D9459A079F}"/>
    <cellStyle name="Millares 53 2 3 2 2 2" xfId="13489" xr:uid="{EE104262-718F-4DC2-96FB-72941D6D06D6}"/>
    <cellStyle name="Millares 53 2 3 2 2 3" xfId="10752" xr:uid="{A80206F0-3A68-4EE5-A243-E9CB27D1A83A}"/>
    <cellStyle name="Millares 53 2 3 2 2 4" xfId="15987" xr:uid="{AC44F6EC-38F1-4B0F-AABB-D9AFDD0F9AEE}"/>
    <cellStyle name="Millares 53 2 3 2 2 5" xfId="18113" xr:uid="{74922801-F041-48DE-B20F-4D1550AD5EB3}"/>
    <cellStyle name="Millares 53 2 3 2 2 6" xfId="8145" xr:uid="{FC3F5435-7723-4D6F-9C1F-F9FB8544B8C9}"/>
    <cellStyle name="Millares 53 2 3 2 3" xfId="13488" xr:uid="{738F37C3-2919-4CDC-B6AB-A25DEF12B3A5}"/>
    <cellStyle name="Millares 53 2 3 2 4" xfId="10751" xr:uid="{C10FA69E-7A33-4CD0-A14F-1E137C36BE74}"/>
    <cellStyle name="Millares 53 2 3 2 5" xfId="15986" xr:uid="{0D30D8D1-13BD-4E28-A13D-AB1F0940E9D3}"/>
    <cellStyle name="Millares 53 2 3 2 6" xfId="18112" xr:uid="{F66C34AB-0617-4D3E-BBBA-62F6FCDBFDCB}"/>
    <cellStyle name="Millares 53 2 3 2 7" xfId="8144" xr:uid="{1AE6B3E1-9165-4D30-A412-B21578C7A844}"/>
    <cellStyle name="Millares 53 2 3 3" xfId="5283" xr:uid="{07773C24-4A5B-4901-8772-555AA62D3E5F}"/>
    <cellStyle name="Millares 53 2 3 3 2" xfId="13490" xr:uid="{82E1BFE3-24D1-46E1-AA82-C87117A24657}"/>
    <cellStyle name="Millares 53 2 3 3 3" xfId="10753" xr:uid="{D5903D31-5E1E-435F-BF0F-0F2AD7D1D7CB}"/>
    <cellStyle name="Millares 53 2 3 3 4" xfId="15988" xr:uid="{6BA25D19-CF58-490E-A650-8B6CBAEEE321}"/>
    <cellStyle name="Millares 53 2 3 3 5" xfId="18114" xr:uid="{81551115-0D74-4F06-8F31-AE7D401E1BF3}"/>
    <cellStyle name="Millares 53 2 3 3 6" xfId="8146" xr:uid="{307A5867-71BE-4653-9B84-0D50EF09428C}"/>
    <cellStyle name="Millares 53 2 3 4" xfId="13487" xr:uid="{F3021018-731C-4FD2-8708-1CDFC4C692AE}"/>
    <cellStyle name="Millares 53 2 3 5" xfId="10750" xr:uid="{E1DAA6A7-338F-4DAC-ADF2-972EFD087ACA}"/>
    <cellStyle name="Millares 53 2 3 6" xfId="15985" xr:uid="{1E0E19C7-ECBC-4216-A51B-CD6D5321D056}"/>
    <cellStyle name="Millares 53 2 3 7" xfId="18111" xr:uid="{C5A2F8A9-885A-4D95-B12B-14AAE0509F0D}"/>
    <cellStyle name="Millares 53 2 3 8" xfId="8143" xr:uid="{743576C8-7A53-495F-886E-88C602D44201}"/>
    <cellStyle name="Millares 53 2 4" xfId="5284" xr:uid="{6247407A-9859-49BB-8948-E7900DE79FDE}"/>
    <cellStyle name="Millares 53 2 4 2" xfId="5285" xr:uid="{0028C3D6-7379-4B53-B2EA-C71231871A8E}"/>
    <cellStyle name="Millares 53 2 4 2 2" xfId="13492" xr:uid="{8B6CD955-2ADC-4BF2-AF2E-B6263654C844}"/>
    <cellStyle name="Millares 53 2 4 2 3" xfId="10755" xr:uid="{A49A6093-8CCB-4A57-8B6A-307FCB3AEBAD}"/>
    <cellStyle name="Millares 53 2 4 2 4" xfId="15990" xr:uid="{D00E55F1-0B51-49FC-9743-0CE224784D45}"/>
    <cellStyle name="Millares 53 2 4 2 5" xfId="18116" xr:uid="{DE363269-CA80-4DBD-A76F-F3AE7031FE21}"/>
    <cellStyle name="Millares 53 2 4 2 6" xfId="8148" xr:uid="{7A99F255-3969-4C16-AD12-EC66630487F3}"/>
    <cellStyle name="Millares 53 2 4 3" xfId="13491" xr:uid="{48694891-1C3B-4EF2-BB90-61C15C7869EB}"/>
    <cellStyle name="Millares 53 2 4 4" xfId="10754" xr:uid="{7AFE7C12-DCA1-40FE-9467-4A7904648482}"/>
    <cellStyle name="Millares 53 2 4 5" xfId="15989" xr:uid="{3D8B4C31-D242-476E-8487-AFA01D4F12E3}"/>
    <cellStyle name="Millares 53 2 4 6" xfId="18115" xr:uid="{142ECD93-24DA-42CC-BA49-F49A26982F4A}"/>
    <cellStyle name="Millares 53 2 4 7" xfId="8147" xr:uid="{52F7174C-D474-47B8-B17D-495A24E3F69B}"/>
    <cellStyle name="Millares 53 2 5" xfId="5286" xr:uid="{3F2BD2E4-4E25-4B78-BD31-790D58024751}"/>
    <cellStyle name="Millares 53 2 5 2" xfId="5287" xr:uid="{FF849F4E-1394-41A8-855A-640D9E37076A}"/>
    <cellStyle name="Millares 53 2 5 2 2" xfId="13494" xr:uid="{9F455B92-918D-456B-BC48-D0DE021B87A9}"/>
    <cellStyle name="Millares 53 2 5 2 3" xfId="10757" xr:uid="{3F6C2E3B-BC18-44DE-9825-A85AE1559F76}"/>
    <cellStyle name="Millares 53 2 5 2 4" xfId="15992" xr:uid="{30E1EB4E-9868-4D70-8ECC-D915F89A76A3}"/>
    <cellStyle name="Millares 53 2 5 2 5" xfId="18118" xr:uid="{D9328D1E-4F18-498D-835B-613F22C60278}"/>
    <cellStyle name="Millares 53 2 5 2 6" xfId="8150" xr:uid="{2506A543-545C-4449-89B2-76DEEFD65E23}"/>
    <cellStyle name="Millares 53 2 5 3" xfId="13493" xr:uid="{197ADE1B-DD21-48DD-9257-76809B765945}"/>
    <cellStyle name="Millares 53 2 5 4" xfId="10756" xr:uid="{2DEA09FC-ECC2-42DC-9332-7C77DC619F5A}"/>
    <cellStyle name="Millares 53 2 5 5" xfId="15991" xr:uid="{2FDA83C9-4C9C-4D32-A4BD-D2BA7CF5E97F}"/>
    <cellStyle name="Millares 53 2 5 6" xfId="18117" xr:uid="{B9C28CC3-12F6-4BF6-A0FD-01F01D1E4751}"/>
    <cellStyle name="Millares 53 2 5 7" xfId="8149" xr:uid="{D6EFE430-19C1-4FE0-A762-1AD95CA8C222}"/>
    <cellStyle name="Millares 53 2 6" xfId="5288" xr:uid="{B3649C5A-AA9A-45C4-BA6C-5EE02055B13E}"/>
    <cellStyle name="Millares 53 2 6 2" xfId="13495" xr:uid="{E8A85C78-6A3F-4F68-8DCF-D60D6403C819}"/>
    <cellStyle name="Millares 53 2 6 3" xfId="10758" xr:uid="{FC1DF21E-29BE-4203-B747-0EDC2AFD809D}"/>
    <cellStyle name="Millares 53 2 6 4" xfId="15993" xr:uid="{F4B35A8D-53A9-4E15-99AE-B94426554BCC}"/>
    <cellStyle name="Millares 53 2 6 5" xfId="18119" xr:uid="{D5A2E145-986C-467C-97EF-7F5305A86D5B}"/>
    <cellStyle name="Millares 53 2 6 6" xfId="8151" xr:uid="{D8670267-FF15-487E-BBC1-2F2C9E3D4849}"/>
    <cellStyle name="Millares 53 2 7" xfId="5289" xr:uid="{2F8E9AE1-1233-4204-9806-7BA0DA2B14D0}"/>
    <cellStyle name="Millares 53 2 7 2" xfId="13496" xr:uid="{24F2B762-FE1F-4F17-AD77-5B4287C8BA3E}"/>
    <cellStyle name="Millares 53 2 7 3" xfId="10759" xr:uid="{1360928A-6E28-4B51-AAEB-6A208D435D6B}"/>
    <cellStyle name="Millares 53 2 7 4" xfId="15994" xr:uid="{7FDC45D7-7C8C-492F-AD4E-2345480E5690}"/>
    <cellStyle name="Millares 53 2 7 5" xfId="18120" xr:uid="{EB788F51-972C-4500-BD4A-F1D255919560}"/>
    <cellStyle name="Millares 53 2 7 6" xfId="8152" xr:uid="{2751721F-CE16-4ADD-9F9E-246DC7F5AEE6}"/>
    <cellStyle name="Millares 53 2 8" xfId="5290" xr:uid="{860FBB72-E5A3-4962-9A32-B1C901AC6371}"/>
    <cellStyle name="Millares 53 2 8 2" xfId="13497" xr:uid="{4E3D89CE-B27F-49B8-9E58-FB2BEFBCE2D1}"/>
    <cellStyle name="Millares 53 2 8 3" xfId="10760" xr:uid="{105F9122-C1AF-477C-A34C-8609ED8210A6}"/>
    <cellStyle name="Millares 53 2 8 4" xfId="15995" xr:uid="{2D752784-74AD-498C-9260-288BD718D601}"/>
    <cellStyle name="Millares 53 2 8 5" xfId="18121" xr:uid="{10951105-4D84-46EC-8ADE-9EFAE46686C8}"/>
    <cellStyle name="Millares 53 2 8 6" xfId="8153" xr:uid="{B705DF03-D3DE-4617-AFF6-F1D25F6E5D23}"/>
    <cellStyle name="Millares 53 2 9" xfId="5291" xr:uid="{326B1E49-EC0A-44E1-A767-822EA43CA4A7}"/>
    <cellStyle name="Millares 53 2 9 2" xfId="13498" xr:uid="{B4F78D61-7046-4E6F-82D7-2E667E804C88}"/>
    <cellStyle name="Millares 53 2 9 3" xfId="12356" xr:uid="{CC9EB472-7796-4145-B159-52CDF56E8A8B}"/>
    <cellStyle name="Millares 53 2 9 4" xfId="18122" xr:uid="{B7B56F4E-BC96-4444-9134-D2DFFADF8DEE}"/>
    <cellStyle name="Millares 53 2 9 5" xfId="8154" xr:uid="{62FC2923-B9C3-4236-B35C-C5EDD8CA32DB}"/>
    <cellStyle name="Millares 53 20" xfId="10724" xr:uid="{2F351860-61FC-4370-B8C1-06CA5C43F1B6}"/>
    <cellStyle name="Millares 53 21" xfId="15959" xr:uid="{3F4A10D3-C267-4344-89C6-5056DB22E0EA}"/>
    <cellStyle name="Millares 53 22" xfId="18084" xr:uid="{AC205248-8AF8-4B89-9AAC-E5EC5BCC462B}"/>
    <cellStyle name="Millares 53 23" xfId="8112" xr:uid="{99B14828-A4D2-4AE1-AF89-72A412DFCBBE}"/>
    <cellStyle name="Millares 53 3" xfId="5292" xr:uid="{22B80DEF-7837-4A2C-8AFF-DBD802413631}"/>
    <cellStyle name="Millares 53 3 10" xfId="8155" xr:uid="{F443921C-5821-4769-95E6-F8A81E6E584D}"/>
    <cellStyle name="Millares 53 3 2" xfId="5293" xr:uid="{30D9644A-178A-4D8A-B953-20B96ED29410}"/>
    <cellStyle name="Millares 53 3 2 2" xfId="5294" xr:uid="{005B3333-522C-4735-99B8-17DFB4A22819}"/>
    <cellStyle name="Millares 53 3 2 2 2" xfId="13501" xr:uid="{9D0C6161-8E9B-4128-BECA-405F88087974}"/>
    <cellStyle name="Millares 53 3 2 2 3" xfId="10763" xr:uid="{F1CFD9C4-F198-4BA6-9100-02EA4FFB8A41}"/>
    <cellStyle name="Millares 53 3 2 2 4" xfId="15998" xr:uid="{B6BBC0B1-A98A-4C14-9996-FA0B56ECFBFC}"/>
    <cellStyle name="Millares 53 3 2 2 5" xfId="18125" xr:uid="{10B9B797-5FC4-4F0C-AC20-E6D4B0D8B77D}"/>
    <cellStyle name="Millares 53 3 2 2 6" xfId="8157" xr:uid="{FBE55D84-1E29-4573-877B-82DE62C451A3}"/>
    <cellStyle name="Millares 53 3 2 3" xfId="13500" xr:uid="{07C3C342-8764-4CD0-BDF3-06AC3E3FB6AD}"/>
    <cellStyle name="Millares 53 3 2 4" xfId="10762" xr:uid="{F1CB2A9A-3B52-4622-BE81-293266FA4365}"/>
    <cellStyle name="Millares 53 3 2 5" xfId="15997" xr:uid="{224DD555-588E-4C99-BE69-7166A5BB427C}"/>
    <cellStyle name="Millares 53 3 2 6" xfId="18124" xr:uid="{C795C625-A733-4967-A126-E96127B943B1}"/>
    <cellStyle name="Millares 53 3 2 7" xfId="8156" xr:uid="{C74FF1A4-7BD1-4C24-8309-0DE2BFA44B71}"/>
    <cellStyle name="Millares 53 3 3" xfId="5295" xr:uid="{6DE12EF6-29CD-458A-954D-A050EBB53DDB}"/>
    <cellStyle name="Millares 53 3 3 2" xfId="5296" xr:uid="{50F2B3B5-FBBB-49AD-AE0F-73E89021F5C4}"/>
    <cellStyle name="Millares 53 3 3 2 2" xfId="13503" xr:uid="{8AFF276C-31D1-4830-A2FA-CB80B0B79939}"/>
    <cellStyle name="Millares 53 3 3 2 3" xfId="10765" xr:uid="{F5EA58B2-F278-4B34-A06F-AC0897623A46}"/>
    <cellStyle name="Millares 53 3 3 2 4" xfId="16000" xr:uid="{3D55CFFE-18D7-4A10-81B3-3C4406BCFF76}"/>
    <cellStyle name="Millares 53 3 3 2 5" xfId="18127" xr:uid="{E658D82E-CAFA-448A-9998-CF7DEF2F5088}"/>
    <cellStyle name="Millares 53 3 3 2 6" xfId="8159" xr:uid="{73AFFC81-9FB1-4605-8257-D675F658D10A}"/>
    <cellStyle name="Millares 53 3 3 3" xfId="13502" xr:uid="{AF8D1BF0-322E-406B-B122-98F57FE4660D}"/>
    <cellStyle name="Millares 53 3 3 4" xfId="10764" xr:uid="{D5F3B831-47A5-4429-A617-7C12EFA87010}"/>
    <cellStyle name="Millares 53 3 3 5" xfId="15999" xr:uid="{04C47EEE-22C5-4E0F-B3CC-8B50749B7689}"/>
    <cellStyle name="Millares 53 3 3 6" xfId="18126" xr:uid="{C2A62C37-3DF8-418A-A008-C040B17B5C14}"/>
    <cellStyle name="Millares 53 3 3 7" xfId="8158" xr:uid="{41DCE5E7-04DE-4AC0-8869-B70AC2A50C40}"/>
    <cellStyle name="Millares 53 3 4" xfId="5297" xr:uid="{0EFAF262-F609-439A-8621-C3B027E384CE}"/>
    <cellStyle name="Millares 53 3 4 2" xfId="5298" xr:uid="{7D07C237-874A-4325-802D-65BBA5538985}"/>
    <cellStyle name="Millares 53 3 4 2 2" xfId="13505" xr:uid="{77706272-6FC3-457B-98D3-3B9FD08D2519}"/>
    <cellStyle name="Millares 53 3 4 2 3" xfId="10767" xr:uid="{93BB4CA2-239F-47FB-B5B5-0A19D1F7D11C}"/>
    <cellStyle name="Millares 53 3 4 2 4" xfId="16002" xr:uid="{009709FE-2AF3-4E3D-AA66-9BFD11CE4581}"/>
    <cellStyle name="Millares 53 3 4 2 5" xfId="18129" xr:uid="{9B262353-025D-40E5-B226-531A1DD166C9}"/>
    <cellStyle name="Millares 53 3 4 2 6" xfId="8161" xr:uid="{3189EE59-3CFC-43FF-8CE6-E631A4AAFF00}"/>
    <cellStyle name="Millares 53 3 4 3" xfId="13504" xr:uid="{EADE3FBC-5EE9-4DFD-9CEB-A1357567422D}"/>
    <cellStyle name="Millares 53 3 4 4" xfId="10766" xr:uid="{7A5EED27-006E-4917-AF77-70C11DD73654}"/>
    <cellStyle name="Millares 53 3 4 5" xfId="16001" xr:uid="{F1CC174D-DCD5-456C-AD31-B9584000E232}"/>
    <cellStyle name="Millares 53 3 4 6" xfId="18128" xr:uid="{F8614365-BD8C-47F9-82BB-2C0B5F006B3B}"/>
    <cellStyle name="Millares 53 3 4 7" xfId="8160" xr:uid="{84AB4BB8-5195-44F9-AD47-024F64E2C66F}"/>
    <cellStyle name="Millares 53 3 5" xfId="5299" xr:uid="{46196505-C30D-4004-ADEB-217D14E9817B}"/>
    <cellStyle name="Millares 53 3 5 2" xfId="13506" xr:uid="{1ECCC6B3-8A93-407E-B797-E0E166AD3657}"/>
    <cellStyle name="Millares 53 3 5 3" xfId="10768" xr:uid="{53BCA7A5-D83E-45C4-BC1B-E2B6D84EAA80}"/>
    <cellStyle name="Millares 53 3 5 4" xfId="16003" xr:uid="{B0217AEE-0070-4021-AE5B-0BF1CD444606}"/>
    <cellStyle name="Millares 53 3 5 5" xfId="18130" xr:uid="{6650C81A-CBDE-404A-8ADD-84DE2D2DC31C}"/>
    <cellStyle name="Millares 53 3 5 6" xfId="8162" xr:uid="{294F250F-017F-4433-8CC3-0270D608FBE1}"/>
    <cellStyle name="Millares 53 3 6" xfId="13499" xr:uid="{722D4B8D-5B52-406F-844E-82F6F3751D3F}"/>
    <cellStyle name="Millares 53 3 7" xfId="10761" xr:uid="{FF4ADAA8-018C-41D0-8755-5804389548E4}"/>
    <cellStyle name="Millares 53 3 8" xfId="15996" xr:uid="{8F3701CD-281C-4D1E-A34E-F9E653834A60}"/>
    <cellStyle name="Millares 53 3 9" xfId="18123" xr:uid="{5D4DEDF0-85CD-4639-ABB4-3F80AF293413}"/>
    <cellStyle name="Millares 53 4" xfId="5300" xr:uid="{FBCF57CA-58E4-4C85-8371-C6F537572F69}"/>
    <cellStyle name="Millares 53 4 10" xfId="8163" xr:uid="{1D2DC972-EAE0-4B79-A710-96C2BD80F68B}"/>
    <cellStyle name="Millares 53 4 2" xfId="5301" xr:uid="{FBAF4184-88DB-4E22-9399-004369FC1526}"/>
    <cellStyle name="Millares 53 4 2 2" xfId="5302" xr:uid="{13B9B911-3894-41FF-912D-A31389F1AD02}"/>
    <cellStyle name="Millares 53 4 2 2 2" xfId="13509" xr:uid="{9BB6B84A-4771-4CD8-8A85-AF23166907FA}"/>
    <cellStyle name="Millares 53 4 2 2 3" xfId="10771" xr:uid="{2FAE2F99-55A1-4B5F-B608-4C173F1681F4}"/>
    <cellStyle name="Millares 53 4 2 2 4" xfId="16006" xr:uid="{D2F30CCD-F2CF-4028-9B51-C623434597B2}"/>
    <cellStyle name="Millares 53 4 2 2 5" xfId="18133" xr:uid="{08037BA5-400E-479A-B346-7A3496276CAD}"/>
    <cellStyle name="Millares 53 4 2 2 6" xfId="8165" xr:uid="{432A1F35-1269-4E3C-A21A-F76DE00AB3ED}"/>
    <cellStyle name="Millares 53 4 2 3" xfId="13508" xr:uid="{159EC030-9662-4A9D-82B4-38929194B214}"/>
    <cellStyle name="Millares 53 4 2 4" xfId="10770" xr:uid="{9A551881-D47B-4B2D-8F70-F8071A0BA59B}"/>
    <cellStyle name="Millares 53 4 2 5" xfId="16005" xr:uid="{ADE949A2-E03D-4702-A71A-9F6EA3F56893}"/>
    <cellStyle name="Millares 53 4 2 6" xfId="18132" xr:uid="{3D20A383-146A-4E72-8BE3-E57DB205B307}"/>
    <cellStyle name="Millares 53 4 2 7" xfId="8164" xr:uid="{83F14917-F680-4F28-BD15-F3FE7FFFF03D}"/>
    <cellStyle name="Millares 53 4 3" xfId="5303" xr:uid="{A72287C4-953A-47A4-BF8E-006E9C2142B9}"/>
    <cellStyle name="Millares 53 4 3 2" xfId="5304" xr:uid="{20B99DA6-A00F-425C-830B-B56C2B03B74F}"/>
    <cellStyle name="Millares 53 4 3 2 2" xfId="13511" xr:uid="{84B8EC43-4486-4FB2-802B-FA9F4CEE6AF8}"/>
    <cellStyle name="Millares 53 4 3 2 3" xfId="10773" xr:uid="{2E1FE43B-5F3C-4EE8-B100-7B1D2A388C11}"/>
    <cellStyle name="Millares 53 4 3 2 4" xfId="16008" xr:uid="{6427C6A5-D207-42BA-97FA-EEB57DAE3DFD}"/>
    <cellStyle name="Millares 53 4 3 2 5" xfId="18135" xr:uid="{5E5667E1-763E-4BAC-A821-2FBED2725AC9}"/>
    <cellStyle name="Millares 53 4 3 2 6" xfId="8167" xr:uid="{49CE5DB8-FC41-4FC4-AA63-8D209603C073}"/>
    <cellStyle name="Millares 53 4 3 3" xfId="13510" xr:uid="{D53F7ACB-F762-47AC-8DEB-4F6B81CD6EDE}"/>
    <cellStyle name="Millares 53 4 3 4" xfId="10772" xr:uid="{4FB00048-1219-4C5B-8813-A226B0CA53B9}"/>
    <cellStyle name="Millares 53 4 3 5" xfId="16007" xr:uid="{1E169999-CEAA-4605-AA06-21385A464511}"/>
    <cellStyle name="Millares 53 4 3 6" xfId="18134" xr:uid="{559414B0-6037-4457-95B2-8BE166A93636}"/>
    <cellStyle name="Millares 53 4 3 7" xfId="8166" xr:uid="{51F4AE66-B386-4DFE-825E-2439CF2F12AF}"/>
    <cellStyle name="Millares 53 4 4" xfId="5305" xr:uid="{0C042973-D79A-4C2A-BEE7-D2B2F64A08CE}"/>
    <cellStyle name="Millares 53 4 4 2" xfId="5306" xr:uid="{09F18B41-3ED0-465A-9D52-3B263C6AB321}"/>
    <cellStyle name="Millares 53 4 4 2 2" xfId="13513" xr:uid="{871FDD04-9A11-4684-96CF-0A8D2D6524E6}"/>
    <cellStyle name="Millares 53 4 4 2 3" xfId="10775" xr:uid="{BD5F46C9-59C1-4272-A2F5-FA793C3F1B28}"/>
    <cellStyle name="Millares 53 4 4 2 4" xfId="16010" xr:uid="{70CB4E66-8915-440E-B883-2A533EB88471}"/>
    <cellStyle name="Millares 53 4 4 2 5" xfId="18137" xr:uid="{3BEB68EE-D596-40EE-AE89-EB1FA3B7681A}"/>
    <cellStyle name="Millares 53 4 4 2 6" xfId="8169" xr:uid="{6458A41C-B1C5-4D39-8070-559E6D72F1E6}"/>
    <cellStyle name="Millares 53 4 4 3" xfId="13512" xr:uid="{E125C00E-C606-4D98-B637-197411D93317}"/>
    <cellStyle name="Millares 53 4 4 4" xfId="10774" xr:uid="{6CB5E306-A0BE-45B0-BBD3-5D8FA91B7250}"/>
    <cellStyle name="Millares 53 4 4 5" xfId="16009" xr:uid="{39916195-D987-485A-89A2-DD01BFE64E95}"/>
    <cellStyle name="Millares 53 4 4 6" xfId="18136" xr:uid="{4F5B9122-6B07-4E38-AB89-B588551BB1E6}"/>
    <cellStyle name="Millares 53 4 4 7" xfId="8168" xr:uid="{50CF5ADE-5D22-474F-8965-02737EF9BB6E}"/>
    <cellStyle name="Millares 53 4 5" xfId="5307" xr:uid="{860FEFA6-003A-4426-B277-39AA448D4784}"/>
    <cellStyle name="Millares 53 4 5 2" xfId="13514" xr:uid="{7711E359-A97B-4BD1-B64D-D894F17598D7}"/>
    <cellStyle name="Millares 53 4 5 3" xfId="10776" xr:uid="{D32A0B0D-A1A6-4F0A-A6A9-CA9841D27543}"/>
    <cellStyle name="Millares 53 4 5 4" xfId="16011" xr:uid="{24E7B5FC-F569-48D1-920E-ABC77B129093}"/>
    <cellStyle name="Millares 53 4 5 5" xfId="18138" xr:uid="{234BC4C9-8CCB-4B57-A956-2D198A50AA90}"/>
    <cellStyle name="Millares 53 4 5 6" xfId="8170" xr:uid="{E639B82C-BAC1-4D2D-83FD-C276AEC6361C}"/>
    <cellStyle name="Millares 53 4 6" xfId="13507" xr:uid="{5874D397-A901-4C7F-823F-DB4911396627}"/>
    <cellStyle name="Millares 53 4 7" xfId="10769" xr:uid="{59C5B758-69B5-49C9-BB46-17A80C58B1BD}"/>
    <cellStyle name="Millares 53 4 8" xfId="16004" xr:uid="{8FF7C0FE-9F19-4BF4-826D-4B90ADA5129A}"/>
    <cellStyle name="Millares 53 4 9" xfId="18131" xr:uid="{A251D813-3883-41B7-9070-03D1BF4FFE5A}"/>
    <cellStyle name="Millares 53 5" xfId="5308" xr:uid="{CBFDDD18-A454-4C71-97C0-B64300B1A1E2}"/>
    <cellStyle name="Millares 53 5 10" xfId="8171" xr:uid="{5AB8FF68-B91B-453D-A867-110DDFBB7E70}"/>
    <cellStyle name="Millares 53 5 2" xfId="5309" xr:uid="{9BC2DD5C-B1D1-4EB7-BE4D-666C3BA3391D}"/>
    <cellStyle name="Millares 53 5 2 2" xfId="5310" xr:uid="{C4EEB11F-E3E4-4B98-8D1E-CECAE4FCE9EC}"/>
    <cellStyle name="Millares 53 5 2 2 2" xfId="13517" xr:uid="{75578DAF-9E37-4F85-819D-16A8E49A6D4C}"/>
    <cellStyle name="Millares 53 5 2 2 3" xfId="10779" xr:uid="{FDCCE93C-3BF6-423E-9799-68A2392EB131}"/>
    <cellStyle name="Millares 53 5 2 2 4" xfId="16014" xr:uid="{93C5809A-6017-4AF0-A40A-664415339E13}"/>
    <cellStyle name="Millares 53 5 2 2 5" xfId="18141" xr:uid="{C0962F18-3E0A-402D-9FC7-45D9B95D8268}"/>
    <cellStyle name="Millares 53 5 2 2 6" xfId="8173" xr:uid="{A9982899-7C35-4B9D-B94F-63A250C022D2}"/>
    <cellStyle name="Millares 53 5 2 3" xfId="13516" xr:uid="{14BE766D-124A-4DEC-808C-DA82D95D3363}"/>
    <cellStyle name="Millares 53 5 2 4" xfId="10778" xr:uid="{C24D8F70-7508-43DD-BEA0-AF0CC353CA99}"/>
    <cellStyle name="Millares 53 5 2 5" xfId="16013" xr:uid="{8C6DADE9-E64E-4057-8FB1-C749627ED85E}"/>
    <cellStyle name="Millares 53 5 2 6" xfId="18140" xr:uid="{E3FE515A-D5AF-457C-AF8F-6E242628E2FE}"/>
    <cellStyle name="Millares 53 5 2 7" xfId="8172" xr:uid="{EA9D106F-4BA2-48C6-A9C4-2092EC51AA54}"/>
    <cellStyle name="Millares 53 5 3" xfId="5311" xr:uid="{4BC1D26F-B8CF-4E0B-B09D-24B8D9DD57A3}"/>
    <cellStyle name="Millares 53 5 3 2" xfId="5312" xr:uid="{6996B16E-1BDE-48EB-BB60-E4FB46F9C866}"/>
    <cellStyle name="Millares 53 5 3 2 2" xfId="13519" xr:uid="{AB9DF605-8C7F-4BAB-ACCD-C2BA8962741D}"/>
    <cellStyle name="Millares 53 5 3 2 3" xfId="10781" xr:uid="{5859A0BD-E0B5-4FFA-AC5C-3DE65524380E}"/>
    <cellStyle name="Millares 53 5 3 2 4" xfId="16016" xr:uid="{0787FBFD-9414-4A7F-9CD8-E26FF5FD3BB6}"/>
    <cellStyle name="Millares 53 5 3 2 5" xfId="18143" xr:uid="{DBD9A4C1-8518-420C-9A6C-67E460E093F8}"/>
    <cellStyle name="Millares 53 5 3 2 6" xfId="8175" xr:uid="{0665ADFB-604A-40DF-BD7B-E8A0B9A1B3CB}"/>
    <cellStyle name="Millares 53 5 3 3" xfId="13518" xr:uid="{5217B0C5-736A-48BA-A8C2-5D206E4C1555}"/>
    <cellStyle name="Millares 53 5 3 4" xfId="10780" xr:uid="{A002C25C-93E2-4DDD-9DFC-A84BDFDBA04A}"/>
    <cellStyle name="Millares 53 5 3 5" xfId="16015" xr:uid="{EFC4A440-DC08-4DAB-9C0E-882F20C8251C}"/>
    <cellStyle name="Millares 53 5 3 6" xfId="18142" xr:uid="{348537F3-B9FE-4E92-B177-C6F33C655586}"/>
    <cellStyle name="Millares 53 5 3 7" xfId="8174" xr:uid="{89CB5C80-59D6-4D0A-B65F-7C2DC06FE0AB}"/>
    <cellStyle name="Millares 53 5 4" xfId="5313" xr:uid="{E5055FBA-2B64-475F-AE19-F53EE1B05B02}"/>
    <cellStyle name="Millares 53 5 4 2" xfId="5314" xr:uid="{E4FDA1AE-0AD5-4F53-AED0-B39BF7CA2E29}"/>
    <cellStyle name="Millares 53 5 4 2 2" xfId="13521" xr:uid="{CE34CC61-E491-42FD-91CC-1827358EB5D0}"/>
    <cellStyle name="Millares 53 5 4 2 3" xfId="10783" xr:uid="{AB50113D-D87C-41E5-96EE-34A574BDE063}"/>
    <cellStyle name="Millares 53 5 4 2 4" xfId="16018" xr:uid="{72E7B0EE-8AD4-4E7A-A839-7EC7270C04DD}"/>
    <cellStyle name="Millares 53 5 4 2 5" xfId="18145" xr:uid="{283A80A5-BBE5-4F33-9089-52D949DD66AA}"/>
    <cellStyle name="Millares 53 5 4 2 6" xfId="8177" xr:uid="{B6F92D49-8CE1-4EBA-8FF6-C1947F725B30}"/>
    <cellStyle name="Millares 53 5 4 3" xfId="13520" xr:uid="{D2646AAF-CFE8-4D4E-8BAC-043B941F312F}"/>
    <cellStyle name="Millares 53 5 4 4" xfId="10782" xr:uid="{44CF41E8-EC51-43B1-83BC-9FD2A11C75AF}"/>
    <cellStyle name="Millares 53 5 4 5" xfId="16017" xr:uid="{04A98A96-BD5F-441D-9FF7-C11BEFE208FA}"/>
    <cellStyle name="Millares 53 5 4 6" xfId="18144" xr:uid="{58BD2D80-6183-4452-90F1-66455E2ED291}"/>
    <cellStyle name="Millares 53 5 4 7" xfId="8176" xr:uid="{F89C2BD2-F8E3-4C14-AF09-845589F33737}"/>
    <cellStyle name="Millares 53 5 5" xfId="5315" xr:uid="{4D60790B-A226-4337-8F9A-2E93A9AE0748}"/>
    <cellStyle name="Millares 53 5 5 2" xfId="13522" xr:uid="{F3C50064-2D22-4CE4-95F5-698F810CC79E}"/>
    <cellStyle name="Millares 53 5 5 3" xfId="10784" xr:uid="{6A4BFF57-E815-45DA-B710-54A5E9423A7D}"/>
    <cellStyle name="Millares 53 5 5 4" xfId="16019" xr:uid="{AAA1E6DA-88D9-4521-BAC9-35D5A25489C9}"/>
    <cellStyle name="Millares 53 5 5 5" xfId="18146" xr:uid="{418710A8-BF10-45A8-8C9C-F0A919BFE97E}"/>
    <cellStyle name="Millares 53 5 5 6" xfId="8178" xr:uid="{4E949B5A-FDD4-4C67-BBC5-D5B276AFDC5B}"/>
    <cellStyle name="Millares 53 5 6" xfId="13515" xr:uid="{DF9D9CD9-94D0-48A8-A1EE-47DE4FB0AF4D}"/>
    <cellStyle name="Millares 53 5 7" xfId="10777" xr:uid="{A7712349-4964-46A5-A21B-8E91E41AD230}"/>
    <cellStyle name="Millares 53 5 8" xfId="16012" xr:uid="{DEA87F85-617F-4F29-9625-2191A06A0137}"/>
    <cellStyle name="Millares 53 5 9" xfId="18139" xr:uid="{0A807D3F-896E-4C02-A9A6-56E250A99F19}"/>
    <cellStyle name="Millares 53 6" xfId="5316" xr:uid="{70D61494-A96F-4CEC-8BCB-7BADB820E488}"/>
    <cellStyle name="Millares 53 6 10" xfId="8179" xr:uid="{BB094222-5C9E-455B-8EFA-C98B5D832600}"/>
    <cellStyle name="Millares 53 6 2" xfId="5317" xr:uid="{86D1BA73-E256-4B5D-9A99-FD7E4599EB89}"/>
    <cellStyle name="Millares 53 6 2 2" xfId="5318" xr:uid="{BCDD3107-B39F-4E84-806B-D0445BA0F304}"/>
    <cellStyle name="Millares 53 6 2 2 2" xfId="13525" xr:uid="{9AAC8CC9-4A69-4147-B4FE-431921850DC5}"/>
    <cellStyle name="Millares 53 6 2 2 3" xfId="10787" xr:uid="{A4BB7166-95A2-491F-8E5B-B0DF89042F79}"/>
    <cellStyle name="Millares 53 6 2 2 4" xfId="16022" xr:uid="{F3DD6FFF-93F8-42FA-85AA-B35D0E6871D5}"/>
    <cellStyle name="Millares 53 6 2 2 5" xfId="18149" xr:uid="{F9A8B71E-41A6-4E6B-BA8F-2986DF36AFB4}"/>
    <cellStyle name="Millares 53 6 2 2 6" xfId="8181" xr:uid="{E6E6F1E6-3453-4662-B8E6-68B059A5134E}"/>
    <cellStyle name="Millares 53 6 2 3" xfId="13524" xr:uid="{975439D7-1404-483A-9BB8-01A1E46DB49A}"/>
    <cellStyle name="Millares 53 6 2 4" xfId="10786" xr:uid="{0EC9C454-7AE1-45FE-A4CD-7263E9B3653F}"/>
    <cellStyle name="Millares 53 6 2 5" xfId="16021" xr:uid="{64175D04-17E5-49AC-9B1D-338FF8252E23}"/>
    <cellStyle name="Millares 53 6 2 6" xfId="18148" xr:uid="{6CCA1484-5D47-4E09-BA70-D5B0DDC9360D}"/>
    <cellStyle name="Millares 53 6 2 7" xfId="8180" xr:uid="{21BF8005-2C2A-46C7-82C4-5998080F3189}"/>
    <cellStyle name="Millares 53 6 3" xfId="5319" xr:uid="{78F0D926-8466-493D-BA40-B94C89FB2021}"/>
    <cellStyle name="Millares 53 6 3 2" xfId="5320" xr:uid="{7B359EA3-C184-40DD-8612-158E8B567221}"/>
    <cellStyle name="Millares 53 6 3 2 2" xfId="13527" xr:uid="{067AFF1E-7559-459F-829F-D16B36B4AD85}"/>
    <cellStyle name="Millares 53 6 3 2 3" xfId="10789" xr:uid="{CA2793D0-6719-424E-8471-5A47358393B9}"/>
    <cellStyle name="Millares 53 6 3 2 4" xfId="16024" xr:uid="{1E68B95A-2D19-4EFA-9338-EE861B2F7BEB}"/>
    <cellStyle name="Millares 53 6 3 2 5" xfId="18151" xr:uid="{160A22ED-D54C-423C-BCB4-1EA52A467876}"/>
    <cellStyle name="Millares 53 6 3 2 6" xfId="8183" xr:uid="{8030FA97-4256-45A3-9AB3-C0C7B6EFE171}"/>
    <cellStyle name="Millares 53 6 3 3" xfId="13526" xr:uid="{1B42D83E-F137-4350-A4F8-D438BF2C0203}"/>
    <cellStyle name="Millares 53 6 3 4" xfId="10788" xr:uid="{CC296CAE-7FAF-4BAE-B941-E1FEE8653886}"/>
    <cellStyle name="Millares 53 6 3 5" xfId="16023" xr:uid="{5F9008CA-DC9C-47FD-83B2-EB5EC285A2AB}"/>
    <cellStyle name="Millares 53 6 3 6" xfId="18150" xr:uid="{FF1E3253-55E0-48EF-AED7-DA70688F2F46}"/>
    <cellStyle name="Millares 53 6 3 7" xfId="8182" xr:uid="{F5FEA308-FB7D-42F7-9A21-3B8E7259A9D7}"/>
    <cellStyle name="Millares 53 6 4" xfId="5321" xr:uid="{73513BF2-7386-4AF4-97FE-2E196F055636}"/>
    <cellStyle name="Millares 53 6 4 2" xfId="5322" xr:uid="{0E252985-6F8B-4E5C-A3AB-E8CEAFF0381A}"/>
    <cellStyle name="Millares 53 6 4 2 2" xfId="13529" xr:uid="{E5F4CDB4-F7FC-4DDA-A3F9-6CF3013C3B0F}"/>
    <cellStyle name="Millares 53 6 4 2 3" xfId="10791" xr:uid="{40F8871A-FB18-4BFE-83B6-4BF314097289}"/>
    <cellStyle name="Millares 53 6 4 2 4" xfId="16026" xr:uid="{54C70425-A202-4207-8011-B25F92D39C27}"/>
    <cellStyle name="Millares 53 6 4 2 5" xfId="18153" xr:uid="{56D16E99-FF18-45F4-9519-DF58263C22DA}"/>
    <cellStyle name="Millares 53 6 4 2 6" xfId="8185" xr:uid="{369F8899-EF7C-44D8-A334-5635C6E7F7D0}"/>
    <cellStyle name="Millares 53 6 4 3" xfId="13528" xr:uid="{60C91696-DC21-479F-BF74-5C624088EB0B}"/>
    <cellStyle name="Millares 53 6 4 4" xfId="10790" xr:uid="{9278159F-723E-452E-BA1C-CEFACC641B3D}"/>
    <cellStyle name="Millares 53 6 4 5" xfId="16025" xr:uid="{0012A14C-58CD-425C-96C3-982988711898}"/>
    <cellStyle name="Millares 53 6 4 6" xfId="18152" xr:uid="{249DB75E-54EF-4DA9-AD5D-D0F4F25D8D93}"/>
    <cellStyle name="Millares 53 6 4 7" xfId="8184" xr:uid="{FBCDA5CF-C46C-441A-BA6F-B64E0535B704}"/>
    <cellStyle name="Millares 53 6 5" xfId="5323" xr:uid="{FA9BA38B-99EA-492A-8B0B-8D2F48ED5E9B}"/>
    <cellStyle name="Millares 53 6 5 2" xfId="13530" xr:uid="{3E1FAC97-4C8C-4B61-B49F-A30D90D014FD}"/>
    <cellStyle name="Millares 53 6 5 3" xfId="10792" xr:uid="{50F8B2C2-9BB6-4F9A-B7C5-1355A574710C}"/>
    <cellStyle name="Millares 53 6 5 4" xfId="16027" xr:uid="{D5223C1F-3D4D-4E1A-A6CD-B38F0223C867}"/>
    <cellStyle name="Millares 53 6 5 5" xfId="18154" xr:uid="{7FB5CCA1-1A6D-41F5-9E15-D52CA6A20DC6}"/>
    <cellStyle name="Millares 53 6 5 6" xfId="8186" xr:uid="{1B8E0C18-BDE5-480B-84A0-9C96FAF1DE4C}"/>
    <cellStyle name="Millares 53 6 6" xfId="13523" xr:uid="{3144FB5D-5463-4DE1-9CB4-64F829261A2D}"/>
    <cellStyle name="Millares 53 6 7" xfId="10785" xr:uid="{24B8FEB6-95DB-4BDB-A42F-47506C0EDE5F}"/>
    <cellStyle name="Millares 53 6 8" xfId="16020" xr:uid="{965430A8-1DBE-4430-B742-C75C1903D24E}"/>
    <cellStyle name="Millares 53 6 9" xfId="18147" xr:uid="{AF70E7A3-5036-4899-B75F-4632568B1C32}"/>
    <cellStyle name="Millares 53 7" xfId="5324" xr:uid="{601615C5-CC8C-42D5-8BB5-7D063F6E457E}"/>
    <cellStyle name="Millares 53 7 10" xfId="8187" xr:uid="{54C6499E-5FAF-498F-8F9A-A88575CD8106}"/>
    <cellStyle name="Millares 53 7 2" xfId="5325" xr:uid="{B4647C10-83DB-4732-8BEF-FB444974D7A8}"/>
    <cellStyle name="Millares 53 7 2 2" xfId="5326" xr:uid="{AB931BA5-A491-4A4C-B9BA-710CBF3B7B5F}"/>
    <cellStyle name="Millares 53 7 2 2 2" xfId="13533" xr:uid="{A021E313-8DD9-4BDD-86C5-AE1E235362E4}"/>
    <cellStyle name="Millares 53 7 2 2 3" xfId="10795" xr:uid="{4E5ADCB7-C319-441B-AC56-85EC70433298}"/>
    <cellStyle name="Millares 53 7 2 2 4" xfId="16030" xr:uid="{8CAAF2CC-C414-47BE-8AF8-E96F04645A7D}"/>
    <cellStyle name="Millares 53 7 2 2 5" xfId="18157" xr:uid="{FAB77BAE-2E7E-48B9-84BB-ED1C7D729F74}"/>
    <cellStyle name="Millares 53 7 2 2 6" xfId="8189" xr:uid="{7F3A995C-6536-4EFB-97F9-ADAB30AD5171}"/>
    <cellStyle name="Millares 53 7 2 3" xfId="13532" xr:uid="{25FA15AC-F83A-4F66-BB87-2FA7024044C8}"/>
    <cellStyle name="Millares 53 7 2 4" xfId="10794" xr:uid="{326629CD-91EC-4DEC-9BDE-8812112F6E2C}"/>
    <cellStyle name="Millares 53 7 2 5" xfId="16029" xr:uid="{DBECC64B-0560-461E-9E40-2641068F93F3}"/>
    <cellStyle name="Millares 53 7 2 6" xfId="18156" xr:uid="{CD6347B3-EB26-47C1-B169-F53B46516CA6}"/>
    <cellStyle name="Millares 53 7 2 7" xfId="8188" xr:uid="{4C17077A-3F16-4A7C-8DFB-994647952800}"/>
    <cellStyle name="Millares 53 7 3" xfId="5327" xr:uid="{0B1BB463-5890-4BF4-9E80-98A792288017}"/>
    <cellStyle name="Millares 53 7 3 2" xfId="5328" xr:uid="{7A0F4104-D9A8-4934-8B36-168FD8D0FDB6}"/>
    <cellStyle name="Millares 53 7 3 2 2" xfId="13535" xr:uid="{E0D49510-C9E1-4EF4-949C-88A2699F16F1}"/>
    <cellStyle name="Millares 53 7 3 2 3" xfId="10797" xr:uid="{C4E33C8E-F4FF-4F8A-88E6-0758E83F7C7D}"/>
    <cellStyle name="Millares 53 7 3 2 4" xfId="16032" xr:uid="{341C0C73-79C0-45DE-88CE-BE6638F4CB56}"/>
    <cellStyle name="Millares 53 7 3 2 5" xfId="18159" xr:uid="{C2C61247-B6CE-457D-9B0F-F4BF7C755597}"/>
    <cellStyle name="Millares 53 7 3 2 6" xfId="8191" xr:uid="{34071D0F-9426-4B0E-B58E-FDDC847D2DA7}"/>
    <cellStyle name="Millares 53 7 3 3" xfId="13534" xr:uid="{3BC23F09-419F-4813-A9D6-CEA4B0352530}"/>
    <cellStyle name="Millares 53 7 3 4" xfId="10796" xr:uid="{18C6C6F5-9171-4FE1-A809-E4D3657BF308}"/>
    <cellStyle name="Millares 53 7 3 5" xfId="16031" xr:uid="{859E0A36-C2F6-4C5E-A2E5-CFCD40D74913}"/>
    <cellStyle name="Millares 53 7 3 6" xfId="18158" xr:uid="{D478FF08-B08C-450C-912C-FF0F1C5D6EE2}"/>
    <cellStyle name="Millares 53 7 3 7" xfId="8190" xr:uid="{73FEED29-0477-4643-A07B-09B6CBE5A8B0}"/>
    <cellStyle name="Millares 53 7 4" xfId="5329" xr:uid="{51F4634E-8B03-4F45-A676-18B259B813C5}"/>
    <cellStyle name="Millares 53 7 4 2" xfId="5330" xr:uid="{B98F6161-48BA-41A5-955A-EC1F9E290E4B}"/>
    <cellStyle name="Millares 53 7 4 2 2" xfId="13537" xr:uid="{F6E1927A-B93C-4152-B8C4-C795CE52AA11}"/>
    <cellStyle name="Millares 53 7 4 2 3" xfId="10799" xr:uid="{632B7166-0EE9-4194-9034-BC4A0DFE45EA}"/>
    <cellStyle name="Millares 53 7 4 2 4" xfId="16034" xr:uid="{FE15C85C-4C13-4D96-8C90-92FED59F78BE}"/>
    <cellStyle name="Millares 53 7 4 2 5" xfId="18161" xr:uid="{C826A8BD-8A7C-4EC1-97C7-AF07A1A5CFBF}"/>
    <cellStyle name="Millares 53 7 4 2 6" xfId="8193" xr:uid="{D8017A09-A1F4-4C43-A123-FE32293BE0D6}"/>
    <cellStyle name="Millares 53 7 4 3" xfId="13536" xr:uid="{6BC46930-B5ED-4237-9652-E9FDA7143088}"/>
    <cellStyle name="Millares 53 7 4 4" xfId="10798" xr:uid="{3327D9B5-9CBF-423F-B4C1-9EA936DF98B7}"/>
    <cellStyle name="Millares 53 7 4 5" xfId="16033" xr:uid="{8B07E032-C67F-44D3-93C6-A199CA99E4EA}"/>
    <cellStyle name="Millares 53 7 4 6" xfId="18160" xr:uid="{B78C1608-D70F-42B2-AF44-076132131AD7}"/>
    <cellStyle name="Millares 53 7 4 7" xfId="8192" xr:uid="{EDDDB6CE-DFE1-46A4-82D5-BFD1D60EF29F}"/>
    <cellStyle name="Millares 53 7 5" xfId="5331" xr:uid="{5A2E5CCA-D11F-4D9B-A7CF-76F3B19D6ACC}"/>
    <cellStyle name="Millares 53 7 5 2" xfId="13538" xr:uid="{DFDED69F-94E5-46C5-84E8-28076C44A804}"/>
    <cellStyle name="Millares 53 7 5 3" xfId="10800" xr:uid="{525220A2-EF67-4FF0-B1D5-3A5E3351D666}"/>
    <cellStyle name="Millares 53 7 5 4" xfId="16035" xr:uid="{21C2B295-8C6C-473F-876A-3AEEB6B1930D}"/>
    <cellStyle name="Millares 53 7 5 5" xfId="18162" xr:uid="{7ECA698A-D170-47B1-8D07-12E66291AE67}"/>
    <cellStyle name="Millares 53 7 5 6" xfId="8194" xr:uid="{15A54EFB-A37A-4364-83BF-883EA0B3F48C}"/>
    <cellStyle name="Millares 53 7 6" xfId="13531" xr:uid="{0403AB68-D913-4A07-942D-F241B7552D12}"/>
    <cellStyle name="Millares 53 7 7" xfId="10793" xr:uid="{6B737E4C-CB08-4103-B9F9-3B691C70377F}"/>
    <cellStyle name="Millares 53 7 8" xfId="16028" xr:uid="{296DC9A5-51D8-4459-B108-FD03153191D9}"/>
    <cellStyle name="Millares 53 7 9" xfId="18155" xr:uid="{6A2246D8-E953-4872-A89A-1FE2E7573532}"/>
    <cellStyle name="Millares 53 8" xfId="5332" xr:uid="{7BBC26E1-B160-4889-AAA3-75D95B97CD69}"/>
    <cellStyle name="Millares 53 8 10" xfId="8195" xr:uid="{B51DFA16-98C8-4202-B217-D9258C6FD3A7}"/>
    <cellStyle name="Millares 53 8 2" xfId="5333" xr:uid="{D2257125-6902-410A-BBD6-075AC9417C4A}"/>
    <cellStyle name="Millares 53 8 2 2" xfId="5334" xr:uid="{8BC86267-4D8A-4D62-8022-81E3DDED150F}"/>
    <cellStyle name="Millares 53 8 2 2 2" xfId="13541" xr:uid="{7E5B49D3-B92B-49C9-B8F5-3E05C306DCDF}"/>
    <cellStyle name="Millares 53 8 2 2 3" xfId="10803" xr:uid="{896D5DB0-F3D4-4445-B154-A4DE737EE329}"/>
    <cellStyle name="Millares 53 8 2 2 4" xfId="16038" xr:uid="{45DE0E28-8B16-4CF8-ADBF-AC5D11165472}"/>
    <cellStyle name="Millares 53 8 2 2 5" xfId="18165" xr:uid="{9D99FE99-761F-433A-9368-FD76CD7B5DEC}"/>
    <cellStyle name="Millares 53 8 2 2 6" xfId="8197" xr:uid="{25250878-7062-49DA-B587-3F39A4CAE569}"/>
    <cellStyle name="Millares 53 8 2 3" xfId="13540" xr:uid="{744B1543-2BFC-4B6A-90D6-F0B0569CA72D}"/>
    <cellStyle name="Millares 53 8 2 4" xfId="10802" xr:uid="{3D2D2495-30F5-4A02-B3D5-30AD7AD7590A}"/>
    <cellStyle name="Millares 53 8 2 5" xfId="16037" xr:uid="{3DD4904D-53F9-4EA6-90D0-39FBD9BA8E79}"/>
    <cellStyle name="Millares 53 8 2 6" xfId="18164" xr:uid="{F8411A08-DE6D-496D-A2DC-7F62EF7B7688}"/>
    <cellStyle name="Millares 53 8 2 7" xfId="8196" xr:uid="{B187B2D1-B42D-4E5E-80F6-9D2F0FB32A34}"/>
    <cellStyle name="Millares 53 8 3" xfId="5335" xr:uid="{F4BB6918-4218-4425-A79A-5E038EDBC1A8}"/>
    <cellStyle name="Millares 53 8 3 2" xfId="5336" xr:uid="{34C9EDF6-44EA-4DE5-8D72-523CE77AB007}"/>
    <cellStyle name="Millares 53 8 3 2 2" xfId="13543" xr:uid="{B049E7BD-0896-40CB-A1D7-C1989CB8E78A}"/>
    <cellStyle name="Millares 53 8 3 2 3" xfId="10805" xr:uid="{1ABBF371-DC9E-433C-A3E4-0EB4396F4AC5}"/>
    <cellStyle name="Millares 53 8 3 2 4" xfId="16040" xr:uid="{01A4EEC3-5F5A-4945-80ED-40C5776111D5}"/>
    <cellStyle name="Millares 53 8 3 2 5" xfId="18167" xr:uid="{D7840886-2372-4184-8013-54CBE56307C0}"/>
    <cellStyle name="Millares 53 8 3 2 6" xfId="8199" xr:uid="{53E302BE-8FAA-4BBB-9F08-8D0DCB0EF8C6}"/>
    <cellStyle name="Millares 53 8 3 3" xfId="13542" xr:uid="{8EC13646-1D0A-4DA1-B627-B5E6C6C07B45}"/>
    <cellStyle name="Millares 53 8 3 4" xfId="10804" xr:uid="{272017CE-7852-425D-A1FF-1AA5C2F924F1}"/>
    <cellStyle name="Millares 53 8 3 5" xfId="16039" xr:uid="{EF6EDF76-F2A3-4871-9BE6-CC674768D25F}"/>
    <cellStyle name="Millares 53 8 3 6" xfId="18166" xr:uid="{DB1DCE5A-20D1-4209-A7D6-37331EA98EB0}"/>
    <cellStyle name="Millares 53 8 3 7" xfId="8198" xr:uid="{1FF38ED6-0830-43E9-A850-14980EB5AB93}"/>
    <cellStyle name="Millares 53 8 4" xfId="5337" xr:uid="{74997DAF-39EA-4BB2-B331-404F82CCE0B9}"/>
    <cellStyle name="Millares 53 8 4 2" xfId="5338" xr:uid="{B5B9D15D-8E24-4F04-BB49-4D7AC89CBA86}"/>
    <cellStyle name="Millares 53 8 4 2 2" xfId="13545" xr:uid="{125FE00E-394F-4FB7-A890-9B6920F4588C}"/>
    <cellStyle name="Millares 53 8 4 2 3" xfId="10807" xr:uid="{7A8551A1-CE8D-457A-9D2C-B706BFFC8A87}"/>
    <cellStyle name="Millares 53 8 4 2 4" xfId="16042" xr:uid="{FC8CD688-5CAA-4E13-9072-DB5EE160F87A}"/>
    <cellStyle name="Millares 53 8 4 2 5" xfId="18169" xr:uid="{4D71EB6D-5615-4CE8-89F9-2D555AB893E2}"/>
    <cellStyle name="Millares 53 8 4 2 6" xfId="8201" xr:uid="{2DC3C3B3-C225-4E62-ADEE-ACD52AA79E36}"/>
    <cellStyle name="Millares 53 8 4 3" xfId="13544" xr:uid="{40BAEAB3-FA81-4398-9419-5EBB2870656B}"/>
    <cellStyle name="Millares 53 8 4 4" xfId="10806" xr:uid="{AC2FE9B2-1221-4484-9A25-B4E07522D1B1}"/>
    <cellStyle name="Millares 53 8 4 5" xfId="16041" xr:uid="{75344CA1-96CA-4A64-9DA1-38B86F86A4DB}"/>
    <cellStyle name="Millares 53 8 4 6" xfId="18168" xr:uid="{2198C6B1-6A1D-4F5C-8804-70CBB533EDE0}"/>
    <cellStyle name="Millares 53 8 4 7" xfId="8200" xr:uid="{931D4DC6-EF21-4BC2-BBC6-AA4A74C98B4B}"/>
    <cellStyle name="Millares 53 8 5" xfId="5339" xr:uid="{ACDC19EA-C473-4C56-A768-56B4D95A8133}"/>
    <cellStyle name="Millares 53 8 5 2" xfId="13546" xr:uid="{6D72EA91-AE47-460E-B451-330EF337A0D5}"/>
    <cellStyle name="Millares 53 8 5 3" xfId="10808" xr:uid="{C6EDDFEB-C65D-4DC7-8B8F-D1F1BB4D5DDE}"/>
    <cellStyle name="Millares 53 8 5 4" xfId="16043" xr:uid="{6093401B-2AA0-4683-A93C-476FA90E6B79}"/>
    <cellStyle name="Millares 53 8 5 5" xfId="18170" xr:uid="{EE02863E-48D0-4A13-BE4E-25AF2718EC7E}"/>
    <cellStyle name="Millares 53 8 5 6" xfId="8202" xr:uid="{26795BDE-638D-4C65-A135-0060BA15BAB8}"/>
    <cellStyle name="Millares 53 8 6" xfId="13539" xr:uid="{2C1ECF1C-BABB-4BE1-A531-E6B200E0D37A}"/>
    <cellStyle name="Millares 53 8 7" xfId="10801" xr:uid="{066B8920-71F5-4785-A123-2BC4AD35CBEA}"/>
    <cellStyle name="Millares 53 8 8" xfId="16036" xr:uid="{A65ADEEB-321E-4D86-BBEF-38E80F400972}"/>
    <cellStyle name="Millares 53 8 9" xfId="18163" xr:uid="{DFFB7AD8-F2EA-4DC6-861A-07E855008D14}"/>
    <cellStyle name="Millares 53 9" xfId="5340" xr:uid="{711CF266-D265-4C95-A9EB-8F6A59AB8033}"/>
    <cellStyle name="Millares 53 9 10" xfId="8203" xr:uid="{553ACEB4-1DF8-4090-B4E3-DC7F373C8FE6}"/>
    <cellStyle name="Millares 53 9 2" xfId="5341" xr:uid="{AA22E7FF-A342-4B5B-9CE6-86BB44558EA0}"/>
    <cellStyle name="Millares 53 9 2 2" xfId="5342" xr:uid="{85B43248-3FA9-4EE0-98BC-9ED52505D3DF}"/>
    <cellStyle name="Millares 53 9 2 2 2" xfId="13549" xr:uid="{FA461FB8-E328-41EA-86C3-67B989C01491}"/>
    <cellStyle name="Millares 53 9 2 2 3" xfId="10811" xr:uid="{2728440B-A00F-4E42-9FE4-8ED117AD859B}"/>
    <cellStyle name="Millares 53 9 2 2 4" xfId="16046" xr:uid="{9A8F82C9-BFA7-434F-9B2F-55B32B7B497D}"/>
    <cellStyle name="Millares 53 9 2 2 5" xfId="18173" xr:uid="{13C8B629-5A9C-4285-8C54-2B04C47DC114}"/>
    <cellStyle name="Millares 53 9 2 2 6" xfId="8205" xr:uid="{274BCB6A-A206-4AC5-AA66-1D4A323E6294}"/>
    <cellStyle name="Millares 53 9 2 3" xfId="13548" xr:uid="{3900B0A3-7C4B-4E12-9D9D-DFD8843D2ED3}"/>
    <cellStyle name="Millares 53 9 2 4" xfId="10810" xr:uid="{97699F41-A51B-44D5-BE3D-0F6B7F53D63F}"/>
    <cellStyle name="Millares 53 9 2 5" xfId="16045" xr:uid="{5D11BD50-C28A-4164-ACAF-65785E354E14}"/>
    <cellStyle name="Millares 53 9 2 6" xfId="18172" xr:uid="{48B87BE7-F757-4A5C-A53C-D9C93BCCEFFF}"/>
    <cellStyle name="Millares 53 9 2 7" xfId="8204" xr:uid="{208BBDDF-42E4-4343-AA5E-AEB5E84F6648}"/>
    <cellStyle name="Millares 53 9 3" xfId="5343" xr:uid="{A9F17777-C968-414E-B28A-B239AF800881}"/>
    <cellStyle name="Millares 53 9 3 2" xfId="5344" xr:uid="{8FC245FB-FC23-4E9E-8C8C-1EDC90327B26}"/>
    <cellStyle name="Millares 53 9 3 2 2" xfId="13551" xr:uid="{D7D14EA3-CAAF-4965-8C89-98574E34261D}"/>
    <cellStyle name="Millares 53 9 3 2 3" xfId="10813" xr:uid="{53E5A545-0D23-4467-948E-B9C3B008483F}"/>
    <cellStyle name="Millares 53 9 3 2 4" xfId="16048" xr:uid="{A7509378-572B-486C-A23E-A68CFE077054}"/>
    <cellStyle name="Millares 53 9 3 2 5" xfId="18175" xr:uid="{110517BD-2455-49C2-97AF-2E17ED578C35}"/>
    <cellStyle name="Millares 53 9 3 2 6" xfId="8207" xr:uid="{C1093A8B-AD60-4C31-A767-40ED849EE10F}"/>
    <cellStyle name="Millares 53 9 3 3" xfId="13550" xr:uid="{BBF3E330-53C7-4A92-91A6-7E3C58B74995}"/>
    <cellStyle name="Millares 53 9 3 4" xfId="10812" xr:uid="{C89B4FAA-2E92-442D-BD3A-C359C8916D7F}"/>
    <cellStyle name="Millares 53 9 3 5" xfId="16047" xr:uid="{FA709C55-77BE-48E9-BA0C-CF4F88376A3B}"/>
    <cellStyle name="Millares 53 9 3 6" xfId="18174" xr:uid="{2CB4D918-BDD0-4B2C-9134-BAD86404CE6B}"/>
    <cellStyle name="Millares 53 9 3 7" xfId="8206" xr:uid="{D9A1E1EC-C890-4606-9253-2A4F765D15CF}"/>
    <cellStyle name="Millares 53 9 4" xfId="5345" xr:uid="{FB35EAA5-2BF2-44F5-8A43-4FD1C3141243}"/>
    <cellStyle name="Millares 53 9 4 2" xfId="5346" xr:uid="{D1F6BAF8-20A3-4D70-9CD8-CDFF79B53DE9}"/>
    <cellStyle name="Millares 53 9 4 2 2" xfId="13553" xr:uid="{A38FF7A0-09C9-48B5-AE36-DA93D18DB5E6}"/>
    <cellStyle name="Millares 53 9 4 2 3" xfId="10815" xr:uid="{083965D1-7FA4-4AEA-BDE4-83337E4E56EA}"/>
    <cellStyle name="Millares 53 9 4 2 4" xfId="16050" xr:uid="{2FDDA948-4CBF-4F14-97CB-A4697EE91E2E}"/>
    <cellStyle name="Millares 53 9 4 2 5" xfId="18177" xr:uid="{9A5D56B5-93DB-47B6-ACDD-6020F25C1382}"/>
    <cellStyle name="Millares 53 9 4 2 6" xfId="8209" xr:uid="{CA057E8D-D59E-44C1-85DB-D6A6C41158CF}"/>
    <cellStyle name="Millares 53 9 4 3" xfId="13552" xr:uid="{4C2394E2-75B2-4A6F-9BA4-A845E2AFC09D}"/>
    <cellStyle name="Millares 53 9 4 4" xfId="10814" xr:uid="{C41D342F-DF92-46E6-A946-7A17BED26E9A}"/>
    <cellStyle name="Millares 53 9 4 5" xfId="16049" xr:uid="{6EA951CE-2061-4CD5-980D-0300721E73FE}"/>
    <cellStyle name="Millares 53 9 4 6" xfId="18176" xr:uid="{DF795E3B-F5D0-4417-9F6B-9603978A39AA}"/>
    <cellStyle name="Millares 53 9 4 7" xfId="8208" xr:uid="{B4EF3F1D-FCED-4FBD-8180-2915F71E091C}"/>
    <cellStyle name="Millares 53 9 5" xfId="5347" xr:uid="{B73C25A0-E18B-45A1-B66D-8720593CF02A}"/>
    <cellStyle name="Millares 53 9 5 2" xfId="13554" xr:uid="{55C22213-B480-4553-9365-793ECF0166C2}"/>
    <cellStyle name="Millares 53 9 5 3" xfId="10816" xr:uid="{3A96DE50-9A54-4AC1-A604-1AFC6D8F8E66}"/>
    <cellStyle name="Millares 53 9 5 4" xfId="16051" xr:uid="{ADA8F0DF-CC2C-4297-9176-1EC4F6F272F6}"/>
    <cellStyle name="Millares 53 9 5 5" xfId="18178" xr:uid="{C09999E9-D7D1-40E4-8812-D3E8C5BF2C90}"/>
    <cellStyle name="Millares 53 9 5 6" xfId="8210" xr:uid="{B7257D76-A1F2-4F8F-A7E8-7D4CA629CBCD}"/>
    <cellStyle name="Millares 53 9 6" xfId="13547" xr:uid="{F8F4E86F-6106-435B-A441-B672E1044ED1}"/>
    <cellStyle name="Millares 53 9 7" xfId="10809" xr:uid="{C825DE73-5788-4972-8100-79DC4CB0A891}"/>
    <cellStyle name="Millares 53 9 8" xfId="16044" xr:uid="{6F9BC682-EB69-4C6A-934E-04A1FA6087D9}"/>
    <cellStyle name="Millares 53 9 9" xfId="18171" xr:uid="{EC3C0494-C427-4AE8-B48E-F3DB2EA05459}"/>
    <cellStyle name="Millares 530" xfId="39510" xr:uid="{4A5278E6-5BA3-43A0-93BE-DE0517F935E8}"/>
    <cellStyle name="Millares 531" xfId="40205" xr:uid="{2F3A6CEF-6862-4291-9846-C29EED6C7914}"/>
    <cellStyle name="Millares 532" xfId="40267" xr:uid="{31BC2051-868F-46E1-B7AB-6F3DFB2901E6}"/>
    <cellStyle name="Millares 533" xfId="40271" xr:uid="{B4A658D9-08C8-4F85-A46E-55CA27854B70}"/>
    <cellStyle name="Millares 533 2" xfId="40276" xr:uid="{9CEEFA0F-615F-4D53-94CC-3322F7B6EC4B}"/>
    <cellStyle name="Millares 534" xfId="40270" xr:uid="{9A573674-C32E-444F-9720-E0CEDCE33FC1}"/>
    <cellStyle name="Millares 535" xfId="40281" xr:uid="{4E56BF5D-30E0-4B3E-998C-EDD4872C1718}"/>
    <cellStyle name="Millares 536" xfId="1569" xr:uid="{8EF449BE-5B4E-4F70-805E-A54F666AE9F8}"/>
    <cellStyle name="Millares 537" xfId="40313" xr:uid="{D6262F00-60B9-4D0C-891D-F7D6E13DE87A}"/>
    <cellStyle name="Millares 54" xfId="5348" xr:uid="{D597CD8C-22A3-4952-9903-9CAC1D8736B4}"/>
    <cellStyle name="Millares 54 10" xfId="5349" xr:uid="{1D27353D-1A0A-47BD-8592-3B1405F9A31C}"/>
    <cellStyle name="Millares 54 10 10" xfId="8212" xr:uid="{912B72BE-F9DF-45F3-BEB8-7FF731B41F63}"/>
    <cellStyle name="Millares 54 10 2" xfId="5350" xr:uid="{F3CFA572-1B68-4F4D-B3C1-1FC100C97310}"/>
    <cellStyle name="Millares 54 10 2 2" xfId="5351" xr:uid="{4B166E34-48BA-4AA2-B56D-7BE2423D075D}"/>
    <cellStyle name="Millares 54 10 2 2 2" xfId="13558" xr:uid="{8C9EDB13-002A-4EAD-8099-3CB18EB21C97}"/>
    <cellStyle name="Millares 54 10 2 2 3" xfId="10820" xr:uid="{8C4CEA24-6D29-407F-8B5D-EE978855F7CD}"/>
    <cellStyle name="Millares 54 10 2 2 4" xfId="16055" xr:uid="{A4002A75-7162-403A-9E70-47D48BF5A424}"/>
    <cellStyle name="Millares 54 10 2 2 5" xfId="18182" xr:uid="{72C12021-B066-4BCA-9C06-6D599D20B844}"/>
    <cellStyle name="Millares 54 10 2 2 6" xfId="8214" xr:uid="{B76675F0-0943-44E1-8B5C-64D1F63B494B}"/>
    <cellStyle name="Millares 54 10 2 3" xfId="13557" xr:uid="{09D7644D-B5F5-45EC-A267-3F484E8E4525}"/>
    <cellStyle name="Millares 54 10 2 4" xfId="10819" xr:uid="{D447723B-707C-4CB2-8B4E-9ABBA9926CAE}"/>
    <cellStyle name="Millares 54 10 2 5" xfId="16054" xr:uid="{4CEC1F2A-40FB-4242-BBAE-C8823A84562B}"/>
    <cellStyle name="Millares 54 10 2 6" xfId="18181" xr:uid="{546E3BE4-AC63-460A-90A1-88BF257C0A2A}"/>
    <cellStyle name="Millares 54 10 2 7" xfId="8213" xr:uid="{86B2D5B5-84AE-44B5-83C3-7C1334511DC1}"/>
    <cellStyle name="Millares 54 10 3" xfId="5352" xr:uid="{E3C36A74-A940-4CF2-AC76-D18CC74AEDCD}"/>
    <cellStyle name="Millares 54 10 3 2" xfId="5353" xr:uid="{608610D0-C808-4118-AF58-60D7F66B467B}"/>
    <cellStyle name="Millares 54 10 3 2 2" xfId="13560" xr:uid="{0775F6B6-1CCE-4DAF-8794-B31009BA3E9C}"/>
    <cellStyle name="Millares 54 10 3 2 3" xfId="10822" xr:uid="{43632269-2707-45CB-9573-A52966D1148A}"/>
    <cellStyle name="Millares 54 10 3 2 4" xfId="16057" xr:uid="{E48267D1-47BA-4C4B-8C52-C5A2507E450E}"/>
    <cellStyle name="Millares 54 10 3 2 5" xfId="18184" xr:uid="{2A3F720A-E7AD-4D09-8217-5A5E56999965}"/>
    <cellStyle name="Millares 54 10 3 2 6" xfId="8216" xr:uid="{CA119B05-6A05-4D69-BCEE-CB382A2EBC1A}"/>
    <cellStyle name="Millares 54 10 3 3" xfId="13559" xr:uid="{3A19658E-228B-477C-82C0-B4EE3BFCA2FC}"/>
    <cellStyle name="Millares 54 10 3 4" xfId="10821" xr:uid="{928A5630-64CD-4820-9077-DEB8C2214544}"/>
    <cellStyle name="Millares 54 10 3 5" xfId="16056" xr:uid="{02661C33-4398-412B-8D9C-6639CBB6E3EE}"/>
    <cellStyle name="Millares 54 10 3 6" xfId="18183" xr:uid="{8585CB9E-72EC-4A68-8257-7B5BC965B000}"/>
    <cellStyle name="Millares 54 10 3 7" xfId="8215" xr:uid="{4EF549E6-EE8E-468A-BF64-39487FDC2B9D}"/>
    <cellStyle name="Millares 54 10 4" xfId="5354" xr:uid="{0938088D-21C4-4101-ABA1-4E925FF9FD63}"/>
    <cellStyle name="Millares 54 10 4 2" xfId="5355" xr:uid="{8049253F-AF9C-4335-8922-6FA8A69B4330}"/>
    <cellStyle name="Millares 54 10 4 2 2" xfId="13562" xr:uid="{3BE79553-5031-42D8-B0AE-BE6BFAD66AD0}"/>
    <cellStyle name="Millares 54 10 4 2 3" xfId="10824" xr:uid="{65EB55FA-2B41-404A-A6E8-E15FDEB41AE0}"/>
    <cellStyle name="Millares 54 10 4 2 4" xfId="16059" xr:uid="{DD1AAD6C-B48C-4782-9AB1-DAA3F217D282}"/>
    <cellStyle name="Millares 54 10 4 2 5" xfId="18186" xr:uid="{B8538241-C566-4F96-A0BA-F82B72A06124}"/>
    <cellStyle name="Millares 54 10 4 2 6" xfId="8218" xr:uid="{1C6876CE-A6AF-4654-BF36-E4358D49D3E1}"/>
    <cellStyle name="Millares 54 10 4 3" xfId="13561" xr:uid="{818696E7-92DD-4AC0-9BE6-690F77182C2B}"/>
    <cellStyle name="Millares 54 10 4 4" xfId="10823" xr:uid="{2C5EF17E-259D-447D-8EDE-DEE07B318BEB}"/>
    <cellStyle name="Millares 54 10 4 5" xfId="16058" xr:uid="{3B609E98-5DE6-438B-9113-FEE4EB818B13}"/>
    <cellStyle name="Millares 54 10 4 6" xfId="18185" xr:uid="{6A48FF03-4C38-4F4F-99A6-A6196866355E}"/>
    <cellStyle name="Millares 54 10 4 7" xfId="8217" xr:uid="{E934D037-96C0-48B8-84BE-240AE39E83DF}"/>
    <cellStyle name="Millares 54 10 5" xfId="5356" xr:uid="{BF5698AC-5757-4823-95A7-032399F0E6AF}"/>
    <cellStyle name="Millares 54 10 5 2" xfId="13563" xr:uid="{E8EB021F-2BE5-4270-999E-FFABBB8FE4B7}"/>
    <cellStyle name="Millares 54 10 5 3" xfId="10825" xr:uid="{4F3922BC-8608-4CDB-B35F-E17F6BD38A0D}"/>
    <cellStyle name="Millares 54 10 5 4" xfId="16060" xr:uid="{94FD63D4-645D-46C6-B685-558531DC3C36}"/>
    <cellStyle name="Millares 54 10 5 5" xfId="18187" xr:uid="{D7D62569-F705-4055-98DE-4BC55F94C372}"/>
    <cellStyle name="Millares 54 10 5 6" xfId="8219" xr:uid="{68A34043-16A3-4D37-95B6-F4DB4091D89D}"/>
    <cellStyle name="Millares 54 10 6" xfId="13556" xr:uid="{1604DB13-D4CC-4CF2-8B5E-518F6BF7B2CE}"/>
    <cellStyle name="Millares 54 10 7" xfId="10818" xr:uid="{2E96B76C-C9CD-4E83-8EA7-F543945CD232}"/>
    <cellStyle name="Millares 54 10 8" xfId="16053" xr:uid="{6D35D18B-21A2-4A05-9388-C05E7E19C82D}"/>
    <cellStyle name="Millares 54 10 9" xfId="18180" xr:uid="{96CB043C-EEE8-446D-A118-E6B4D14A9D80}"/>
    <cellStyle name="Millares 54 11" xfId="5357" xr:uid="{CC9166A5-9CE1-48BD-94A5-E512F0B78194}"/>
    <cellStyle name="Millares 54 11 10" xfId="8220" xr:uid="{E40539CA-A3E7-43FA-83FF-3797850D7FB4}"/>
    <cellStyle name="Millares 54 11 2" xfId="5358" xr:uid="{A71E3553-1D37-461F-A396-BC5F9B9E496D}"/>
    <cellStyle name="Millares 54 11 2 2" xfId="5359" xr:uid="{920DE2A3-2753-47D8-B33F-64E885FA3776}"/>
    <cellStyle name="Millares 54 11 2 2 2" xfId="13566" xr:uid="{63F05718-269A-4C43-94CD-3F5C4E898CBF}"/>
    <cellStyle name="Millares 54 11 2 2 3" xfId="10828" xr:uid="{94E097FD-06D5-4EE9-BBA5-3DCB0A626075}"/>
    <cellStyle name="Millares 54 11 2 2 4" xfId="16063" xr:uid="{C0C1A587-F468-4EC0-B071-8B8C7643B3BD}"/>
    <cellStyle name="Millares 54 11 2 2 5" xfId="18190" xr:uid="{8298944B-B91F-40CE-A0EC-8F1CAE881587}"/>
    <cellStyle name="Millares 54 11 2 2 6" xfId="8222" xr:uid="{4AE61E7D-3DDB-45F8-AEE1-BC915C7839ED}"/>
    <cellStyle name="Millares 54 11 2 3" xfId="13565" xr:uid="{89D51981-5D29-46B6-BD0E-9B647E03A849}"/>
    <cellStyle name="Millares 54 11 2 4" xfId="10827" xr:uid="{B9997160-FC82-4624-B392-F33E9CF0E511}"/>
    <cellStyle name="Millares 54 11 2 5" xfId="16062" xr:uid="{F9BC497D-31D8-4741-B96F-D72D41D8A40D}"/>
    <cellStyle name="Millares 54 11 2 6" xfId="18189" xr:uid="{87E2D004-B1C5-4730-901D-BB3A86BB539F}"/>
    <cellStyle name="Millares 54 11 2 7" xfId="8221" xr:uid="{12C30CB2-A44C-42AE-8A49-56828E53665F}"/>
    <cellStyle name="Millares 54 11 3" xfId="5360" xr:uid="{C5F3B313-19D4-4434-878E-437F8373D6DA}"/>
    <cellStyle name="Millares 54 11 3 2" xfId="5361" xr:uid="{114BD136-5A2D-46FB-A3F3-7E0E40613DBA}"/>
    <cellStyle name="Millares 54 11 3 2 2" xfId="13568" xr:uid="{99C07FE2-01A6-4F7D-890B-055751757283}"/>
    <cellStyle name="Millares 54 11 3 2 3" xfId="10830" xr:uid="{7FBC5DAB-91B2-4A16-AE99-09F4983A1F21}"/>
    <cellStyle name="Millares 54 11 3 2 4" xfId="16065" xr:uid="{00DBCB99-EB04-405E-B550-D60D7119B127}"/>
    <cellStyle name="Millares 54 11 3 2 5" xfId="18192" xr:uid="{AA0266BC-69BC-4735-BDC5-4A2D378EE30A}"/>
    <cellStyle name="Millares 54 11 3 2 6" xfId="8224" xr:uid="{A00A8938-AD2B-4290-9491-843B09683461}"/>
    <cellStyle name="Millares 54 11 3 3" xfId="13567" xr:uid="{6F925EAE-979A-4B11-B0D5-290F728B9E66}"/>
    <cellStyle name="Millares 54 11 3 4" xfId="10829" xr:uid="{07162ED3-4F0C-4792-92C4-9B2BA470EDAD}"/>
    <cellStyle name="Millares 54 11 3 5" xfId="16064" xr:uid="{48565EE3-7495-40E0-BB2F-39D9C5E11B27}"/>
    <cellStyle name="Millares 54 11 3 6" xfId="18191" xr:uid="{8F904F9D-4522-4DC8-8181-AB6201DE431C}"/>
    <cellStyle name="Millares 54 11 3 7" xfId="8223" xr:uid="{8B5A047F-F0F7-4083-8CE1-900165607C10}"/>
    <cellStyle name="Millares 54 11 4" xfId="5362" xr:uid="{C84934AD-6E94-44A4-9459-566D6138CC0B}"/>
    <cellStyle name="Millares 54 11 4 2" xfId="5363" xr:uid="{331FE6F8-F29E-4AB6-9E96-6218007270F2}"/>
    <cellStyle name="Millares 54 11 4 2 2" xfId="13570" xr:uid="{87D71492-17EE-4B47-A897-AB93A1AE0CF6}"/>
    <cellStyle name="Millares 54 11 4 2 3" xfId="10832" xr:uid="{1B1302AA-7F1F-4F67-8D8A-39DB16B25122}"/>
    <cellStyle name="Millares 54 11 4 2 4" xfId="16067" xr:uid="{706AF4E1-08BE-4790-BB2B-829F8200087D}"/>
    <cellStyle name="Millares 54 11 4 2 5" xfId="18194" xr:uid="{4DEDCDCD-A18F-4991-8CA8-D24A8596804F}"/>
    <cellStyle name="Millares 54 11 4 2 6" xfId="8226" xr:uid="{BFE128D4-9429-4845-9894-D864ED534E36}"/>
    <cellStyle name="Millares 54 11 4 3" xfId="13569" xr:uid="{C9E76573-5A8D-4FA9-9AE6-8C7E940F9016}"/>
    <cellStyle name="Millares 54 11 4 4" xfId="10831" xr:uid="{67895F8D-0B33-49C4-8842-748FFDC1CD1B}"/>
    <cellStyle name="Millares 54 11 4 5" xfId="16066" xr:uid="{3AA53D72-287A-4D8D-A631-4A39D77BDDCE}"/>
    <cellStyle name="Millares 54 11 4 6" xfId="18193" xr:uid="{043A5C5A-0EB9-4C04-B243-76FF71D7BB99}"/>
    <cellStyle name="Millares 54 11 4 7" xfId="8225" xr:uid="{7F7C430A-AC09-44B3-B7D0-CE731AD631DD}"/>
    <cellStyle name="Millares 54 11 5" xfId="5364" xr:uid="{393F9E61-CBB9-44BB-8CCB-10F1995EA824}"/>
    <cellStyle name="Millares 54 11 5 2" xfId="13571" xr:uid="{68B8629C-2020-4D1E-9584-178845610470}"/>
    <cellStyle name="Millares 54 11 5 3" xfId="10833" xr:uid="{2AEF6437-B381-4169-AA57-D590C33248BE}"/>
    <cellStyle name="Millares 54 11 5 4" xfId="16068" xr:uid="{1D41DA33-464B-4F35-95C6-3ACD187F63A8}"/>
    <cellStyle name="Millares 54 11 5 5" xfId="18195" xr:uid="{3708CEDA-B36A-4525-8612-7C069971B5EA}"/>
    <cellStyle name="Millares 54 11 5 6" xfId="8227" xr:uid="{4AD444B8-E892-4DF1-9D9C-133BD5EFD88B}"/>
    <cellStyle name="Millares 54 11 6" xfId="13564" xr:uid="{EEE36C26-EB5B-496B-809B-6123A1609F02}"/>
    <cellStyle name="Millares 54 11 7" xfId="10826" xr:uid="{2F6843CF-8C79-4EBC-B7D4-E3DEC52F895D}"/>
    <cellStyle name="Millares 54 11 8" xfId="16061" xr:uid="{6B9AC253-734D-4C03-A5EB-E4699F73245D}"/>
    <cellStyle name="Millares 54 11 9" xfId="18188" xr:uid="{E193FFE0-73EB-4FFC-88B3-DB578C40BD7E}"/>
    <cellStyle name="Millares 54 12" xfId="5365" xr:uid="{4480CD34-C8BA-4F62-91D5-F15328C9E2E6}"/>
    <cellStyle name="Millares 54 12 2" xfId="5366" xr:uid="{555F9E71-EE76-45EB-85D1-5B91707044A0}"/>
    <cellStyle name="Millares 54 12 2 2" xfId="13573" xr:uid="{108B939A-5DD5-47CE-8AA6-6A6E0C9A2882}"/>
    <cellStyle name="Millares 54 12 2 3" xfId="10835" xr:uid="{FB8CCCE5-9550-453F-A34C-984938BDC9BF}"/>
    <cellStyle name="Millares 54 12 2 4" xfId="16070" xr:uid="{3B12C724-62AF-4550-8ED3-C65CAC8C81B2}"/>
    <cellStyle name="Millares 54 12 2 5" xfId="18197" xr:uid="{BDE47D0C-EF60-4D9A-9E31-904CACCD5EB7}"/>
    <cellStyle name="Millares 54 12 2 6" xfId="8229" xr:uid="{B868C588-F07C-41D9-977E-93FF37ACBEAC}"/>
    <cellStyle name="Millares 54 12 3" xfId="13572" xr:uid="{B09B0129-12EF-45BD-B1A1-FED0CC715016}"/>
    <cellStyle name="Millares 54 12 4" xfId="10834" xr:uid="{E12F93B8-5799-4D14-B5BD-381CA6988AB7}"/>
    <cellStyle name="Millares 54 12 5" xfId="16069" xr:uid="{C1F66005-046E-4F31-B652-4EC7D73B52F0}"/>
    <cellStyle name="Millares 54 12 6" xfId="18196" xr:uid="{EF64F913-1E63-4C8B-A94A-FD0F1DDEC369}"/>
    <cellStyle name="Millares 54 12 7" xfId="8228" xr:uid="{AF9826B6-E701-4C30-A31E-F590437C51E3}"/>
    <cellStyle name="Millares 54 13" xfId="5367" xr:uid="{A893EAEA-8B71-464E-B685-9BFF49A7F3D1}"/>
    <cellStyle name="Millares 54 13 2" xfId="5368" xr:uid="{873250A7-2A77-42A4-B33D-CF79CBAC21BA}"/>
    <cellStyle name="Millares 54 13 2 2" xfId="13575" xr:uid="{B2437E85-F662-4AA3-8CB2-058D0CAA027E}"/>
    <cellStyle name="Millares 54 13 2 3" xfId="10837" xr:uid="{7EBCD09D-6099-460A-A876-98AC9F2BDB7A}"/>
    <cellStyle name="Millares 54 13 2 4" xfId="16072" xr:uid="{B0909169-FD84-4665-B291-5D941DCD5F36}"/>
    <cellStyle name="Millares 54 13 2 5" xfId="18199" xr:uid="{D0C72C8F-11B3-4640-893B-F6ACAF2E49F2}"/>
    <cellStyle name="Millares 54 13 2 6" xfId="8231" xr:uid="{F7C0F177-B61A-47C2-8180-CC5613D53DA8}"/>
    <cellStyle name="Millares 54 13 3" xfId="13574" xr:uid="{9AA58399-8637-4F25-8E34-6D5680823076}"/>
    <cellStyle name="Millares 54 13 4" xfId="10836" xr:uid="{DADD776C-FC53-44AB-9097-B00996BFB520}"/>
    <cellStyle name="Millares 54 13 5" xfId="16071" xr:uid="{6E74B045-9D37-40AA-928D-82DEB279CB69}"/>
    <cellStyle name="Millares 54 13 6" xfId="18198" xr:uid="{DB592EC8-B214-4D6D-AEAA-0B8FAD096875}"/>
    <cellStyle name="Millares 54 13 7" xfId="8230" xr:uid="{6C6A1A63-A6FF-4B98-82CE-7CF506F0BB15}"/>
    <cellStyle name="Millares 54 14" xfId="5369" xr:uid="{7B233465-8C2E-42F7-AD5E-9D5C996E12B2}"/>
    <cellStyle name="Millares 54 14 2" xfId="13576" xr:uid="{C6664A7F-3E34-4B9B-9642-AA4C9413CA75}"/>
    <cellStyle name="Millares 54 14 3" xfId="10838" xr:uid="{C295D6E0-45EF-49AB-A7FE-D2BB725D5F5E}"/>
    <cellStyle name="Millares 54 14 4" xfId="16073" xr:uid="{EE77E6D5-837C-4544-B1D2-0F59CD2E6ADC}"/>
    <cellStyle name="Millares 54 14 5" xfId="18200" xr:uid="{A57CB130-F47D-4140-BE4E-2365D9D6B361}"/>
    <cellStyle name="Millares 54 14 6" xfId="8232" xr:uid="{38062B4C-CFD3-4E0A-ACB7-C8F68290E35A}"/>
    <cellStyle name="Millares 54 15" xfId="5370" xr:uid="{0990877E-48AD-4C65-BB4C-1EF32BAF9447}"/>
    <cellStyle name="Millares 54 15 2" xfId="13577" xr:uid="{68759A64-0A26-4127-8C8E-4BD6101EAAF5}"/>
    <cellStyle name="Millares 54 15 3" xfId="10839" xr:uid="{342EA5F3-8D35-4267-9E92-5F54A509679B}"/>
    <cellStyle name="Millares 54 15 4" xfId="16074" xr:uid="{1FFFE3E0-28E2-4681-A7FB-212C80D43DF4}"/>
    <cellStyle name="Millares 54 15 5" xfId="18201" xr:uid="{E65F10A2-9238-407A-A0F9-DE4A2BAFBEFC}"/>
    <cellStyle name="Millares 54 15 6" xfId="8233" xr:uid="{46768292-6966-41CB-BBC9-23464E513894}"/>
    <cellStyle name="Millares 54 16" xfId="5371" xr:uid="{C00635E1-DE1A-4F53-91C8-53B3E8465599}"/>
    <cellStyle name="Millares 54 16 2" xfId="13578" xr:uid="{F94B3280-D4BB-4DF4-A8FD-09FFD27E27E0}"/>
    <cellStyle name="Millares 54 16 3" xfId="12357" xr:uid="{D7536E53-59CB-4620-979E-4BB3DFF9E8A8}"/>
    <cellStyle name="Millares 54 16 4" xfId="18202" xr:uid="{FB8F78F9-E080-4010-BB7C-83BEE526083A}"/>
    <cellStyle name="Millares 54 16 5" xfId="8234" xr:uid="{45942A82-337F-4630-811B-29A8030B9F44}"/>
    <cellStyle name="Millares 54 17" xfId="7032" xr:uid="{CBAB34EE-4A44-4F0F-85F7-AB00B1AA7D56}"/>
    <cellStyle name="Millares 54 17 2" xfId="13579" xr:uid="{0EC98367-6C69-440E-AA98-06E6E944F452}"/>
    <cellStyle name="Millares 54 17 3" xfId="19840" xr:uid="{E78DE30B-D599-4A84-8D45-0F191DB42F82}"/>
    <cellStyle name="Millares 54 17 4" xfId="8235" xr:uid="{64F8479A-4AD0-472A-B766-DD725E51BC1C}"/>
    <cellStyle name="Millares 54 18" xfId="8236" xr:uid="{AC5F6980-6FF5-40F6-AC76-3B6007C496A9}"/>
    <cellStyle name="Millares 54 18 2" xfId="13580" xr:uid="{A1DF7372-7BBB-4231-8141-991008260B5B}"/>
    <cellStyle name="Millares 54 19" xfId="13555" xr:uid="{836CD913-D12B-432B-9063-34BA7F70C28C}"/>
    <cellStyle name="Millares 54 2" xfId="5372" xr:uid="{C268D16E-1CB6-467F-9DE5-60992F7EE4C7}"/>
    <cellStyle name="Millares 54 2 10" xfId="7162" xr:uid="{76A85843-B959-490E-963E-1A905ED8CF94}"/>
    <cellStyle name="Millares 54 2 10 2" xfId="13582" xr:uid="{B47C0744-F722-4260-89D2-2F31DBBAE341}"/>
    <cellStyle name="Millares 54 2 10 3" xfId="19942" xr:uid="{D747DB96-523F-4672-B85B-633386FA0F47}"/>
    <cellStyle name="Millares 54 2 10 4" xfId="8238" xr:uid="{6809E45C-FDEB-4080-AAC4-F2F086D1012A}"/>
    <cellStyle name="Millares 54 2 11" xfId="8239" xr:uid="{7C32C848-3FBF-4738-A494-8EB87C12AE09}"/>
    <cellStyle name="Millares 54 2 11 2" xfId="13583" xr:uid="{0866985F-FB10-42D0-8BFF-8D241C5FE305}"/>
    <cellStyle name="Millares 54 2 12" xfId="13581" xr:uid="{559710E0-3610-4386-8DD6-A7D25996433E}"/>
    <cellStyle name="Millares 54 2 13" xfId="10840" xr:uid="{F4F0F9B9-010E-47D2-BD3F-D3F6AEC538AC}"/>
    <cellStyle name="Millares 54 2 14" xfId="16075" xr:uid="{EEA91CDF-25F5-425B-AA4D-334A1CFF4438}"/>
    <cellStyle name="Millares 54 2 15" xfId="18203" xr:uid="{0D26D4E6-4EB9-4B25-966F-DF74E06CD95F}"/>
    <cellStyle name="Millares 54 2 16" xfId="8237" xr:uid="{DA403BEB-C7DC-445F-A219-5B73DF3C4A8E}"/>
    <cellStyle name="Millares 54 2 2" xfId="5373" xr:uid="{FE89AFB9-EE03-46EF-95AD-F0E0CE7A995C}"/>
    <cellStyle name="Millares 54 2 2 2" xfId="5374" xr:uid="{2FB44791-2A41-4F12-A749-27686F58CA7D}"/>
    <cellStyle name="Millares 54 2 2 2 2" xfId="13585" xr:uid="{960B39A3-DBD6-4EFD-A207-5B333903F846}"/>
    <cellStyle name="Millares 54 2 2 2 3" xfId="10842" xr:uid="{DB4A110A-5A89-4589-A830-469AABD4B949}"/>
    <cellStyle name="Millares 54 2 2 2 4" xfId="16077" xr:uid="{9A16FAEB-D2CA-42A7-84FD-A90707C52D53}"/>
    <cellStyle name="Millares 54 2 2 2 5" xfId="18205" xr:uid="{ECBE493F-FEDD-46A6-88B0-A05909ECE226}"/>
    <cellStyle name="Millares 54 2 2 2 6" xfId="8241" xr:uid="{96652DD9-43CB-479D-9E7C-4B2951AF6316}"/>
    <cellStyle name="Millares 54 2 2 3" xfId="13584" xr:uid="{104DCCF0-86FA-49FB-BE70-13EB9BBD5FC6}"/>
    <cellStyle name="Millares 54 2 2 4" xfId="10841" xr:uid="{653ACF85-D0D9-4D1D-B2EE-8C4E627B8E47}"/>
    <cellStyle name="Millares 54 2 2 5" xfId="16076" xr:uid="{8177BC71-F9D4-4B4B-9082-E95A8C5BBEED}"/>
    <cellStyle name="Millares 54 2 2 6" xfId="18204" xr:uid="{650FAD43-998D-41C4-9C76-86830BB1CBF0}"/>
    <cellStyle name="Millares 54 2 2 7" xfId="8240" xr:uid="{97B93555-0AE3-48CD-920A-2953A97271AB}"/>
    <cellStyle name="Millares 54 2 3" xfId="5375" xr:uid="{08EC0C52-E4F8-49A1-80CE-AE1A599B0C9B}"/>
    <cellStyle name="Millares 54 2 3 2" xfId="5376" xr:uid="{8DEC0B65-90D0-43B2-B43A-86E64B7D91FD}"/>
    <cellStyle name="Millares 54 2 3 2 2" xfId="5377" xr:uid="{4191E8F0-6AE0-4D6C-89BF-9CBF72B7E244}"/>
    <cellStyle name="Millares 54 2 3 2 2 2" xfId="13588" xr:uid="{F3E91F0F-A18A-4DB3-94E5-7E5972B1ADB7}"/>
    <cellStyle name="Millares 54 2 3 2 2 3" xfId="10845" xr:uid="{A63CEFF5-6C76-40B4-911A-4F4EBBD2418F}"/>
    <cellStyle name="Millares 54 2 3 2 2 4" xfId="16080" xr:uid="{C7320A6F-2A36-4AFE-9FDB-3B28B9087E1A}"/>
    <cellStyle name="Millares 54 2 3 2 2 5" xfId="18208" xr:uid="{B1A84C27-66BF-4F28-9929-E8A98AC235CE}"/>
    <cellStyle name="Millares 54 2 3 2 2 6" xfId="8244" xr:uid="{CB153F2D-4043-45D4-A222-7BB681546053}"/>
    <cellStyle name="Millares 54 2 3 2 3" xfId="13587" xr:uid="{0F48E884-8B30-47F4-BACB-F91F031EDFFE}"/>
    <cellStyle name="Millares 54 2 3 2 4" xfId="10844" xr:uid="{745C2710-3131-4B08-A798-44EFBC181145}"/>
    <cellStyle name="Millares 54 2 3 2 5" xfId="16079" xr:uid="{FC1263D1-FBD4-4DFB-89C4-F1BD743A2881}"/>
    <cellStyle name="Millares 54 2 3 2 6" xfId="18207" xr:uid="{B3470206-9B2E-4796-8512-45C2BD9E2AE3}"/>
    <cellStyle name="Millares 54 2 3 2 7" xfId="8243" xr:uid="{EDC4DBBF-4685-4EEE-8E98-2B502F3D73B1}"/>
    <cellStyle name="Millares 54 2 3 3" xfId="5378" xr:uid="{F9FB5545-9B0F-4CCC-9F55-1D683115996D}"/>
    <cellStyle name="Millares 54 2 3 3 2" xfId="13589" xr:uid="{25C18860-DCA5-4D58-BE81-5953F8D0C11A}"/>
    <cellStyle name="Millares 54 2 3 3 3" xfId="10846" xr:uid="{29D3E110-2932-4D42-844E-B30CF429A257}"/>
    <cellStyle name="Millares 54 2 3 3 4" xfId="16081" xr:uid="{C319966F-C01B-4499-A46B-D1056016BB17}"/>
    <cellStyle name="Millares 54 2 3 3 5" xfId="18209" xr:uid="{A93164A3-DFB4-4F5A-A41C-FA2A05F57DF1}"/>
    <cellStyle name="Millares 54 2 3 3 6" xfId="8245" xr:uid="{E3C1C4F0-E7FE-48FE-9ED4-79FF8F8A454A}"/>
    <cellStyle name="Millares 54 2 3 4" xfId="13586" xr:uid="{1CCA0785-E6B6-4313-B0C3-0CE5D6238693}"/>
    <cellStyle name="Millares 54 2 3 5" xfId="10843" xr:uid="{A743CA3E-A61E-4B10-A9B1-573EFA2C9AB7}"/>
    <cellStyle name="Millares 54 2 3 6" xfId="16078" xr:uid="{2FC57C61-D0D7-41FE-AD6D-3DC82AC0F3B7}"/>
    <cellStyle name="Millares 54 2 3 7" xfId="18206" xr:uid="{6F160021-F1DE-49BB-AC6B-B3AC692582B8}"/>
    <cellStyle name="Millares 54 2 3 8" xfId="8242" xr:uid="{DF807507-6F2D-4C40-B690-1A553C4FD529}"/>
    <cellStyle name="Millares 54 2 4" xfId="5379" xr:uid="{158F6357-9344-4295-8EFA-5CEB569413D5}"/>
    <cellStyle name="Millares 54 2 4 2" xfId="5380" xr:uid="{F4D7A11F-3500-456A-B84D-A9DA88F56AB0}"/>
    <cellStyle name="Millares 54 2 4 2 2" xfId="13591" xr:uid="{D9F3D7DA-8AD1-4759-9110-A27FC8437065}"/>
    <cellStyle name="Millares 54 2 4 2 3" xfId="10848" xr:uid="{FAED9B5E-77B0-4447-89B8-B0E4CB59155A}"/>
    <cellStyle name="Millares 54 2 4 2 4" xfId="16083" xr:uid="{E3FC2679-B655-4D5C-A777-69EF29C8D5F4}"/>
    <cellStyle name="Millares 54 2 4 2 5" xfId="18211" xr:uid="{15C3E7B2-DD36-45B8-ABA1-B7B770E8DED1}"/>
    <cellStyle name="Millares 54 2 4 2 6" xfId="8247" xr:uid="{99CB017A-C0A6-44BE-A5EE-14CF723A1B5D}"/>
    <cellStyle name="Millares 54 2 4 3" xfId="13590" xr:uid="{F844F260-5E01-4004-98AF-546A8DCF9C0B}"/>
    <cellStyle name="Millares 54 2 4 4" xfId="10847" xr:uid="{FF6663E2-31E4-4121-AEDC-C9348E3C0796}"/>
    <cellStyle name="Millares 54 2 4 5" xfId="16082" xr:uid="{809B848E-AF00-453F-A8B9-DE96F7BD710D}"/>
    <cellStyle name="Millares 54 2 4 6" xfId="18210" xr:uid="{9C6A4D0E-F1C1-4D03-8F3C-FA22C121C45E}"/>
    <cellStyle name="Millares 54 2 4 7" xfId="8246" xr:uid="{04984944-D235-463A-A137-8789859DBD86}"/>
    <cellStyle name="Millares 54 2 5" xfId="5381" xr:uid="{BCF4EE2F-3989-491B-8760-709544A6318C}"/>
    <cellStyle name="Millares 54 2 5 2" xfId="5382" xr:uid="{E07C6D98-03E7-4D8F-9FED-5A982DB3C958}"/>
    <cellStyle name="Millares 54 2 5 2 2" xfId="13593" xr:uid="{3D94A1F1-C360-4474-8E4F-E0772397B6F4}"/>
    <cellStyle name="Millares 54 2 5 2 3" xfId="10850" xr:uid="{59C98CA6-6E3B-4A35-AFD0-49089E3EE906}"/>
    <cellStyle name="Millares 54 2 5 2 4" xfId="16085" xr:uid="{D54D8DA4-8521-4BB0-A958-929605D5940D}"/>
    <cellStyle name="Millares 54 2 5 2 5" xfId="18213" xr:uid="{5F809A29-1D94-48D5-AA1D-E799E6DC0783}"/>
    <cellStyle name="Millares 54 2 5 2 6" xfId="8249" xr:uid="{49EFE178-79A4-4542-AC00-2E01E6AB33ED}"/>
    <cellStyle name="Millares 54 2 5 3" xfId="13592" xr:uid="{FE4ABD65-01D9-4D02-8AE9-30E6A94ADF15}"/>
    <cellStyle name="Millares 54 2 5 4" xfId="10849" xr:uid="{1141D941-E16D-4502-8B31-5D189DFE83C3}"/>
    <cellStyle name="Millares 54 2 5 5" xfId="16084" xr:uid="{4CE6F161-F3A5-443E-97CD-848830D855D5}"/>
    <cellStyle name="Millares 54 2 5 6" xfId="18212" xr:uid="{12D02AF8-0A87-4F6C-8923-DE3C65E230AE}"/>
    <cellStyle name="Millares 54 2 5 7" xfId="8248" xr:uid="{DEE77FBD-BF48-423C-971A-594ABDEA7A1C}"/>
    <cellStyle name="Millares 54 2 6" xfId="5383" xr:uid="{96367424-160C-4F01-ACE9-225623E68E3F}"/>
    <cellStyle name="Millares 54 2 6 2" xfId="13594" xr:uid="{4A45C3C1-4478-456C-91E3-8FE2632FF09E}"/>
    <cellStyle name="Millares 54 2 6 3" xfId="10851" xr:uid="{CC16EE63-B3FF-482C-84B0-6D933A4C4A29}"/>
    <cellStyle name="Millares 54 2 6 4" xfId="16086" xr:uid="{299D1B7E-3DFC-47CB-ADA4-A6522092812D}"/>
    <cellStyle name="Millares 54 2 6 5" xfId="18214" xr:uid="{24843466-E913-4905-9839-321B4E61C55E}"/>
    <cellStyle name="Millares 54 2 6 6" xfId="8250" xr:uid="{C23E1FD0-9CD4-409A-A225-B7E621B0439C}"/>
    <cellStyle name="Millares 54 2 7" xfId="5384" xr:uid="{F74357B7-B775-41A9-9D50-6185C1504BDC}"/>
    <cellStyle name="Millares 54 2 7 2" xfId="13595" xr:uid="{7BA6C4EE-09AC-4932-ACB3-B904D37415B7}"/>
    <cellStyle name="Millares 54 2 7 3" xfId="10852" xr:uid="{4A5F3873-8378-4A79-86B5-9CD9B0F741EF}"/>
    <cellStyle name="Millares 54 2 7 4" xfId="16087" xr:uid="{FF43E24D-09CF-4608-8752-1705D1F2DC70}"/>
    <cellStyle name="Millares 54 2 7 5" xfId="18215" xr:uid="{1D9B9925-5F5B-4A99-9B09-57C68CE1CABB}"/>
    <cellStyle name="Millares 54 2 7 6" xfId="8251" xr:uid="{2B6348F1-BC56-4F01-BE93-C3EF0F257C9D}"/>
    <cellStyle name="Millares 54 2 8" xfId="5385" xr:uid="{F3E1B4C2-A453-4033-AFAB-CDB69351439F}"/>
    <cellStyle name="Millares 54 2 8 2" xfId="13596" xr:uid="{8E7C4B91-1E60-4DEB-921B-8A8BE7471434}"/>
    <cellStyle name="Millares 54 2 8 3" xfId="10853" xr:uid="{EA707C77-4A70-40E7-ACA7-C3EA45246EA6}"/>
    <cellStyle name="Millares 54 2 8 4" xfId="16088" xr:uid="{7F94AC05-55A5-490B-A931-A4D4F983EA9D}"/>
    <cellStyle name="Millares 54 2 8 5" xfId="18216" xr:uid="{1B85DA92-85FF-4E54-8657-7D11E1D37907}"/>
    <cellStyle name="Millares 54 2 8 6" xfId="8252" xr:uid="{697E65BC-A845-41A5-A8CB-A2575F83F8D6}"/>
    <cellStyle name="Millares 54 2 9" xfId="5386" xr:uid="{B3AC3703-CBAA-489F-A773-17BEAB5CA194}"/>
    <cellStyle name="Millares 54 2 9 2" xfId="13597" xr:uid="{981DF9BF-4ED0-4ADB-A143-7D4FDC6437E2}"/>
    <cellStyle name="Millares 54 2 9 3" xfId="12358" xr:uid="{50CF5029-EFD9-4C85-996B-BB596172632E}"/>
    <cellStyle name="Millares 54 2 9 4" xfId="18217" xr:uid="{CDDA57F9-2873-4FBB-9F1A-34409183E718}"/>
    <cellStyle name="Millares 54 2 9 5" xfId="8253" xr:uid="{E905DF87-AB69-4306-B542-66A64ABE1C2F}"/>
    <cellStyle name="Millares 54 20" xfId="10817" xr:uid="{63068894-D357-4CCC-88FB-50B9E8C7B121}"/>
    <cellStyle name="Millares 54 21" xfId="16052" xr:uid="{F249273C-EED6-4965-B9BC-4ECDE63F4A1C}"/>
    <cellStyle name="Millares 54 22" xfId="18179" xr:uid="{2FC655B0-BA6C-4C92-A247-D66B61A88D9E}"/>
    <cellStyle name="Millares 54 23" xfId="8211" xr:uid="{B2AF5901-3189-42B8-8198-71007E5922E7}"/>
    <cellStyle name="Millares 54 3" xfId="5387" xr:uid="{8DCA55D9-CD56-4750-BEE6-CC9ADADBC555}"/>
    <cellStyle name="Millares 54 3 10" xfId="8254" xr:uid="{99BB6FD1-4DAF-4398-9696-C4FFF5243214}"/>
    <cellStyle name="Millares 54 3 2" xfId="5388" xr:uid="{CB907CB7-BCF9-4B64-9005-0A1657A8DE20}"/>
    <cellStyle name="Millares 54 3 2 2" xfId="5389" xr:uid="{036FB673-0547-4550-A4A3-3E1180D47316}"/>
    <cellStyle name="Millares 54 3 2 2 2" xfId="13600" xr:uid="{618DABA9-D52F-41FC-BC45-795076BEB425}"/>
    <cellStyle name="Millares 54 3 2 2 3" xfId="10856" xr:uid="{A3758E3E-63B3-4260-83F6-1EC03F7DE221}"/>
    <cellStyle name="Millares 54 3 2 2 4" xfId="16091" xr:uid="{3563C0ED-6BBE-4C6B-8985-4779D48446EC}"/>
    <cellStyle name="Millares 54 3 2 2 5" xfId="18220" xr:uid="{EF66C138-1BEB-4A92-B65C-D6D824197FA9}"/>
    <cellStyle name="Millares 54 3 2 2 6" xfId="8256" xr:uid="{FCE0219A-FCD7-4DDE-B698-AAF311BE91E3}"/>
    <cellStyle name="Millares 54 3 2 3" xfId="13599" xr:uid="{1403900B-B649-45A6-BE2D-4C9922F2EE7E}"/>
    <cellStyle name="Millares 54 3 2 4" xfId="10855" xr:uid="{58D2DC9D-73C7-4CC7-8D6A-8C7702685E33}"/>
    <cellStyle name="Millares 54 3 2 5" xfId="16090" xr:uid="{6FD201FC-A19C-45B1-A3BF-B500524F5D99}"/>
    <cellStyle name="Millares 54 3 2 6" xfId="18219" xr:uid="{7DAAB832-A0A9-4637-9547-E98D7ABD524D}"/>
    <cellStyle name="Millares 54 3 2 7" xfId="8255" xr:uid="{9EDC31F9-14EE-458F-80DB-D8E097BB0B35}"/>
    <cellStyle name="Millares 54 3 3" xfId="5390" xr:uid="{1E524854-F5FF-4629-8CE1-CBB3DB4CB039}"/>
    <cellStyle name="Millares 54 3 3 2" xfId="5391" xr:uid="{DE3A1693-5DE3-4DD3-9C4D-FB0B6B8E810B}"/>
    <cellStyle name="Millares 54 3 3 2 2" xfId="13602" xr:uid="{22236692-0E48-4199-A8FC-9905C9ED6A5B}"/>
    <cellStyle name="Millares 54 3 3 2 3" xfId="10858" xr:uid="{75A08CCC-E735-44F4-BEDC-99F1608ADD1C}"/>
    <cellStyle name="Millares 54 3 3 2 4" xfId="16093" xr:uid="{F21705FD-ACA6-4EFD-A796-816B7071D6FB}"/>
    <cellStyle name="Millares 54 3 3 2 5" xfId="18222" xr:uid="{7CC2A429-45F4-4F66-9341-7A8162CEDA43}"/>
    <cellStyle name="Millares 54 3 3 2 6" xfId="8258" xr:uid="{D1381894-1541-45A6-9840-DEB8FDE615F0}"/>
    <cellStyle name="Millares 54 3 3 3" xfId="13601" xr:uid="{A15C161D-2419-4CB5-8F31-751D726005AB}"/>
    <cellStyle name="Millares 54 3 3 4" xfId="10857" xr:uid="{984383F3-2529-4CB2-AEB4-7169718891D9}"/>
    <cellStyle name="Millares 54 3 3 5" xfId="16092" xr:uid="{2076B3C7-ACA6-41F3-B4BB-05D1A8FB4CF4}"/>
    <cellStyle name="Millares 54 3 3 6" xfId="18221" xr:uid="{30A7FABD-1766-4A9E-AB02-B6B4F42E235E}"/>
    <cellStyle name="Millares 54 3 3 7" xfId="8257" xr:uid="{3889D38D-3C6C-4B4F-9B48-4A871BAEB0F9}"/>
    <cellStyle name="Millares 54 3 4" xfId="5392" xr:uid="{CEB43841-8C5D-4EE8-89F2-94E09DEC59DA}"/>
    <cellStyle name="Millares 54 3 4 2" xfId="5393" xr:uid="{27409BC6-B6D9-42B7-B9BF-33092727AEFE}"/>
    <cellStyle name="Millares 54 3 4 2 2" xfId="13604" xr:uid="{B214B5AE-86D2-4361-9D84-324BC9165A31}"/>
    <cellStyle name="Millares 54 3 4 2 3" xfId="10860" xr:uid="{1C9E6670-209C-44DA-A877-FB6C671BEF40}"/>
    <cellStyle name="Millares 54 3 4 2 4" xfId="16095" xr:uid="{D7B07C4B-4073-4A74-AF79-ED67FA2F8382}"/>
    <cellStyle name="Millares 54 3 4 2 5" xfId="18224" xr:uid="{4EDA5DF8-737F-400A-BCC3-132DB02AE8FC}"/>
    <cellStyle name="Millares 54 3 4 2 6" xfId="8260" xr:uid="{D4877D87-26CC-4CD7-8303-090DB7B327FD}"/>
    <cellStyle name="Millares 54 3 4 3" xfId="13603" xr:uid="{76B215BA-19C1-4F9E-A0FE-E92E26BDA473}"/>
    <cellStyle name="Millares 54 3 4 4" xfId="10859" xr:uid="{9147A9A5-3CFF-459D-9C64-8B364A6419C7}"/>
    <cellStyle name="Millares 54 3 4 5" xfId="16094" xr:uid="{29274CC5-17EB-488C-A7FF-6D9715510374}"/>
    <cellStyle name="Millares 54 3 4 6" xfId="18223" xr:uid="{C67869BB-338C-4819-86A2-59556A6261C5}"/>
    <cellStyle name="Millares 54 3 4 7" xfId="8259" xr:uid="{03DC40BD-644B-45F6-B924-F3D9A5B525E0}"/>
    <cellStyle name="Millares 54 3 5" xfId="5394" xr:uid="{09F0E8D0-5762-431E-AC5F-65D11B0F4DF5}"/>
    <cellStyle name="Millares 54 3 5 2" xfId="13605" xr:uid="{733AE2E6-50DB-477C-BDAD-E46D141BCCDE}"/>
    <cellStyle name="Millares 54 3 5 3" xfId="10861" xr:uid="{41E4E756-D6BD-4117-BCE4-E28AA9849B71}"/>
    <cellStyle name="Millares 54 3 5 4" xfId="16096" xr:uid="{95949E7F-ACFE-4AD0-A8E9-A20A0BB9331E}"/>
    <cellStyle name="Millares 54 3 5 5" xfId="18225" xr:uid="{A6396216-AAD4-4232-8638-04030B0A2027}"/>
    <cellStyle name="Millares 54 3 5 6" xfId="8261" xr:uid="{63F0D5B2-8CB2-44EE-9990-D7320D0E7FEA}"/>
    <cellStyle name="Millares 54 3 6" xfId="13598" xr:uid="{D25F57A9-B1DB-4A0D-9061-4DA9DAD99B2E}"/>
    <cellStyle name="Millares 54 3 7" xfId="10854" xr:uid="{9343D970-F9F8-4CE5-A609-AC2AFFAEBCCF}"/>
    <cellStyle name="Millares 54 3 8" xfId="16089" xr:uid="{BC28DC82-5796-40F4-AE44-929E87681BF8}"/>
    <cellStyle name="Millares 54 3 9" xfId="18218" xr:uid="{C9659FC0-0B1A-4AAE-82DA-0B3D8A070A5D}"/>
    <cellStyle name="Millares 54 4" xfId="5395" xr:uid="{BC72EE11-1211-43A1-B2A8-9930A14C86E4}"/>
    <cellStyle name="Millares 54 4 10" xfId="8262" xr:uid="{0E0DE933-126C-4C2F-A283-28F32FCD2584}"/>
    <cellStyle name="Millares 54 4 2" xfId="5396" xr:uid="{BB705E2F-D110-4BE2-AB20-E355790253D3}"/>
    <cellStyle name="Millares 54 4 2 2" xfId="5397" xr:uid="{F8873858-8F9B-4800-9F53-5D1AB1B0FB84}"/>
    <cellStyle name="Millares 54 4 2 2 2" xfId="13608" xr:uid="{1C925D1D-B372-42B8-9170-27A36D0BB2CE}"/>
    <cellStyle name="Millares 54 4 2 2 3" xfId="10864" xr:uid="{670816C0-9A90-4CF1-8C56-3744893EEF03}"/>
    <cellStyle name="Millares 54 4 2 2 4" xfId="16099" xr:uid="{A929FA5F-22D8-460B-991B-B67E8C5AB796}"/>
    <cellStyle name="Millares 54 4 2 2 5" xfId="18228" xr:uid="{593A6265-AB14-481F-BF71-7BF42C740A32}"/>
    <cellStyle name="Millares 54 4 2 2 6" xfId="8264" xr:uid="{FF7D8DF7-5F1A-4345-A1B3-C3343F86DDD5}"/>
    <cellStyle name="Millares 54 4 2 3" xfId="13607" xr:uid="{DCDF5BED-4571-4316-AC7B-0719B11003C3}"/>
    <cellStyle name="Millares 54 4 2 4" xfId="10863" xr:uid="{21EF2B89-9C24-4C03-8D46-1A5C47E18859}"/>
    <cellStyle name="Millares 54 4 2 5" xfId="16098" xr:uid="{7FE6738C-6155-43EC-A1FD-6154D0D2B81A}"/>
    <cellStyle name="Millares 54 4 2 6" xfId="18227" xr:uid="{903A7FF1-8A64-43BD-B0BC-3B7F93C4C3E9}"/>
    <cellStyle name="Millares 54 4 2 7" xfId="8263" xr:uid="{D950E3C1-B1CF-4DA3-9ABC-54B260C3422B}"/>
    <cellStyle name="Millares 54 4 3" xfId="5398" xr:uid="{D779239B-870A-4B3F-902D-C4F38D3957C8}"/>
    <cellStyle name="Millares 54 4 3 2" xfId="5399" xr:uid="{D60B2293-8B13-4809-AF26-A6651BE67CDA}"/>
    <cellStyle name="Millares 54 4 3 2 2" xfId="13610" xr:uid="{D8CAA490-FBCC-4E5B-8D85-2C6D3218D236}"/>
    <cellStyle name="Millares 54 4 3 2 3" xfId="10866" xr:uid="{C233A51C-189B-41FF-BF6B-E03D5969EDB9}"/>
    <cellStyle name="Millares 54 4 3 2 4" xfId="16101" xr:uid="{1D8FB4D8-D475-4BFF-A880-AFDB1EF983D6}"/>
    <cellStyle name="Millares 54 4 3 2 5" xfId="18230" xr:uid="{AA476348-806E-42CC-8491-0BB1D2C3AE65}"/>
    <cellStyle name="Millares 54 4 3 2 6" xfId="8266" xr:uid="{140AEBE1-F212-48F7-BDAF-68C27A532ABF}"/>
    <cellStyle name="Millares 54 4 3 3" xfId="13609" xr:uid="{EC0A5604-EC1F-46FA-B457-F8B4351F6914}"/>
    <cellStyle name="Millares 54 4 3 4" xfId="10865" xr:uid="{1BB7F071-3647-48C6-B07C-BEB59812FECC}"/>
    <cellStyle name="Millares 54 4 3 5" xfId="16100" xr:uid="{4B9DC1DC-17B8-4E74-91A2-EF6E1978D3D9}"/>
    <cellStyle name="Millares 54 4 3 6" xfId="18229" xr:uid="{976A3AFA-07CA-441D-AF1B-E4535A440790}"/>
    <cellStyle name="Millares 54 4 3 7" xfId="8265" xr:uid="{34D66965-74D0-4DFD-9F75-315549DBB176}"/>
    <cellStyle name="Millares 54 4 4" xfId="5400" xr:uid="{FC6E8A3D-8CB2-4999-8149-DCF8A2A985BC}"/>
    <cellStyle name="Millares 54 4 4 2" xfId="5401" xr:uid="{8FC32624-18DF-4C76-AE0E-56FBED7A1E05}"/>
    <cellStyle name="Millares 54 4 4 2 2" xfId="13612" xr:uid="{9FA6A833-8CC3-4C05-B33E-2BC6BEADCBAC}"/>
    <cellStyle name="Millares 54 4 4 2 3" xfId="10868" xr:uid="{39173357-2EF6-4232-ACA1-4351D8C44615}"/>
    <cellStyle name="Millares 54 4 4 2 4" xfId="16103" xr:uid="{F34DE3C8-757E-4313-9C50-4AD2DB850F7E}"/>
    <cellStyle name="Millares 54 4 4 2 5" xfId="18232" xr:uid="{B76BD50B-86B0-4507-B4C6-5C61263DF556}"/>
    <cellStyle name="Millares 54 4 4 2 6" xfId="8268" xr:uid="{AC576F38-0B64-4BEE-93AB-16E3B764765E}"/>
    <cellStyle name="Millares 54 4 4 3" xfId="13611" xr:uid="{A49AB6FD-55B7-471D-8D74-E0673B2820D6}"/>
    <cellStyle name="Millares 54 4 4 4" xfId="10867" xr:uid="{F57B333B-8BF4-4625-BBF3-AA9B6577B10D}"/>
    <cellStyle name="Millares 54 4 4 5" xfId="16102" xr:uid="{FCAE345C-9333-4FF5-B914-98BDEA736830}"/>
    <cellStyle name="Millares 54 4 4 6" xfId="18231" xr:uid="{43F87466-C528-440B-AF8C-EEF409C1D75A}"/>
    <cellStyle name="Millares 54 4 4 7" xfId="8267" xr:uid="{70F6B0C9-2A52-4BCF-B5AB-DA3E5F4D7045}"/>
    <cellStyle name="Millares 54 4 5" xfId="5402" xr:uid="{013714F1-5D96-4E44-A817-63997A85DFB4}"/>
    <cellStyle name="Millares 54 4 5 2" xfId="13613" xr:uid="{0BE73849-DD1A-43A5-A9A7-179EF555F752}"/>
    <cellStyle name="Millares 54 4 5 3" xfId="10869" xr:uid="{3C524ABE-9999-498B-86A2-811A4E34E405}"/>
    <cellStyle name="Millares 54 4 5 4" xfId="16104" xr:uid="{96A329D8-6C75-4917-B903-A7C13A700C2F}"/>
    <cellStyle name="Millares 54 4 5 5" xfId="18233" xr:uid="{F0483CA6-BB13-44D3-A8D5-C30EBB021A9B}"/>
    <cellStyle name="Millares 54 4 5 6" xfId="8269" xr:uid="{D860971F-5D20-4F11-B094-123EE0E7B081}"/>
    <cellStyle name="Millares 54 4 6" xfId="13606" xr:uid="{645C54B7-AD13-494B-9545-A480A29A6559}"/>
    <cellStyle name="Millares 54 4 7" xfId="10862" xr:uid="{DD49BB8A-FA35-4EAF-9FEC-2837179F4CDD}"/>
    <cellStyle name="Millares 54 4 8" xfId="16097" xr:uid="{24B8EC0C-D33C-4004-85AD-3763A4B37152}"/>
    <cellStyle name="Millares 54 4 9" xfId="18226" xr:uid="{9EAFADC4-3D97-45BF-9A0C-844AD0BFEEBF}"/>
    <cellStyle name="Millares 54 5" xfId="5403" xr:uid="{5D6B91A3-5DE8-473D-ACBC-C2B685C3A9DA}"/>
    <cellStyle name="Millares 54 5 10" xfId="8270" xr:uid="{23FDC7F7-D2C5-480F-AF32-E722B4004E17}"/>
    <cellStyle name="Millares 54 5 2" xfId="5404" xr:uid="{F169C176-3277-4F63-AEC0-9CEE41FB7D82}"/>
    <cellStyle name="Millares 54 5 2 2" xfId="5405" xr:uid="{FD700281-27BA-4C29-9CBE-02DC1460AFE9}"/>
    <cellStyle name="Millares 54 5 2 2 2" xfId="13616" xr:uid="{E83A5F84-BF41-40C3-843D-6171E9C7F053}"/>
    <cellStyle name="Millares 54 5 2 2 3" xfId="10872" xr:uid="{98189CC8-127B-4A5F-9A6B-EF7814DD5112}"/>
    <cellStyle name="Millares 54 5 2 2 4" xfId="16107" xr:uid="{570C1979-EA3A-4FCA-AF65-36D3458B9CEC}"/>
    <cellStyle name="Millares 54 5 2 2 5" xfId="18236" xr:uid="{4D793550-F4AB-4D1C-970A-788D183251EB}"/>
    <cellStyle name="Millares 54 5 2 2 6" xfId="8272" xr:uid="{C7F0292A-4F18-43F4-AE4A-647BE87D29E7}"/>
    <cellStyle name="Millares 54 5 2 3" xfId="13615" xr:uid="{257D44C4-155F-4FE2-8F61-820E4B723F7C}"/>
    <cellStyle name="Millares 54 5 2 4" xfId="10871" xr:uid="{A612D744-F113-4FA1-ACBB-BC73B3DDF16C}"/>
    <cellStyle name="Millares 54 5 2 5" xfId="16106" xr:uid="{DA1F35D2-A37B-4BF7-BFA9-4BCD1DADD778}"/>
    <cellStyle name="Millares 54 5 2 6" xfId="18235" xr:uid="{86139173-1301-4471-91FD-BA4F43C14505}"/>
    <cellStyle name="Millares 54 5 2 7" xfId="8271" xr:uid="{6E60C115-8B4C-4212-99B3-3C4792764E9B}"/>
    <cellStyle name="Millares 54 5 3" xfId="5406" xr:uid="{060CFE6D-C6A7-45D3-891A-ECE1CEAAC9EE}"/>
    <cellStyle name="Millares 54 5 3 2" xfId="5407" xr:uid="{3DCF19DE-6FE4-4EA4-B30B-58BFA49A90C9}"/>
    <cellStyle name="Millares 54 5 3 2 2" xfId="13618" xr:uid="{C99BC3BC-398D-449C-9553-C418364E8785}"/>
    <cellStyle name="Millares 54 5 3 2 3" xfId="10874" xr:uid="{C46AF70B-2531-4094-B3A8-E87DC63068D3}"/>
    <cellStyle name="Millares 54 5 3 2 4" xfId="16109" xr:uid="{B3FD60BF-FA2E-4EC4-90EC-1F085E0DCA69}"/>
    <cellStyle name="Millares 54 5 3 2 5" xfId="18238" xr:uid="{FD500E0F-3D32-402F-8A4C-1FED3D096741}"/>
    <cellStyle name="Millares 54 5 3 2 6" xfId="8274" xr:uid="{67277159-7F23-4335-AF12-AD402377C426}"/>
    <cellStyle name="Millares 54 5 3 3" xfId="13617" xr:uid="{2C60A0A4-AD61-46DC-A625-B2DD5CB09A19}"/>
    <cellStyle name="Millares 54 5 3 4" xfId="10873" xr:uid="{3F325581-2387-4713-8136-3502A883E242}"/>
    <cellStyle name="Millares 54 5 3 5" xfId="16108" xr:uid="{FF10C01B-8ABC-4D37-9F1E-C4031B463349}"/>
    <cellStyle name="Millares 54 5 3 6" xfId="18237" xr:uid="{C105B864-C24F-4184-8699-E1241FBB372E}"/>
    <cellStyle name="Millares 54 5 3 7" xfId="8273" xr:uid="{5ABE0AED-D5F7-4941-988F-6A955DB5FB86}"/>
    <cellStyle name="Millares 54 5 4" xfId="5408" xr:uid="{EC65933F-B39F-43E3-A46B-3183566FDAB7}"/>
    <cellStyle name="Millares 54 5 4 2" xfId="5409" xr:uid="{7D1D0F95-329C-4762-958E-0E8A4E6F408E}"/>
    <cellStyle name="Millares 54 5 4 2 2" xfId="13620" xr:uid="{7F66429A-510A-4F00-82E5-D7EC322B7319}"/>
    <cellStyle name="Millares 54 5 4 2 3" xfId="10876" xr:uid="{7ED9EE0F-B092-4BA8-95EF-4D021CC3BAFF}"/>
    <cellStyle name="Millares 54 5 4 2 4" xfId="16111" xr:uid="{832E31D8-22F6-468F-B616-D51316ED602E}"/>
    <cellStyle name="Millares 54 5 4 2 5" xfId="18240" xr:uid="{F7FF8019-0528-46E3-A5CD-DE549946BD9B}"/>
    <cellStyle name="Millares 54 5 4 2 6" xfId="8276" xr:uid="{21F0CB48-3F72-47A0-ABE4-17266E9DF74C}"/>
    <cellStyle name="Millares 54 5 4 3" xfId="13619" xr:uid="{D25A06E1-6B4D-4B26-8699-668C759BF0A5}"/>
    <cellStyle name="Millares 54 5 4 4" xfId="10875" xr:uid="{D3521C2B-32B4-4381-B757-5746D430EB08}"/>
    <cellStyle name="Millares 54 5 4 5" xfId="16110" xr:uid="{190009C8-4C32-44DB-879D-B5E09EAD4716}"/>
    <cellStyle name="Millares 54 5 4 6" xfId="18239" xr:uid="{F458BB52-2D14-4D0A-AC31-7315B7388DA8}"/>
    <cellStyle name="Millares 54 5 4 7" xfId="8275" xr:uid="{D88399FE-EC7D-4A5B-9485-B7B501CBEF2A}"/>
    <cellStyle name="Millares 54 5 5" xfId="5410" xr:uid="{9B4A5648-C0A6-457F-8BC0-E3593202F066}"/>
    <cellStyle name="Millares 54 5 5 2" xfId="13621" xr:uid="{504758EA-C961-4809-9710-23F701F97C58}"/>
    <cellStyle name="Millares 54 5 5 3" xfId="10877" xr:uid="{9FBA40EF-2A30-40FD-BC26-8739FEDCDA29}"/>
    <cellStyle name="Millares 54 5 5 4" xfId="16112" xr:uid="{48D4C971-6028-49CA-B1F7-0A67AF230BA5}"/>
    <cellStyle name="Millares 54 5 5 5" xfId="18241" xr:uid="{9D47E2FC-2995-4BD9-B38C-883E24F29DAA}"/>
    <cellStyle name="Millares 54 5 5 6" xfId="8277" xr:uid="{020F47FD-927A-404D-A322-320C33BDCE85}"/>
    <cellStyle name="Millares 54 5 6" xfId="13614" xr:uid="{9ABB73A1-2A52-4531-8BC2-E7F414167AF6}"/>
    <cellStyle name="Millares 54 5 7" xfId="10870" xr:uid="{37147B9F-EA00-43D4-9B0F-09E9AD0C39D5}"/>
    <cellStyle name="Millares 54 5 8" xfId="16105" xr:uid="{2B26E744-B245-46D5-98F5-93FCAE84A9AA}"/>
    <cellStyle name="Millares 54 5 9" xfId="18234" xr:uid="{60C803B7-8D2A-470B-B60F-ABD12DFF01D3}"/>
    <cellStyle name="Millares 54 6" xfId="5411" xr:uid="{D3DC5D3A-F766-4C80-AEC5-68814E53C16A}"/>
    <cellStyle name="Millares 54 6 10" xfId="8278" xr:uid="{001E958F-40FB-4829-8E10-2C51CB2401BF}"/>
    <cellStyle name="Millares 54 6 2" xfId="5412" xr:uid="{07CBF437-4695-4226-BC94-D987BD2C8FE9}"/>
    <cellStyle name="Millares 54 6 2 2" xfId="5413" xr:uid="{41765886-1F48-46CC-874B-49337D5FB3B5}"/>
    <cellStyle name="Millares 54 6 2 2 2" xfId="13624" xr:uid="{19962ADE-1DCC-45CD-9B65-ECCBF82AE3D7}"/>
    <cellStyle name="Millares 54 6 2 2 3" xfId="10880" xr:uid="{7BC18BC7-9BEC-4F56-9442-E0962E56D060}"/>
    <cellStyle name="Millares 54 6 2 2 4" xfId="16115" xr:uid="{84A19E29-54D6-482A-9C7B-84C86F55CC89}"/>
    <cellStyle name="Millares 54 6 2 2 5" xfId="18244" xr:uid="{F31EE817-4B19-45BD-BD75-E796A6CE20CB}"/>
    <cellStyle name="Millares 54 6 2 2 6" xfId="8280" xr:uid="{FF0BE265-E839-486A-9DEC-B55AC0E302A6}"/>
    <cellStyle name="Millares 54 6 2 3" xfId="13623" xr:uid="{27EEF9CB-0366-49ED-B0A0-BF14C9A97998}"/>
    <cellStyle name="Millares 54 6 2 4" xfId="10879" xr:uid="{DFADF9DF-913A-4D06-9B5F-0065398A3958}"/>
    <cellStyle name="Millares 54 6 2 5" xfId="16114" xr:uid="{7A80BBDE-95CE-4FD1-98F4-A707DF56EA13}"/>
    <cellStyle name="Millares 54 6 2 6" xfId="18243" xr:uid="{CDBDB32D-32C6-44DB-B9A1-F98E5150B436}"/>
    <cellStyle name="Millares 54 6 2 7" xfId="8279" xr:uid="{CE53B39A-5D31-45A9-90A8-8D37268C9E42}"/>
    <cellStyle name="Millares 54 6 3" xfId="5414" xr:uid="{F92A3AF1-4737-42C3-BBFD-BBE211B89B60}"/>
    <cellStyle name="Millares 54 6 3 2" xfId="5415" xr:uid="{7F42E7EF-EA29-4B6B-8CF5-249CD32D984B}"/>
    <cellStyle name="Millares 54 6 3 2 2" xfId="13626" xr:uid="{6309EFC8-57CF-4394-8E50-B2DA24521F5C}"/>
    <cellStyle name="Millares 54 6 3 2 3" xfId="10882" xr:uid="{BAC48017-7636-4E8A-BC95-E25FF957A8F0}"/>
    <cellStyle name="Millares 54 6 3 2 4" xfId="16117" xr:uid="{DB44059D-FFE5-495C-88DE-94D884568FA4}"/>
    <cellStyle name="Millares 54 6 3 2 5" xfId="18246" xr:uid="{D7FA9941-FCC9-49CF-85A5-0CCEB816615F}"/>
    <cellStyle name="Millares 54 6 3 2 6" xfId="8282" xr:uid="{27113DA4-6065-4A17-824B-2AC3134F9178}"/>
    <cellStyle name="Millares 54 6 3 3" xfId="13625" xr:uid="{D513A039-185D-43B2-99F6-85687BA12167}"/>
    <cellStyle name="Millares 54 6 3 4" xfId="10881" xr:uid="{4C4B7CFD-4D82-4064-8D4D-2B4123509855}"/>
    <cellStyle name="Millares 54 6 3 5" xfId="16116" xr:uid="{82D38D76-DE7C-4814-9824-E2BACAC9F224}"/>
    <cellStyle name="Millares 54 6 3 6" xfId="18245" xr:uid="{B5BA9E13-18E4-4660-BFFC-F05268A5FF5F}"/>
    <cellStyle name="Millares 54 6 3 7" xfId="8281" xr:uid="{5852A63F-9C54-4F8A-9284-6959259A9CE5}"/>
    <cellStyle name="Millares 54 6 4" xfId="5416" xr:uid="{8E7A67F8-DDAB-4ED8-ADDE-7D10BF6A3EBB}"/>
    <cellStyle name="Millares 54 6 4 2" xfId="5417" xr:uid="{B037804A-1D40-422C-8B95-CE108487EA30}"/>
    <cellStyle name="Millares 54 6 4 2 2" xfId="13628" xr:uid="{176C9942-CFF6-466B-AC5F-3BB968FFEECC}"/>
    <cellStyle name="Millares 54 6 4 2 3" xfId="10884" xr:uid="{5FD2B759-12D7-45D5-85EF-64E765C2775B}"/>
    <cellStyle name="Millares 54 6 4 2 4" xfId="16119" xr:uid="{58CF0A96-D37A-4527-9314-750660FC28C6}"/>
    <cellStyle name="Millares 54 6 4 2 5" xfId="18248" xr:uid="{A8CA4895-6143-4956-B4F7-294135E5812B}"/>
    <cellStyle name="Millares 54 6 4 2 6" xfId="8284" xr:uid="{7140071F-252F-4E6E-95C4-B44C1A870256}"/>
    <cellStyle name="Millares 54 6 4 3" xfId="13627" xr:uid="{83021418-F25D-4783-AD6D-C272798D5785}"/>
    <cellStyle name="Millares 54 6 4 4" xfId="10883" xr:uid="{D10F82D5-1725-4069-B127-FFA13DCD3891}"/>
    <cellStyle name="Millares 54 6 4 5" xfId="16118" xr:uid="{C2866C96-4FCC-4B42-8B35-CD30AB3DB988}"/>
    <cellStyle name="Millares 54 6 4 6" xfId="18247" xr:uid="{56411779-DA79-4535-BF58-22235F5CC2A6}"/>
    <cellStyle name="Millares 54 6 4 7" xfId="8283" xr:uid="{6C7637BC-529C-45B5-9DFA-648223059A81}"/>
    <cellStyle name="Millares 54 6 5" xfId="5418" xr:uid="{8EB2BB01-4CAC-4A45-B12D-412811013086}"/>
    <cellStyle name="Millares 54 6 5 2" xfId="13629" xr:uid="{B3B56E0C-1A0E-4A42-A1BE-1CDEBCCB9DD1}"/>
    <cellStyle name="Millares 54 6 5 3" xfId="10885" xr:uid="{A9BACC0F-97B8-4BB7-B7B4-F6DFA4BF43BA}"/>
    <cellStyle name="Millares 54 6 5 4" xfId="16120" xr:uid="{0F8C58EF-1B53-488C-8585-AE59E831467B}"/>
    <cellStyle name="Millares 54 6 5 5" xfId="18249" xr:uid="{48CF2AF5-A676-4F80-A612-38CC4CDB822F}"/>
    <cellStyle name="Millares 54 6 5 6" xfId="8285" xr:uid="{AB91AD46-AF91-40D2-A819-39ED7F45BAF0}"/>
    <cellStyle name="Millares 54 6 6" xfId="13622" xr:uid="{2C08D389-FA8C-41C7-BFE0-39A686B8A11F}"/>
    <cellStyle name="Millares 54 6 7" xfId="10878" xr:uid="{BC01C6E7-ACC7-4B0A-ACF8-73D26EC7D8CE}"/>
    <cellStyle name="Millares 54 6 8" xfId="16113" xr:uid="{C76D185F-6E8B-4AA3-A5F3-19CEB42AB677}"/>
    <cellStyle name="Millares 54 6 9" xfId="18242" xr:uid="{8B874ECC-B454-41B3-B02B-C6697D1A37A9}"/>
    <cellStyle name="Millares 54 7" xfId="5419" xr:uid="{938F5A42-BCBF-4C73-9F5A-B3A98E81E002}"/>
    <cellStyle name="Millares 54 7 10" xfId="8286" xr:uid="{562447AD-29B8-4625-8673-904480753C0F}"/>
    <cellStyle name="Millares 54 7 2" xfId="5420" xr:uid="{75099AD1-FC43-4BE5-8AD4-8C54CCBA1EAB}"/>
    <cellStyle name="Millares 54 7 2 2" xfId="5421" xr:uid="{947FD625-FFB7-4E4E-916C-0B70C61BF28C}"/>
    <cellStyle name="Millares 54 7 2 2 2" xfId="13632" xr:uid="{0B9C9A92-04E9-4603-A3AB-EDA4DC64AAB7}"/>
    <cellStyle name="Millares 54 7 2 2 3" xfId="10888" xr:uid="{C5EF2DA5-CCA6-4293-BA40-FDA2562B3963}"/>
    <cellStyle name="Millares 54 7 2 2 4" xfId="16123" xr:uid="{7D29210F-4CF2-4916-95CF-17FE26D5F5FC}"/>
    <cellStyle name="Millares 54 7 2 2 5" xfId="18252" xr:uid="{8E8BA0AA-3115-43C7-B4CC-89A60D398002}"/>
    <cellStyle name="Millares 54 7 2 2 6" xfId="8288" xr:uid="{C98641B4-553A-4F28-ACC4-839611279193}"/>
    <cellStyle name="Millares 54 7 2 3" xfId="13631" xr:uid="{DB1E1768-57AE-4F46-96C6-A528DFD042F4}"/>
    <cellStyle name="Millares 54 7 2 4" xfId="10887" xr:uid="{7A5231E5-AB1F-49DC-93D5-9566F6E4FA93}"/>
    <cellStyle name="Millares 54 7 2 5" xfId="16122" xr:uid="{E340CB56-225B-4FC7-A4C2-C1DC0908C575}"/>
    <cellStyle name="Millares 54 7 2 6" xfId="18251" xr:uid="{E985CA56-C609-418F-B4E0-C374504E68BB}"/>
    <cellStyle name="Millares 54 7 2 7" xfId="8287" xr:uid="{9F46402B-0068-4F90-A7B8-6E71A3FF1343}"/>
    <cellStyle name="Millares 54 7 3" xfId="5422" xr:uid="{17300868-C7D1-4857-9AE9-916A1A7C984B}"/>
    <cellStyle name="Millares 54 7 3 2" xfId="5423" xr:uid="{2D56EE71-04AB-4FDB-A653-C124B32CD9F5}"/>
    <cellStyle name="Millares 54 7 3 2 2" xfId="13634" xr:uid="{59AEEC12-0C4D-45C8-AE29-64D17DE543DA}"/>
    <cellStyle name="Millares 54 7 3 2 3" xfId="10890" xr:uid="{69782D96-18AB-491D-867D-F826844DAEF5}"/>
    <cellStyle name="Millares 54 7 3 2 4" xfId="16125" xr:uid="{8247682C-8977-4F0A-B8FC-C518FB1E513C}"/>
    <cellStyle name="Millares 54 7 3 2 5" xfId="18254" xr:uid="{46C66B6C-10C7-499B-9279-A85413BDBFA9}"/>
    <cellStyle name="Millares 54 7 3 2 6" xfId="8290" xr:uid="{D80BE66E-D18F-4E57-AE2B-960D85BCD405}"/>
    <cellStyle name="Millares 54 7 3 3" xfId="13633" xr:uid="{F2CFC8F0-DF00-415C-8AD5-FA3FB8672A5D}"/>
    <cellStyle name="Millares 54 7 3 4" xfId="10889" xr:uid="{89DF5B4F-2BD8-4D59-81D5-3995915AC839}"/>
    <cellStyle name="Millares 54 7 3 5" xfId="16124" xr:uid="{4D453549-9715-4EE3-9A83-6DF2E275EDCC}"/>
    <cellStyle name="Millares 54 7 3 6" xfId="18253" xr:uid="{79FD7FD5-153C-4E7D-9555-85FC67D22B2D}"/>
    <cellStyle name="Millares 54 7 3 7" xfId="8289" xr:uid="{02CE85D2-5933-4D07-A2FF-8EDA9BCBC619}"/>
    <cellStyle name="Millares 54 7 4" xfId="5424" xr:uid="{9B272547-D81F-4703-97FD-093B051D4C6F}"/>
    <cellStyle name="Millares 54 7 4 2" xfId="5425" xr:uid="{E3224537-34C9-44DC-B846-57C48512DF92}"/>
    <cellStyle name="Millares 54 7 4 2 2" xfId="13636" xr:uid="{B4C53D5E-278A-49FB-8CE0-581C75F16276}"/>
    <cellStyle name="Millares 54 7 4 2 3" xfId="10892" xr:uid="{CD67FD63-49E1-4143-BF6F-51A7328D98B8}"/>
    <cellStyle name="Millares 54 7 4 2 4" xfId="16127" xr:uid="{B10E4DD8-63ED-4B39-BDD7-10647D847DB3}"/>
    <cellStyle name="Millares 54 7 4 2 5" xfId="18256" xr:uid="{0A7D62C2-5BE4-4D12-960A-A28A5DF895AB}"/>
    <cellStyle name="Millares 54 7 4 2 6" xfId="8292" xr:uid="{4747AC80-8866-4372-9D90-FC37F8D12837}"/>
    <cellStyle name="Millares 54 7 4 3" xfId="13635" xr:uid="{8F8211F7-3369-41A5-B5B7-DE23CE6BB307}"/>
    <cellStyle name="Millares 54 7 4 4" xfId="10891" xr:uid="{443D6711-D394-44A4-A4F0-9FFA08179561}"/>
    <cellStyle name="Millares 54 7 4 5" xfId="16126" xr:uid="{85876343-4237-436D-891B-7867AEEEF9CD}"/>
    <cellStyle name="Millares 54 7 4 6" xfId="18255" xr:uid="{E3B20147-6BD2-44DC-ABF5-E362E5116035}"/>
    <cellStyle name="Millares 54 7 4 7" xfId="8291" xr:uid="{386E0100-14F5-4058-8536-F42B969DF8EA}"/>
    <cellStyle name="Millares 54 7 5" xfId="5426" xr:uid="{D11D8C47-E90D-4DF4-BF82-56318B1561D5}"/>
    <cellStyle name="Millares 54 7 5 2" xfId="13637" xr:uid="{6ED0E9CB-DD4C-46BD-8504-1045BB4FA7FD}"/>
    <cellStyle name="Millares 54 7 5 3" xfId="10893" xr:uid="{765C876E-B6B2-49C6-BC9D-F08503246235}"/>
    <cellStyle name="Millares 54 7 5 4" xfId="16128" xr:uid="{801C386A-F5C4-4909-BBDC-398D707E39BC}"/>
    <cellStyle name="Millares 54 7 5 5" xfId="18257" xr:uid="{A2FAFFFD-295B-4957-82A7-FFC20CCD7261}"/>
    <cellStyle name="Millares 54 7 5 6" xfId="8293" xr:uid="{F73ABAA3-6554-4335-8589-455AC38A732E}"/>
    <cellStyle name="Millares 54 7 6" xfId="13630" xr:uid="{B094CD94-4161-4011-A2FD-6951C75A0B46}"/>
    <cellStyle name="Millares 54 7 7" xfId="10886" xr:uid="{D1EE5D41-1E0F-4C9C-BB3F-49D352785E78}"/>
    <cellStyle name="Millares 54 7 8" xfId="16121" xr:uid="{25818D85-66DC-40D2-B8F9-696E6E6A1A42}"/>
    <cellStyle name="Millares 54 7 9" xfId="18250" xr:uid="{9687ECF8-0629-4CA3-9DA2-FFE3119D8D04}"/>
    <cellStyle name="Millares 54 8" xfId="5427" xr:uid="{DE29456C-AD9B-4E89-A12C-D6A677DF6285}"/>
    <cellStyle name="Millares 54 8 10" xfId="8294" xr:uid="{379BA00A-C5B0-4DDF-8301-6AFC141A6B4B}"/>
    <cellStyle name="Millares 54 8 2" xfId="5428" xr:uid="{CF00C447-0979-4A4E-9BBC-32CFF19C9E97}"/>
    <cellStyle name="Millares 54 8 2 2" xfId="5429" xr:uid="{8488BCC5-A6E2-45E3-A327-911D38882022}"/>
    <cellStyle name="Millares 54 8 2 2 2" xfId="13640" xr:uid="{0D4741ED-89E8-42A5-9B2E-50B4A763C1B9}"/>
    <cellStyle name="Millares 54 8 2 2 3" xfId="10896" xr:uid="{A289A1B0-B3A4-43E8-8EA4-62943F299F73}"/>
    <cellStyle name="Millares 54 8 2 2 4" xfId="16131" xr:uid="{B288B53D-6C45-4F4E-BE04-644932B79BB0}"/>
    <cellStyle name="Millares 54 8 2 2 5" xfId="18260" xr:uid="{BDD862B3-891A-4DB2-A193-732205BF26C2}"/>
    <cellStyle name="Millares 54 8 2 2 6" xfId="8296" xr:uid="{533B6E0B-1325-4CDB-B542-BD71ABF9EEB2}"/>
    <cellStyle name="Millares 54 8 2 3" xfId="13639" xr:uid="{C4F9FBC4-4703-425B-A954-BAA5BA6D4CB2}"/>
    <cellStyle name="Millares 54 8 2 4" xfId="10895" xr:uid="{9AE02479-4E7B-4781-B28A-252057E3FE71}"/>
    <cellStyle name="Millares 54 8 2 5" xfId="16130" xr:uid="{5E15F04D-05E3-4AFD-B1AC-BE2703524F41}"/>
    <cellStyle name="Millares 54 8 2 6" xfId="18259" xr:uid="{2CBC18AC-A781-4ECE-96CA-679D086439F1}"/>
    <cellStyle name="Millares 54 8 2 7" xfId="8295" xr:uid="{1C8CB666-BFC1-4F4A-B10F-B7BF2E219124}"/>
    <cellStyle name="Millares 54 8 3" xfId="5430" xr:uid="{E1E12CE8-0DCC-4D6D-B5BD-E2A4532E6655}"/>
    <cellStyle name="Millares 54 8 3 2" xfId="5431" xr:uid="{915E0101-1A28-42D8-93F2-35AD19CD7CCB}"/>
    <cellStyle name="Millares 54 8 3 2 2" xfId="13642" xr:uid="{E090E6E0-C2F5-4020-89E0-BCCCFEDF56BD}"/>
    <cellStyle name="Millares 54 8 3 2 3" xfId="10898" xr:uid="{5790653D-BA03-4B84-8D68-AF393E526F77}"/>
    <cellStyle name="Millares 54 8 3 2 4" xfId="16133" xr:uid="{EAA701D5-35CE-4898-94BF-48E84212C091}"/>
    <cellStyle name="Millares 54 8 3 2 5" xfId="18262" xr:uid="{51216BEB-BAF3-49D2-869A-5EF83A7AAE31}"/>
    <cellStyle name="Millares 54 8 3 2 6" xfId="8298" xr:uid="{87374CE4-2EFD-4AE4-88D4-0A4FB98966EF}"/>
    <cellStyle name="Millares 54 8 3 3" xfId="13641" xr:uid="{5EA56539-86DE-424B-9A40-B437BAAE7A1C}"/>
    <cellStyle name="Millares 54 8 3 4" xfId="10897" xr:uid="{C090F770-264C-459D-B85E-8B8187F933BB}"/>
    <cellStyle name="Millares 54 8 3 5" xfId="16132" xr:uid="{E2EDE8AB-0CB8-4F04-A86D-95492193981F}"/>
    <cellStyle name="Millares 54 8 3 6" xfId="18261" xr:uid="{CE73D403-495F-4417-9DDE-3A54919EBA49}"/>
    <cellStyle name="Millares 54 8 3 7" xfId="8297" xr:uid="{5D113E59-41E6-4DA8-B832-45A108EE5764}"/>
    <cellStyle name="Millares 54 8 4" xfId="5432" xr:uid="{41556CFD-6569-4E10-9269-690545F2DE65}"/>
    <cellStyle name="Millares 54 8 4 2" xfId="5433" xr:uid="{4E2A1D6C-599C-40B7-BEB1-968AD9E46502}"/>
    <cellStyle name="Millares 54 8 4 2 2" xfId="13644" xr:uid="{F4A658E0-353D-4BA1-BE38-BC4138EEF1E0}"/>
    <cellStyle name="Millares 54 8 4 2 3" xfId="10900" xr:uid="{029628C8-FC90-429C-AD12-4ECBDE8B8BBA}"/>
    <cellStyle name="Millares 54 8 4 2 4" xfId="16135" xr:uid="{A612AAB9-D0B9-447E-BD4B-7805794B0DC6}"/>
    <cellStyle name="Millares 54 8 4 2 5" xfId="18264" xr:uid="{126EA8BB-4221-4A17-BC05-988C55D73FDD}"/>
    <cellStyle name="Millares 54 8 4 2 6" xfId="8300" xr:uid="{60AE3C6E-B41E-4155-BED5-F62D16B62300}"/>
    <cellStyle name="Millares 54 8 4 3" xfId="13643" xr:uid="{1F282DDC-0035-4E01-A439-51DD2BACFE3B}"/>
    <cellStyle name="Millares 54 8 4 4" xfId="10899" xr:uid="{62CB4E06-671A-491E-9370-422CE80F0759}"/>
    <cellStyle name="Millares 54 8 4 5" xfId="16134" xr:uid="{29C0F927-DD39-4018-A79C-48D3D3295D31}"/>
    <cellStyle name="Millares 54 8 4 6" xfId="18263" xr:uid="{489EDE10-54B0-485E-8FC7-5BEBD25EA108}"/>
    <cellStyle name="Millares 54 8 4 7" xfId="8299" xr:uid="{780EC1DF-DCD5-4CA0-B5DC-A8DE2560DB5C}"/>
    <cellStyle name="Millares 54 8 5" xfId="5434" xr:uid="{4F156B26-1785-4150-8774-00D4CA707127}"/>
    <cellStyle name="Millares 54 8 5 2" xfId="13645" xr:uid="{D343657A-AA68-4FBC-8B32-69C4ED1E63CC}"/>
    <cellStyle name="Millares 54 8 5 3" xfId="10901" xr:uid="{0CA516CA-518D-45D5-A909-307817E3F906}"/>
    <cellStyle name="Millares 54 8 5 4" xfId="16136" xr:uid="{ED92DE07-66A1-433E-A4B1-0C8BE5B04B08}"/>
    <cellStyle name="Millares 54 8 5 5" xfId="18265" xr:uid="{B6726D22-6CCC-4422-A336-5DEBADC84F09}"/>
    <cellStyle name="Millares 54 8 5 6" xfId="8301" xr:uid="{86DC3396-F55E-4DDC-90C0-9D219CBE2269}"/>
    <cellStyle name="Millares 54 8 6" xfId="13638" xr:uid="{EA3ECE86-17F6-4858-8ADC-D726011E30F4}"/>
    <cellStyle name="Millares 54 8 7" xfId="10894" xr:uid="{D0F679B5-F151-4863-807A-FFFE6203D0F5}"/>
    <cellStyle name="Millares 54 8 8" xfId="16129" xr:uid="{B09F4517-18F6-4D2C-AAB6-FC9A7374D58B}"/>
    <cellStyle name="Millares 54 8 9" xfId="18258" xr:uid="{F71A1F37-B875-45BE-A777-81ED11467182}"/>
    <cellStyle name="Millares 54 9" xfId="5435" xr:uid="{A20E7D9C-B6DF-45F1-AF4E-49EF66BA1CA8}"/>
    <cellStyle name="Millares 54 9 10" xfId="8302" xr:uid="{9DE4D294-E000-435F-AFEA-1B2A34055CAC}"/>
    <cellStyle name="Millares 54 9 2" xfId="5436" xr:uid="{792452DF-0D3C-4B04-8328-9269A4B34F86}"/>
    <cellStyle name="Millares 54 9 2 2" xfId="5437" xr:uid="{3765EFE7-9C54-4BDC-9A3E-BB78CDC769B7}"/>
    <cellStyle name="Millares 54 9 2 2 2" xfId="13648" xr:uid="{46290DE6-AF7E-40B4-B059-5D4AD239911C}"/>
    <cellStyle name="Millares 54 9 2 2 3" xfId="10904" xr:uid="{0F138E7A-ED5C-4F9A-A842-A0F3EF393802}"/>
    <cellStyle name="Millares 54 9 2 2 4" xfId="16139" xr:uid="{42778DA6-D94E-4253-BAF7-E24951F3DEC5}"/>
    <cellStyle name="Millares 54 9 2 2 5" xfId="18268" xr:uid="{603BFEC6-2BDC-43F5-970A-183217652EAA}"/>
    <cellStyle name="Millares 54 9 2 2 6" xfId="8304" xr:uid="{C8DE496B-4AC5-4DD6-BE56-A21B93966999}"/>
    <cellStyle name="Millares 54 9 2 3" xfId="13647" xr:uid="{519ACF51-028A-4FA8-82F9-C1A9757DC4AA}"/>
    <cellStyle name="Millares 54 9 2 4" xfId="10903" xr:uid="{F8168D87-18C7-46B1-9018-F9165E2514E3}"/>
    <cellStyle name="Millares 54 9 2 5" xfId="16138" xr:uid="{1D7D1862-18D8-454A-9E81-E795C5F12E62}"/>
    <cellStyle name="Millares 54 9 2 6" xfId="18267" xr:uid="{6150FE83-5DC0-4E94-B1EF-3C21955E2AEA}"/>
    <cellStyle name="Millares 54 9 2 7" xfId="8303" xr:uid="{E2567B01-D21F-4F77-9AD1-31A66AEB3287}"/>
    <cellStyle name="Millares 54 9 3" xfId="5438" xr:uid="{5456FF97-670D-4B58-AF85-F4DF9F8ACF8D}"/>
    <cellStyle name="Millares 54 9 3 2" xfId="5439" xr:uid="{608E4F1F-9A0A-4222-8308-DF968B282F83}"/>
    <cellStyle name="Millares 54 9 3 2 2" xfId="13650" xr:uid="{EE40D467-88CB-41FA-8EE1-2F6A7C2E6A03}"/>
    <cellStyle name="Millares 54 9 3 2 3" xfId="10906" xr:uid="{CE4B4C60-CBB5-49B5-ADFC-D9017CBE74ED}"/>
    <cellStyle name="Millares 54 9 3 2 4" xfId="16141" xr:uid="{18870187-2326-48AB-851D-2BDB06EE43A8}"/>
    <cellStyle name="Millares 54 9 3 2 5" xfId="18270" xr:uid="{51916C20-2F43-49DE-B412-FEB4AC656CD0}"/>
    <cellStyle name="Millares 54 9 3 2 6" xfId="8306" xr:uid="{6DDF1EA3-E85B-47F0-A5FE-2FAE43BCD812}"/>
    <cellStyle name="Millares 54 9 3 3" xfId="13649" xr:uid="{962850BA-32D5-44D0-9573-80E528A35DF6}"/>
    <cellStyle name="Millares 54 9 3 4" xfId="10905" xr:uid="{DF0B9DB6-8CDD-4441-805E-52927571F1E6}"/>
    <cellStyle name="Millares 54 9 3 5" xfId="16140" xr:uid="{D3A70D99-91E9-4FA3-BFCB-D5C70F4D24E0}"/>
    <cellStyle name="Millares 54 9 3 6" xfId="18269" xr:uid="{2A971157-2980-4112-8D80-5ED81F1B31FF}"/>
    <cellStyle name="Millares 54 9 3 7" xfId="8305" xr:uid="{B2D56272-A39C-4B39-8CA6-1C3D8FDB5B31}"/>
    <cellStyle name="Millares 54 9 4" xfId="5440" xr:uid="{FD379655-12A3-49F2-A7DD-9A1C92CDB580}"/>
    <cellStyle name="Millares 54 9 4 2" xfId="5441" xr:uid="{6264C91F-0726-44EC-AE52-A08694C1670C}"/>
    <cellStyle name="Millares 54 9 4 2 2" xfId="13652" xr:uid="{3D264B75-E79D-440A-88D0-A674EB0CE7A4}"/>
    <cellStyle name="Millares 54 9 4 2 3" xfId="10908" xr:uid="{38199F2A-A4DF-46B4-A68B-25C2B1C53395}"/>
    <cellStyle name="Millares 54 9 4 2 4" xfId="16143" xr:uid="{FD2BD1A6-AF71-478C-AAF8-21247E7F27E7}"/>
    <cellStyle name="Millares 54 9 4 2 5" xfId="18272" xr:uid="{EB4B9CAB-4974-4A07-8E80-DAC8A088981B}"/>
    <cellStyle name="Millares 54 9 4 2 6" xfId="8308" xr:uid="{7FA7BF54-50B2-4FAC-BDB2-C681634ABE18}"/>
    <cellStyle name="Millares 54 9 4 3" xfId="13651" xr:uid="{48EA8950-433E-48F1-BE40-96E90233A913}"/>
    <cellStyle name="Millares 54 9 4 4" xfId="10907" xr:uid="{6825CE4D-4150-4F83-92CB-C62E608E487A}"/>
    <cellStyle name="Millares 54 9 4 5" xfId="16142" xr:uid="{5146712E-475F-4C77-AB61-E1E9B6B8562F}"/>
    <cellStyle name="Millares 54 9 4 6" xfId="18271" xr:uid="{02F9890D-5FED-4ED1-BB10-E80B0D687404}"/>
    <cellStyle name="Millares 54 9 4 7" xfId="8307" xr:uid="{E80B7CF9-64E1-4AC0-9888-92BEBE282CA5}"/>
    <cellStyle name="Millares 54 9 5" xfId="5442" xr:uid="{E20D86BF-954C-4DDA-8B7F-91E98A9D130A}"/>
    <cellStyle name="Millares 54 9 5 2" xfId="13653" xr:uid="{3A0E6844-74DE-4008-BEF7-E099AF9C5026}"/>
    <cellStyle name="Millares 54 9 5 3" xfId="10909" xr:uid="{44053887-0CE2-4864-AB1C-61B3AE025892}"/>
    <cellStyle name="Millares 54 9 5 4" xfId="16144" xr:uid="{174965DB-E05B-4C7F-A56A-19053125D56C}"/>
    <cellStyle name="Millares 54 9 5 5" xfId="18273" xr:uid="{4BC461FF-E0EB-4EE2-A675-768D5FAF9D3E}"/>
    <cellStyle name="Millares 54 9 5 6" xfId="8309" xr:uid="{50A0C6D6-84D7-4709-A86F-42C41A515017}"/>
    <cellStyle name="Millares 54 9 6" xfId="13646" xr:uid="{9EAD2F50-6DE8-45EC-BA9E-5D6D0BAB71CA}"/>
    <cellStyle name="Millares 54 9 7" xfId="10902" xr:uid="{8ADE2054-272A-4409-8FEB-65E384A20198}"/>
    <cellStyle name="Millares 54 9 8" xfId="16137" xr:uid="{53422CDB-4D0F-48FD-B83F-A49D00031E74}"/>
    <cellStyle name="Millares 54 9 9" xfId="18266" xr:uid="{070AC006-3D5A-444F-B42E-8D9AD0A94685}"/>
    <cellStyle name="Millares 55" xfId="5443" xr:uid="{5574ED2F-E823-44FD-A32C-B99CB1C2AB6B}"/>
    <cellStyle name="Millares 55 10" xfId="5444" xr:uid="{0C9A204A-F942-43E7-8B00-57BA120CD6BD}"/>
    <cellStyle name="Millares 55 10 2" xfId="13655" xr:uid="{55AA8409-4F15-4609-8E72-1125E2F78505}"/>
    <cellStyle name="Millares 55 10 3" xfId="12359" xr:uid="{2CE90C31-A48F-416B-A255-CEDBCD8E61B3}"/>
    <cellStyle name="Millares 55 10 4" xfId="18275" xr:uid="{1DFCEFDF-C726-4C85-8EE6-285FAE424B85}"/>
    <cellStyle name="Millares 55 10 5" xfId="8311" xr:uid="{277300C6-57A4-45A5-A951-9787C3C92A63}"/>
    <cellStyle name="Millares 55 11" xfId="7033" xr:uid="{654DAAF6-E4EF-4841-98D4-C15074630FD1}"/>
    <cellStyle name="Millares 55 11 2" xfId="13656" xr:uid="{9246599F-BD4A-4CB6-AD71-897C20FB8D93}"/>
    <cellStyle name="Millares 55 11 3" xfId="19841" xr:uid="{C6752E57-8471-4F03-BC8D-74E0064E442C}"/>
    <cellStyle name="Millares 55 11 4" xfId="8312" xr:uid="{2A8CF94D-A088-4DE3-8165-261C564998D6}"/>
    <cellStyle name="Millares 55 12" xfId="8313" xr:uid="{29FB8E5D-FEB1-4826-930A-42EB021BCB86}"/>
    <cellStyle name="Millares 55 12 2" xfId="13657" xr:uid="{DB3CCBC2-B9CC-4102-A1E4-512442B8E185}"/>
    <cellStyle name="Millares 55 13" xfId="13654" xr:uid="{B5ABB0AB-DC07-46C4-A3CA-97832C6D216A}"/>
    <cellStyle name="Millares 55 14" xfId="10910" xr:uid="{2FC9E64A-15F0-4167-8835-D03A12CEEFBB}"/>
    <cellStyle name="Millares 55 15" xfId="16145" xr:uid="{2C6DC040-BBDF-441F-9B21-8038D566C435}"/>
    <cellStyle name="Millares 55 16" xfId="18274" xr:uid="{F62A8437-C8A2-43B1-B6FD-59997783E061}"/>
    <cellStyle name="Millares 55 17" xfId="8310" xr:uid="{DAB96B1D-B1F3-423C-899B-76B71A682873}"/>
    <cellStyle name="Millares 55 2" xfId="5445" xr:uid="{9FDDC06C-66D6-4711-94E5-331ECC060F5C}"/>
    <cellStyle name="Millares 55 2 10" xfId="7163" xr:uid="{1BC67A0E-C57B-46D2-B4DE-EB40670E7F0D}"/>
    <cellStyle name="Millares 55 2 10 2" xfId="13659" xr:uid="{0AC21B6F-D972-4542-B848-B64995EE3BDE}"/>
    <cellStyle name="Millares 55 2 10 3" xfId="19943" xr:uid="{DCE75D54-4710-4D91-AC40-62D07DDD5341}"/>
    <cellStyle name="Millares 55 2 10 4" xfId="8315" xr:uid="{BDC56B8E-8CC1-49F3-B63A-7E4AB9877D2A}"/>
    <cellStyle name="Millares 55 2 11" xfId="8316" xr:uid="{F4E71C81-61EA-42E7-942B-5A97E6AD699A}"/>
    <cellStyle name="Millares 55 2 11 2" xfId="13660" xr:uid="{2244E173-F0AD-4A07-B106-0DAA9AFB39BD}"/>
    <cellStyle name="Millares 55 2 12" xfId="13658" xr:uid="{B2B41E47-796A-4C0A-A49F-C7610E1529DD}"/>
    <cellStyle name="Millares 55 2 13" xfId="10911" xr:uid="{FC84B7FF-8AEB-49B8-8D13-94747A9BDFD6}"/>
    <cellStyle name="Millares 55 2 14" xfId="16146" xr:uid="{B09EF454-68E7-43EF-BB3E-9F6A45213FD6}"/>
    <cellStyle name="Millares 55 2 15" xfId="18276" xr:uid="{0F075C6B-F77F-46FE-8394-92FD3F4E0087}"/>
    <cellStyle name="Millares 55 2 16" xfId="8314" xr:uid="{C9D2D453-3A71-4EE3-96C2-8324648774D0}"/>
    <cellStyle name="Millares 55 2 2" xfId="5446" xr:uid="{3DC9D3B1-0C5B-4E50-B229-8C842EACD3B3}"/>
    <cellStyle name="Millares 55 2 2 2" xfId="5447" xr:uid="{7998DBB5-35CA-4C3D-9B91-A3FE9941F451}"/>
    <cellStyle name="Millares 55 2 2 2 2" xfId="13662" xr:uid="{5E5C5F6A-6A35-4462-A1C6-86A3624BE962}"/>
    <cellStyle name="Millares 55 2 2 2 3" xfId="10913" xr:uid="{5BA862D2-A27A-447F-A56A-3DB3CF1A7C4F}"/>
    <cellStyle name="Millares 55 2 2 2 4" xfId="16148" xr:uid="{F7F1B3F8-F729-4E84-967F-8FEB5D68D39D}"/>
    <cellStyle name="Millares 55 2 2 2 5" xfId="18278" xr:uid="{4EAE0DE6-BE47-4EF4-A89A-E0B5690C2B75}"/>
    <cellStyle name="Millares 55 2 2 2 6" xfId="8318" xr:uid="{7163E220-F0C7-41A8-9702-D7783496B588}"/>
    <cellStyle name="Millares 55 2 2 3" xfId="13661" xr:uid="{0E5806BC-D201-4FF5-9209-A8CAA462A9BD}"/>
    <cellStyle name="Millares 55 2 2 4" xfId="10912" xr:uid="{7B7B0B2E-65BE-4361-B3FA-F90FE397D708}"/>
    <cellStyle name="Millares 55 2 2 5" xfId="16147" xr:uid="{2D5E13A0-A938-4CF7-BC85-A0D8548EEA80}"/>
    <cellStyle name="Millares 55 2 2 6" xfId="18277" xr:uid="{1F69AE41-C392-4EE7-B4C8-8CC803F4B3E3}"/>
    <cellStyle name="Millares 55 2 2 7" xfId="8317" xr:uid="{D9F6E258-53E0-4B14-8A0B-FA87A2AF191B}"/>
    <cellStyle name="Millares 55 2 3" xfId="5448" xr:uid="{967D31C4-1E0E-4DE3-A77C-153DF29B09D3}"/>
    <cellStyle name="Millares 55 2 3 2" xfId="5449" xr:uid="{23432218-D8E6-4EAA-8C8F-0D567A1D8982}"/>
    <cellStyle name="Millares 55 2 3 2 2" xfId="5450" xr:uid="{9BA2357E-9AF4-4612-85BC-DA6341625870}"/>
    <cellStyle name="Millares 55 2 3 2 2 2" xfId="13665" xr:uid="{25EF0BD1-7BE7-405D-B741-FF8D156D361E}"/>
    <cellStyle name="Millares 55 2 3 2 2 3" xfId="10916" xr:uid="{66177C57-AEB6-40B9-A043-6CB3AC1903D1}"/>
    <cellStyle name="Millares 55 2 3 2 2 4" xfId="16151" xr:uid="{0979F832-694A-4365-BB57-A854FA70EFE1}"/>
    <cellStyle name="Millares 55 2 3 2 2 5" xfId="18281" xr:uid="{9FC1E4B9-8676-43C6-9197-1A92DD92FF6D}"/>
    <cellStyle name="Millares 55 2 3 2 2 6" xfId="8321" xr:uid="{20FBB461-F7C4-45D4-8CA9-4D67FCAA1BF5}"/>
    <cellStyle name="Millares 55 2 3 2 3" xfId="13664" xr:uid="{704C2E4B-5C23-440C-AA77-B52BB1D69687}"/>
    <cellStyle name="Millares 55 2 3 2 4" xfId="10915" xr:uid="{94EC688D-BC56-4603-B648-47972DCB5837}"/>
    <cellStyle name="Millares 55 2 3 2 5" xfId="16150" xr:uid="{E091EEE4-11C2-4742-B7A8-026B9BB34370}"/>
    <cellStyle name="Millares 55 2 3 2 6" xfId="18280" xr:uid="{C42545DC-CFAA-4ECE-8CE3-D42796137A16}"/>
    <cellStyle name="Millares 55 2 3 2 7" xfId="8320" xr:uid="{CB7156DD-0F55-4567-9DFA-39DC36C8ABE5}"/>
    <cellStyle name="Millares 55 2 3 3" xfId="5451" xr:uid="{6D6533F0-DBEC-4F3D-85AB-9B639F032391}"/>
    <cellStyle name="Millares 55 2 3 3 2" xfId="13666" xr:uid="{777552DF-A6C9-41D4-89A5-1FB100369B13}"/>
    <cellStyle name="Millares 55 2 3 3 3" xfId="10917" xr:uid="{FB736E44-7B7D-47A6-9D75-D569B84F1F67}"/>
    <cellStyle name="Millares 55 2 3 3 4" xfId="16152" xr:uid="{FC6D0861-C5D8-41C8-81B7-8F217BE2E608}"/>
    <cellStyle name="Millares 55 2 3 3 5" xfId="18282" xr:uid="{C849C438-88D4-461E-9D29-3696D2D73817}"/>
    <cellStyle name="Millares 55 2 3 3 6" xfId="8322" xr:uid="{B060CB66-190D-4F09-ACF7-005BEE1C5735}"/>
    <cellStyle name="Millares 55 2 3 4" xfId="13663" xr:uid="{6602B1F1-5DA4-4E4E-A889-24EB5F52DFA4}"/>
    <cellStyle name="Millares 55 2 3 5" xfId="10914" xr:uid="{5C6B23FE-C0EA-411A-87D2-F3B8DDD2F13A}"/>
    <cellStyle name="Millares 55 2 3 6" xfId="16149" xr:uid="{A4165CEF-B83A-4E26-BA40-73FACC19D985}"/>
    <cellStyle name="Millares 55 2 3 7" xfId="18279" xr:uid="{EF2CE705-9A17-4C01-965F-4D90F2F7EB78}"/>
    <cellStyle name="Millares 55 2 3 8" xfId="8319" xr:uid="{56C12699-17B5-46A5-BF55-A987DCD1142D}"/>
    <cellStyle name="Millares 55 2 4" xfId="5452" xr:uid="{9E0DB7EE-4170-49FF-B9D9-415C708C55A9}"/>
    <cellStyle name="Millares 55 2 4 2" xfId="5453" xr:uid="{B8A96E7F-6612-43DA-9B59-370549C2A463}"/>
    <cellStyle name="Millares 55 2 4 2 2" xfId="13668" xr:uid="{AB431C0D-D924-4C0A-8122-50685295E665}"/>
    <cellStyle name="Millares 55 2 4 2 3" xfId="10919" xr:uid="{AE72F9BF-515D-4B53-8DE3-1ECCE347B933}"/>
    <cellStyle name="Millares 55 2 4 2 4" xfId="16154" xr:uid="{DD46E294-3828-4FDE-9259-77678F75AD45}"/>
    <cellStyle name="Millares 55 2 4 2 5" xfId="18284" xr:uid="{A5E1FE19-3D3A-4CCF-A627-5F2C9EBE68AE}"/>
    <cellStyle name="Millares 55 2 4 2 6" xfId="8324" xr:uid="{E8EE8D3A-D525-46BE-81CD-3FB0FCA54342}"/>
    <cellStyle name="Millares 55 2 4 3" xfId="13667" xr:uid="{144979C0-D8B9-4382-A425-CE95E3146BDA}"/>
    <cellStyle name="Millares 55 2 4 4" xfId="10918" xr:uid="{FE8B99A1-D280-469B-AC38-5301A4D9E7EC}"/>
    <cellStyle name="Millares 55 2 4 5" xfId="16153" xr:uid="{94857FD3-A659-43EB-BD8A-84C6B88E097C}"/>
    <cellStyle name="Millares 55 2 4 6" xfId="18283" xr:uid="{6DB8847F-C458-4393-A9D3-6FB31A01C458}"/>
    <cellStyle name="Millares 55 2 4 7" xfId="8323" xr:uid="{226558C0-B225-4D08-A712-F0E606B100B9}"/>
    <cellStyle name="Millares 55 2 5" xfId="5454" xr:uid="{AEC7A423-2BA5-4789-A1F1-A26DDABD5A9B}"/>
    <cellStyle name="Millares 55 2 5 2" xfId="5455" xr:uid="{3BD741A3-858D-442D-9CA4-D77990718ED0}"/>
    <cellStyle name="Millares 55 2 5 2 2" xfId="13670" xr:uid="{061A4386-CAEC-4777-9834-07760FDB06AA}"/>
    <cellStyle name="Millares 55 2 5 2 3" xfId="10921" xr:uid="{ADDC6F65-B201-49D4-8FEF-5AD93C88DED4}"/>
    <cellStyle name="Millares 55 2 5 2 4" xfId="16156" xr:uid="{AEB233AD-B583-47BD-B93A-38A87C8AC2D0}"/>
    <cellStyle name="Millares 55 2 5 2 5" xfId="18286" xr:uid="{B317FD0A-A8FA-4B17-969B-2D5CB748559D}"/>
    <cellStyle name="Millares 55 2 5 2 6" xfId="8326" xr:uid="{7D8546D1-2DC7-46C1-8ACE-4AEB1F7F8C25}"/>
    <cellStyle name="Millares 55 2 5 3" xfId="13669" xr:uid="{523295FE-4AA5-4B01-91DB-B9013CDC5034}"/>
    <cellStyle name="Millares 55 2 5 4" xfId="10920" xr:uid="{97A1CAFF-D70D-474C-A3BB-D97CF221A0A3}"/>
    <cellStyle name="Millares 55 2 5 5" xfId="16155" xr:uid="{C2D28B01-0837-4952-8E8F-80F7A5DD0973}"/>
    <cellStyle name="Millares 55 2 5 6" xfId="18285" xr:uid="{5F17E3E8-9018-4D63-A346-E9FF73A0D765}"/>
    <cellStyle name="Millares 55 2 5 7" xfId="8325" xr:uid="{4662DA05-9006-4873-89B4-F2F1FF380A9C}"/>
    <cellStyle name="Millares 55 2 6" xfId="5456" xr:uid="{11816D46-682A-4D1A-A516-6F5B6926C6F6}"/>
    <cellStyle name="Millares 55 2 6 2" xfId="13671" xr:uid="{77A35E84-1220-487C-8EB0-6E198E0896A2}"/>
    <cellStyle name="Millares 55 2 6 3" xfId="10922" xr:uid="{57BDC68B-6FE1-467C-ABD7-90D201524841}"/>
    <cellStyle name="Millares 55 2 6 4" xfId="16157" xr:uid="{93A47B91-49DC-445C-BD65-9048D5800701}"/>
    <cellStyle name="Millares 55 2 6 5" xfId="18287" xr:uid="{46C0A194-7CC2-4A04-A09D-BDB7C7CC1015}"/>
    <cellStyle name="Millares 55 2 6 6" xfId="8327" xr:uid="{CEF662EE-06C4-43B7-B511-C4BD32A72265}"/>
    <cellStyle name="Millares 55 2 7" xfId="5457" xr:uid="{96E5BCCF-175F-4039-AD14-94C91EDE6A80}"/>
    <cellStyle name="Millares 55 2 7 2" xfId="13672" xr:uid="{B2F73B36-D95A-4163-AEB3-59FA1713D501}"/>
    <cellStyle name="Millares 55 2 7 3" xfId="10923" xr:uid="{ACBD5070-15C5-469D-A193-A5FF82B69B79}"/>
    <cellStyle name="Millares 55 2 7 4" xfId="16158" xr:uid="{ADF7A5A2-D9FD-4527-A6CD-C19334C8426F}"/>
    <cellStyle name="Millares 55 2 7 5" xfId="18288" xr:uid="{9F403679-81A4-451D-8B36-163E2A0F7ECC}"/>
    <cellStyle name="Millares 55 2 7 6" xfId="8328" xr:uid="{4BB9E375-2536-4A4A-9035-191D512BAEEA}"/>
    <cellStyle name="Millares 55 2 8" xfId="5458" xr:uid="{C0E3D0EE-C389-4D7A-AED7-1FD59016925B}"/>
    <cellStyle name="Millares 55 2 8 2" xfId="13673" xr:uid="{2053DFFF-7202-46C1-A297-B86BDB4349E7}"/>
    <cellStyle name="Millares 55 2 8 3" xfId="10924" xr:uid="{BF44B2D4-3D8E-48C4-BDF9-CDBB7C6EDE3F}"/>
    <cellStyle name="Millares 55 2 8 4" xfId="16159" xr:uid="{519FD1DD-F6A2-4252-8FDB-4013D700D1D6}"/>
    <cellStyle name="Millares 55 2 8 5" xfId="18289" xr:uid="{700A7353-4B53-414E-940B-F4F0572716C3}"/>
    <cellStyle name="Millares 55 2 8 6" xfId="8329" xr:uid="{C9D7C9F0-317E-440B-9C8C-0E2C345E0CD4}"/>
    <cellStyle name="Millares 55 2 9" xfId="5459" xr:uid="{00B32935-0B52-453B-87F8-B093C11D4BB2}"/>
    <cellStyle name="Millares 55 2 9 2" xfId="13674" xr:uid="{628C4CB6-AF9E-4122-AF36-E19308DB2822}"/>
    <cellStyle name="Millares 55 2 9 3" xfId="12360" xr:uid="{7A6220F7-7DA0-48EB-BDDD-EBC0EBCEFF63}"/>
    <cellStyle name="Millares 55 2 9 4" xfId="18290" xr:uid="{EC08D82B-FAB7-4CA2-A947-CED3CE83BA1F}"/>
    <cellStyle name="Millares 55 2 9 5" xfId="8330" xr:uid="{85BDE1E0-3926-413D-9FC5-5571A2A0C417}"/>
    <cellStyle name="Millares 55 3" xfId="5460" xr:uid="{5F7E8A7E-F8D8-4064-A208-94B22AFA871C}"/>
    <cellStyle name="Millares 55 3 10" xfId="8331" xr:uid="{B5645B07-CB0C-4F72-BF94-102367FF712D}"/>
    <cellStyle name="Millares 55 3 2" xfId="5461" xr:uid="{14CE8DEE-7370-4BC3-83CD-EBC21B54A113}"/>
    <cellStyle name="Millares 55 3 2 2" xfId="5462" xr:uid="{C5D9CB7B-016F-4072-AFC1-0817873BD22E}"/>
    <cellStyle name="Millares 55 3 2 2 2" xfId="13677" xr:uid="{031898AC-424D-4D07-BB0A-DD2AC5EE8E1A}"/>
    <cellStyle name="Millares 55 3 2 2 3" xfId="10927" xr:uid="{B834E1F9-B7A8-4D91-A143-D6D41D3B431B}"/>
    <cellStyle name="Millares 55 3 2 2 4" xfId="16162" xr:uid="{54BC902F-EF6B-425C-BAE3-AEC496ACEB3F}"/>
    <cellStyle name="Millares 55 3 2 2 5" xfId="18293" xr:uid="{5CD286B8-7F44-4EB4-AF84-125FC269D1EE}"/>
    <cellStyle name="Millares 55 3 2 2 6" xfId="8333" xr:uid="{D4A7B2AF-B6E6-4EC1-B44B-F370AC4F556D}"/>
    <cellStyle name="Millares 55 3 2 3" xfId="13676" xr:uid="{7AA2C13B-D4C4-4E8F-8011-D124F34B872C}"/>
    <cellStyle name="Millares 55 3 2 4" xfId="10926" xr:uid="{5B516730-B540-47D8-A4A2-4EBF01358E66}"/>
    <cellStyle name="Millares 55 3 2 5" xfId="16161" xr:uid="{9E4775C0-329B-4CBA-B7FF-19AC92165E00}"/>
    <cellStyle name="Millares 55 3 2 6" xfId="18292" xr:uid="{F5F61967-2467-44BB-9645-7AB26651571B}"/>
    <cellStyle name="Millares 55 3 2 7" xfId="8332" xr:uid="{F99B6998-41F7-4494-8E9A-90E03B709BEA}"/>
    <cellStyle name="Millares 55 3 3" xfId="5463" xr:uid="{DF8ED842-A9BB-4C6C-B28D-3C5580FE3B9F}"/>
    <cellStyle name="Millares 55 3 3 2" xfId="5464" xr:uid="{A936D77F-8F04-4218-B412-ED1F9457B997}"/>
    <cellStyle name="Millares 55 3 3 2 2" xfId="13679" xr:uid="{B7C447AF-5BCC-4B9B-A995-37B3043151F5}"/>
    <cellStyle name="Millares 55 3 3 2 3" xfId="10929" xr:uid="{FA3F13E5-3BBA-41D9-BB50-36103E61C6CE}"/>
    <cellStyle name="Millares 55 3 3 2 4" xfId="16164" xr:uid="{9F4BF90B-6567-4E63-AB76-1FD582EFD2BD}"/>
    <cellStyle name="Millares 55 3 3 2 5" xfId="18295" xr:uid="{C7D836E6-EB58-4FE0-91CF-4CEBCFB953B1}"/>
    <cellStyle name="Millares 55 3 3 2 6" xfId="8335" xr:uid="{DC14AC8E-8271-4CCD-8C54-640D7B953388}"/>
    <cellStyle name="Millares 55 3 3 3" xfId="13678" xr:uid="{41F62AD1-6459-48C9-8AB8-DCB200E6DD7A}"/>
    <cellStyle name="Millares 55 3 3 4" xfId="10928" xr:uid="{57ED3D7E-FF9B-450A-82B2-EA8E5C57B5D8}"/>
    <cellStyle name="Millares 55 3 3 5" xfId="16163" xr:uid="{C202B44A-B985-4CE9-8CCB-ADCA98B7FB10}"/>
    <cellStyle name="Millares 55 3 3 6" xfId="18294" xr:uid="{02449D53-D003-4ABA-BD7D-18E6C80F22BE}"/>
    <cellStyle name="Millares 55 3 3 7" xfId="8334" xr:uid="{F713B369-8869-477E-B413-090B3DEB2DBB}"/>
    <cellStyle name="Millares 55 3 4" xfId="5465" xr:uid="{4DD66003-268D-4836-BAA2-E416CAE282B4}"/>
    <cellStyle name="Millares 55 3 4 2" xfId="5466" xr:uid="{E6D200F6-0E60-4AE4-834A-29E1DF68F863}"/>
    <cellStyle name="Millares 55 3 4 2 2" xfId="13681" xr:uid="{3FC465B5-0B59-40A1-BE1D-ADEF4B2938F3}"/>
    <cellStyle name="Millares 55 3 4 2 3" xfId="10931" xr:uid="{4ED51F3E-D5FA-4680-8043-E94B32E4167F}"/>
    <cellStyle name="Millares 55 3 4 2 4" xfId="16166" xr:uid="{35E225BE-BC85-4774-9815-DFAF6BCDF2AE}"/>
    <cellStyle name="Millares 55 3 4 2 5" xfId="18297" xr:uid="{F2C37B3A-C902-4BAC-A95F-7F47A35C48E2}"/>
    <cellStyle name="Millares 55 3 4 2 6" xfId="8337" xr:uid="{301423BD-34C9-4774-95E1-7F4DA197DA36}"/>
    <cellStyle name="Millares 55 3 4 3" xfId="13680" xr:uid="{F2FF067E-469D-442A-B7BC-FFF064F3924F}"/>
    <cellStyle name="Millares 55 3 4 4" xfId="10930" xr:uid="{82D1DD1F-1556-43BC-A031-F78060BE31A4}"/>
    <cellStyle name="Millares 55 3 4 5" xfId="16165" xr:uid="{D868CD36-3251-4967-9EE2-F73BECD8D92D}"/>
    <cellStyle name="Millares 55 3 4 6" xfId="18296" xr:uid="{E151B3C9-6CCE-4569-B0BA-15E5B2E1F084}"/>
    <cellStyle name="Millares 55 3 4 7" xfId="8336" xr:uid="{DFCB7F3A-1724-4F35-9B99-3AD549BF13FD}"/>
    <cellStyle name="Millares 55 3 5" xfId="5467" xr:uid="{1600CAF8-6B91-495A-91D9-4FA2029E61FF}"/>
    <cellStyle name="Millares 55 3 5 2" xfId="13682" xr:uid="{33582B10-B5DE-4519-94B7-BAC6C748303C}"/>
    <cellStyle name="Millares 55 3 5 3" xfId="10932" xr:uid="{EBA1BE93-A90E-49EA-A04C-0B3A9E41B035}"/>
    <cellStyle name="Millares 55 3 5 4" xfId="16167" xr:uid="{1696374A-9733-40F8-9BAA-8D06383E00A4}"/>
    <cellStyle name="Millares 55 3 5 5" xfId="18298" xr:uid="{7B3037F5-B945-4D4E-BD7D-BE5BF850343B}"/>
    <cellStyle name="Millares 55 3 5 6" xfId="8338" xr:uid="{CE3B2787-C233-4C65-9EF1-B315222A3CCE}"/>
    <cellStyle name="Millares 55 3 6" xfId="13675" xr:uid="{A90964AE-5AEB-4F34-8E2D-4481FE6AB6E6}"/>
    <cellStyle name="Millares 55 3 7" xfId="10925" xr:uid="{AC57A207-77AE-4A88-94D9-5E9523F042CF}"/>
    <cellStyle name="Millares 55 3 8" xfId="16160" xr:uid="{F05E71FA-0C78-464A-BDBD-7D11499C0D38}"/>
    <cellStyle name="Millares 55 3 9" xfId="18291" xr:uid="{7457E5C1-8EAD-46EC-9D0A-2928912E4B48}"/>
    <cellStyle name="Millares 55 4" xfId="5468" xr:uid="{1BC0203F-3738-4CE7-8817-DB41ED10097A}"/>
    <cellStyle name="Millares 55 4 10" xfId="8339" xr:uid="{F1DC5DB1-8AF2-4C7F-BF48-42A51B09D515}"/>
    <cellStyle name="Millares 55 4 2" xfId="5469" xr:uid="{F628EA27-3203-41A4-AEEB-043733AD4638}"/>
    <cellStyle name="Millares 55 4 2 2" xfId="5470" xr:uid="{E7D31E82-A187-488D-B9DA-7D2C1469F522}"/>
    <cellStyle name="Millares 55 4 2 2 2" xfId="13685" xr:uid="{DA14C520-0C1B-4274-BFF2-1BB1273D2DE7}"/>
    <cellStyle name="Millares 55 4 2 2 3" xfId="10935" xr:uid="{CE0ECB3C-F3DE-45A4-8D17-0F0136050654}"/>
    <cellStyle name="Millares 55 4 2 2 4" xfId="16170" xr:uid="{EC59746E-7060-4FF1-B4E8-624C36AC58DC}"/>
    <cellStyle name="Millares 55 4 2 2 5" xfId="18301" xr:uid="{4A4AFF22-79EB-4A2E-94B4-BFAC697B84B1}"/>
    <cellStyle name="Millares 55 4 2 2 6" xfId="8341" xr:uid="{C7077F1B-6ADA-4567-B4A7-F8EFA93EA6E1}"/>
    <cellStyle name="Millares 55 4 2 3" xfId="13684" xr:uid="{E895AE4E-6ED6-404B-A5E3-C0C816A2AB29}"/>
    <cellStyle name="Millares 55 4 2 4" xfId="10934" xr:uid="{F3482768-B83B-45BF-B8D4-D4F2BF0A19CB}"/>
    <cellStyle name="Millares 55 4 2 5" xfId="16169" xr:uid="{7482E50A-45E2-4358-A81D-F3D288A8EA56}"/>
    <cellStyle name="Millares 55 4 2 6" xfId="18300" xr:uid="{FA2AFC39-B483-48C3-ACEC-4F4CB75FA438}"/>
    <cellStyle name="Millares 55 4 2 7" xfId="8340" xr:uid="{4AD481F2-3BE0-43B7-A113-411D78935CBA}"/>
    <cellStyle name="Millares 55 4 3" xfId="5471" xr:uid="{611572D9-8BAD-480D-954F-25B296CB554E}"/>
    <cellStyle name="Millares 55 4 3 2" xfId="5472" xr:uid="{22803508-1C88-45E0-B5F9-D2E175DED724}"/>
    <cellStyle name="Millares 55 4 3 2 2" xfId="13687" xr:uid="{94E7FDC9-EE2B-4D6E-9C6C-E1DD19D218A4}"/>
    <cellStyle name="Millares 55 4 3 2 3" xfId="10937" xr:uid="{3867EAF7-F99D-4996-AE1F-75F452CE0F59}"/>
    <cellStyle name="Millares 55 4 3 2 4" xfId="16172" xr:uid="{A6A633BB-82CB-4D86-BA09-912FA74CBA90}"/>
    <cellStyle name="Millares 55 4 3 2 5" xfId="18303" xr:uid="{B1281787-24FF-42C6-98BE-9D1F687418D7}"/>
    <cellStyle name="Millares 55 4 3 2 6" xfId="8343" xr:uid="{4335EB6F-2B38-4DBD-8D63-55032CD48BE8}"/>
    <cellStyle name="Millares 55 4 3 3" xfId="13686" xr:uid="{6D2970CD-16E1-4755-8014-58E9CF1B8924}"/>
    <cellStyle name="Millares 55 4 3 4" xfId="10936" xr:uid="{7F68A883-F79F-4B64-A990-814231C7502C}"/>
    <cellStyle name="Millares 55 4 3 5" xfId="16171" xr:uid="{9D23BBF5-0E90-4A4B-916D-6BDA20E5C7D9}"/>
    <cellStyle name="Millares 55 4 3 6" xfId="18302" xr:uid="{D2893D9C-4BAA-47A7-80E4-34A53E3A0D6F}"/>
    <cellStyle name="Millares 55 4 3 7" xfId="8342" xr:uid="{7A7AAEF9-E9B4-47B4-821A-B7837BC1AEB5}"/>
    <cellStyle name="Millares 55 4 4" xfId="5473" xr:uid="{B3EF76B1-66E6-45D7-82C8-88172AF2D36F}"/>
    <cellStyle name="Millares 55 4 4 2" xfId="5474" xr:uid="{98BC6A82-7753-4632-930F-3629CCA3C1A9}"/>
    <cellStyle name="Millares 55 4 4 2 2" xfId="13689" xr:uid="{E3F58419-843B-4E4A-BBED-B4A465BA126C}"/>
    <cellStyle name="Millares 55 4 4 2 3" xfId="10939" xr:uid="{70AD924B-6B3C-45AB-BA13-C892DDEC2FC4}"/>
    <cellStyle name="Millares 55 4 4 2 4" xfId="16174" xr:uid="{F7553FC0-9D95-4089-BF07-809136D084D7}"/>
    <cellStyle name="Millares 55 4 4 2 5" xfId="18305" xr:uid="{FC6AAF3A-F666-4067-9EE7-2FF228A751B3}"/>
    <cellStyle name="Millares 55 4 4 2 6" xfId="8345" xr:uid="{9CAE4D0A-9ABE-48D1-95BC-76A35D28324C}"/>
    <cellStyle name="Millares 55 4 4 3" xfId="13688" xr:uid="{5B6146CE-AE06-483C-AC9F-F83D273BABBD}"/>
    <cellStyle name="Millares 55 4 4 4" xfId="10938" xr:uid="{37398F1F-7103-4803-BA73-9E9D027D0541}"/>
    <cellStyle name="Millares 55 4 4 5" xfId="16173" xr:uid="{3495D1D4-346C-47CD-8AE7-B1D985559B32}"/>
    <cellStyle name="Millares 55 4 4 6" xfId="18304" xr:uid="{3777F052-7518-40A9-9FB6-4DEC74672448}"/>
    <cellStyle name="Millares 55 4 4 7" xfId="8344" xr:uid="{FACBDF75-74FA-405E-840E-FDFDA70B1C05}"/>
    <cellStyle name="Millares 55 4 5" xfId="5475" xr:uid="{5DCE1FE3-F477-44FB-A594-908D1FC66589}"/>
    <cellStyle name="Millares 55 4 5 2" xfId="13690" xr:uid="{C7F1231A-27B2-4645-B1A9-A868CC98A72C}"/>
    <cellStyle name="Millares 55 4 5 3" xfId="10940" xr:uid="{BAA7C099-D44A-48FC-B46C-32BBC7B80D72}"/>
    <cellStyle name="Millares 55 4 5 4" xfId="16175" xr:uid="{758F66D9-45A9-4AAF-936B-DF67DD6546C7}"/>
    <cellStyle name="Millares 55 4 5 5" xfId="18306" xr:uid="{9C668A81-A114-4E73-B4AF-829E3D733294}"/>
    <cellStyle name="Millares 55 4 5 6" xfId="8346" xr:uid="{FA120B06-B4C5-4385-8DA9-BA73EFA2F5E5}"/>
    <cellStyle name="Millares 55 4 6" xfId="13683" xr:uid="{5FFEFDA2-B447-4356-81CE-0732439F5495}"/>
    <cellStyle name="Millares 55 4 7" xfId="10933" xr:uid="{D138837C-1FB3-4D72-917E-18DF06061D43}"/>
    <cellStyle name="Millares 55 4 8" xfId="16168" xr:uid="{906371C5-896C-4F51-A189-0AFDE40E1970}"/>
    <cellStyle name="Millares 55 4 9" xfId="18299" xr:uid="{7513F5C3-1A7B-4653-B4DE-8526427DB512}"/>
    <cellStyle name="Millares 55 5" xfId="5476" xr:uid="{121D4444-0B58-4FA9-ABD5-08359890EF40}"/>
    <cellStyle name="Millares 55 5 10" xfId="8347" xr:uid="{8E7B7F5F-79E8-4A94-9CB2-1541A5FF06DB}"/>
    <cellStyle name="Millares 55 5 2" xfId="5477" xr:uid="{A1D6136C-CB6C-4FAF-AB4D-D9779284C76A}"/>
    <cellStyle name="Millares 55 5 2 2" xfId="5478" xr:uid="{A1931C7C-6D82-441C-AE5A-DE02F09BC185}"/>
    <cellStyle name="Millares 55 5 2 2 2" xfId="13693" xr:uid="{2CF6FD66-FFD9-4BD8-9E9F-EB6531D8A598}"/>
    <cellStyle name="Millares 55 5 2 2 3" xfId="10943" xr:uid="{ACC7B14C-B85B-4A47-85D7-0C4467F4AD0C}"/>
    <cellStyle name="Millares 55 5 2 2 4" xfId="16178" xr:uid="{564ACA7B-E964-4875-B236-573725B41503}"/>
    <cellStyle name="Millares 55 5 2 2 5" xfId="18309" xr:uid="{B3C46556-608E-4616-BF6C-890C562FFE96}"/>
    <cellStyle name="Millares 55 5 2 2 6" xfId="8349" xr:uid="{191221DE-D66A-4459-8DC2-2EBD1A0F6D27}"/>
    <cellStyle name="Millares 55 5 2 3" xfId="13692" xr:uid="{5710829E-1F60-4642-9A55-91B6B5753B08}"/>
    <cellStyle name="Millares 55 5 2 4" xfId="10942" xr:uid="{3A4E64EE-1622-472F-8337-555F56DDD660}"/>
    <cellStyle name="Millares 55 5 2 5" xfId="16177" xr:uid="{386C002D-6CD1-48EE-8323-3085DFEB8291}"/>
    <cellStyle name="Millares 55 5 2 6" xfId="18308" xr:uid="{EF5D3438-E6A5-4CEB-B4AC-266558D4151C}"/>
    <cellStyle name="Millares 55 5 2 7" xfId="8348" xr:uid="{9FCC1849-5DE0-46BB-BACD-38CB58813276}"/>
    <cellStyle name="Millares 55 5 3" xfId="5479" xr:uid="{17907FF9-12C7-4536-9C59-DD32F391B3B9}"/>
    <cellStyle name="Millares 55 5 3 2" xfId="5480" xr:uid="{9376E96A-F8F6-4473-94F0-764AA04B8305}"/>
    <cellStyle name="Millares 55 5 3 2 2" xfId="13695" xr:uid="{4AC92B2B-B3AE-4CFD-A81F-68C47363910A}"/>
    <cellStyle name="Millares 55 5 3 2 3" xfId="10945" xr:uid="{FBD43834-D9C4-4EFE-9D56-A5D691F6F03D}"/>
    <cellStyle name="Millares 55 5 3 2 4" xfId="16180" xr:uid="{EDE9DD81-18AA-4C74-9ED4-837E39369EE0}"/>
    <cellStyle name="Millares 55 5 3 2 5" xfId="18311" xr:uid="{0534DB0F-E4D0-4D5F-A6A9-5EC2CF09B740}"/>
    <cellStyle name="Millares 55 5 3 2 6" xfId="8351" xr:uid="{373FF713-CF87-44A7-A122-94151AF9799E}"/>
    <cellStyle name="Millares 55 5 3 3" xfId="13694" xr:uid="{AC1EE6E8-4A8D-4C38-A0B6-2AB6C53796D8}"/>
    <cellStyle name="Millares 55 5 3 4" xfId="10944" xr:uid="{0ABBBDED-9FCE-4360-95D6-63FE3E0E82D7}"/>
    <cellStyle name="Millares 55 5 3 5" xfId="16179" xr:uid="{01905E2A-B571-42DA-8C3F-CD255D68EAB8}"/>
    <cellStyle name="Millares 55 5 3 6" xfId="18310" xr:uid="{2FEC4C27-9A91-4131-BEBA-FBE79714BB38}"/>
    <cellStyle name="Millares 55 5 3 7" xfId="8350" xr:uid="{2B0DEE53-AA2F-4BF2-AC4D-48A61E20D5DA}"/>
    <cellStyle name="Millares 55 5 4" xfId="5481" xr:uid="{5ADAE00C-107F-412E-82F9-27A357D2275B}"/>
    <cellStyle name="Millares 55 5 4 2" xfId="5482" xr:uid="{53C502ED-632D-45B9-9EE5-8D9688FA5113}"/>
    <cellStyle name="Millares 55 5 4 2 2" xfId="13697" xr:uid="{532EC909-19BF-43BE-9AE9-6E173D002270}"/>
    <cellStyle name="Millares 55 5 4 2 3" xfId="10947" xr:uid="{1EA30644-4A14-4F47-85D9-34963A3D07A7}"/>
    <cellStyle name="Millares 55 5 4 2 4" xfId="16182" xr:uid="{FF6DF200-6F12-461B-A048-311C921A7079}"/>
    <cellStyle name="Millares 55 5 4 2 5" xfId="18313" xr:uid="{3529EF13-7D9E-45E5-84B8-1894EE3F3B66}"/>
    <cellStyle name="Millares 55 5 4 2 6" xfId="8353" xr:uid="{6D5A3B30-0CFD-4A31-9818-EBF615BA83A1}"/>
    <cellStyle name="Millares 55 5 4 3" xfId="13696" xr:uid="{0622D5EE-33AC-4E07-802E-87A134641F58}"/>
    <cellStyle name="Millares 55 5 4 4" xfId="10946" xr:uid="{3F143E43-6BE6-4B02-BB72-DB5F9AF056CF}"/>
    <cellStyle name="Millares 55 5 4 5" xfId="16181" xr:uid="{2564E224-CA0A-495B-8EDF-9E865C44762D}"/>
    <cellStyle name="Millares 55 5 4 6" xfId="18312" xr:uid="{0335DB3D-E799-4263-AD81-10D57FD7CC84}"/>
    <cellStyle name="Millares 55 5 4 7" xfId="8352" xr:uid="{8321D9C2-0C6B-4CB4-97D4-000DBA8887D4}"/>
    <cellStyle name="Millares 55 5 5" xfId="5483" xr:uid="{4EDC1214-A0F6-4670-984E-BA8FF96B2675}"/>
    <cellStyle name="Millares 55 5 5 2" xfId="13698" xr:uid="{38868949-D92B-4051-9A0E-9DF10B44666E}"/>
    <cellStyle name="Millares 55 5 5 3" xfId="10948" xr:uid="{920F4A3E-6769-4C87-BAB8-7E56B37942DE}"/>
    <cellStyle name="Millares 55 5 5 4" xfId="16183" xr:uid="{6F79239F-4891-4EC8-92FB-A0BDF9625B53}"/>
    <cellStyle name="Millares 55 5 5 5" xfId="18314" xr:uid="{2500112B-6EB7-4CC8-8FC5-02A271D2C9AB}"/>
    <cellStyle name="Millares 55 5 5 6" xfId="8354" xr:uid="{8DCEDCF7-2E17-470A-80AF-D2FB551100BA}"/>
    <cellStyle name="Millares 55 5 6" xfId="13691" xr:uid="{2CB2540C-47CF-430E-937B-0BDF20744403}"/>
    <cellStyle name="Millares 55 5 7" xfId="10941" xr:uid="{D9F2ECBE-D358-498F-8719-D42D92C59B9B}"/>
    <cellStyle name="Millares 55 5 8" xfId="16176" xr:uid="{D8488E51-CCB1-44D1-856D-711F6902212E}"/>
    <cellStyle name="Millares 55 5 9" xfId="18307" xr:uid="{9712B4F2-DF1C-4FBC-8862-BA80EA2B8677}"/>
    <cellStyle name="Millares 55 6" xfId="5484" xr:uid="{58D4A85F-1DA7-4DEA-BAC8-8898BA1AD67C}"/>
    <cellStyle name="Millares 55 6 2" xfId="5485" xr:uid="{4F8FFECF-88B7-49F3-A89C-2A6FD1295330}"/>
    <cellStyle name="Millares 55 6 2 2" xfId="13700" xr:uid="{9324A71D-53C8-4DF7-962F-F00657E26FA6}"/>
    <cellStyle name="Millares 55 6 2 3" xfId="10950" xr:uid="{247C4CEE-82C4-49A5-A742-21133A32EE30}"/>
    <cellStyle name="Millares 55 6 2 4" xfId="16185" xr:uid="{90CFCD57-84CF-4B73-8753-35236F9716B6}"/>
    <cellStyle name="Millares 55 6 2 5" xfId="18316" xr:uid="{280256F7-D829-44E6-8853-5D2D6D086C6E}"/>
    <cellStyle name="Millares 55 6 2 6" xfId="8356" xr:uid="{1256A88D-FB9F-46FE-9A6C-52400A475BC6}"/>
    <cellStyle name="Millares 55 6 3" xfId="13699" xr:uid="{CB585D89-BF60-4DE6-8B45-9251DF7F8163}"/>
    <cellStyle name="Millares 55 6 4" xfId="10949" xr:uid="{EEF270A7-2C27-4726-8B02-7BF2FDE68615}"/>
    <cellStyle name="Millares 55 6 5" xfId="16184" xr:uid="{8F24B645-34C6-446F-9DB0-477F0AB95B17}"/>
    <cellStyle name="Millares 55 6 6" xfId="18315" xr:uid="{A342EBFF-D368-402E-9567-C14ECC7727D9}"/>
    <cellStyle name="Millares 55 6 7" xfId="8355" xr:uid="{9DFFDB83-6B73-4C20-970D-92E93CA1C628}"/>
    <cellStyle name="Millares 55 7" xfId="5486" xr:uid="{AE577EF6-9772-4DD1-84E5-655AA4595A2C}"/>
    <cellStyle name="Millares 55 7 2" xfId="5487" xr:uid="{39D7E07B-BC5E-4EDD-B3BE-A301175CEE60}"/>
    <cellStyle name="Millares 55 7 2 2" xfId="13702" xr:uid="{A49F583E-437C-44AD-B41F-858D5182957C}"/>
    <cellStyle name="Millares 55 7 2 3" xfId="10952" xr:uid="{1988735B-15BD-44B2-9F22-D324EE31605B}"/>
    <cellStyle name="Millares 55 7 2 4" xfId="16187" xr:uid="{D1036CB2-ABB5-4CB7-B662-9328635D41E5}"/>
    <cellStyle name="Millares 55 7 2 5" xfId="18318" xr:uid="{9D0F7B69-E4AE-4736-810E-87B6D7B50178}"/>
    <cellStyle name="Millares 55 7 2 6" xfId="8358" xr:uid="{34373122-3DA3-4A52-97C7-19FAB04DD95A}"/>
    <cellStyle name="Millares 55 7 3" xfId="13701" xr:uid="{87A1D7AD-76B3-4478-ADB8-F379A8AD08DB}"/>
    <cellStyle name="Millares 55 7 4" xfId="10951" xr:uid="{D55234A9-DAB6-435C-A366-7BEC850DC543}"/>
    <cellStyle name="Millares 55 7 5" xfId="16186" xr:uid="{9556C2E0-F93D-481C-944F-318C9F7FFFCF}"/>
    <cellStyle name="Millares 55 7 6" xfId="18317" xr:uid="{1FCA164E-0D07-4AD8-AB43-EEA18BB6F1E0}"/>
    <cellStyle name="Millares 55 7 7" xfId="8357" xr:uid="{57FD0614-5E21-440D-96DB-D4938D566708}"/>
    <cellStyle name="Millares 55 8" xfId="5488" xr:uid="{A2B6218B-8B66-4AA4-8D07-40CF5591BFC9}"/>
    <cellStyle name="Millares 55 8 2" xfId="5489" xr:uid="{FCED358C-0CDD-439A-8356-BC42A220020D}"/>
    <cellStyle name="Millares 55 8 2 2" xfId="13704" xr:uid="{2811EC3A-158C-462B-877D-3C9D9809B038}"/>
    <cellStyle name="Millares 55 8 2 3" xfId="10954" xr:uid="{D7F6A5F3-7C17-462F-BB1F-C3545AF8D5DE}"/>
    <cellStyle name="Millares 55 8 2 4" xfId="16189" xr:uid="{ED155A5B-B48D-47AA-ADE0-FCA77E29FE3D}"/>
    <cellStyle name="Millares 55 8 2 5" xfId="18320" xr:uid="{48BC93E3-8C63-42BF-8257-619E1D26701F}"/>
    <cellStyle name="Millares 55 8 2 6" xfId="8360" xr:uid="{01AE5E3C-78B1-436D-A05F-20A32BF705C2}"/>
    <cellStyle name="Millares 55 8 3" xfId="13703" xr:uid="{FDBA8977-36A5-4B67-A2AB-8C4333959AE2}"/>
    <cellStyle name="Millares 55 8 4" xfId="10953" xr:uid="{7C15D2B4-82B0-41A4-8812-94FB42A101E3}"/>
    <cellStyle name="Millares 55 8 5" xfId="16188" xr:uid="{136A9D43-E351-4047-8C6C-39C606AB4997}"/>
    <cellStyle name="Millares 55 8 6" xfId="18319" xr:uid="{E3EB4965-995F-4D75-AA3A-75AB99B38562}"/>
    <cellStyle name="Millares 55 8 7" xfId="8359" xr:uid="{F4ED2F29-CF3C-46E5-BA9C-4C5208116AE1}"/>
    <cellStyle name="Millares 55 9" xfId="5490" xr:uid="{63F22A29-A2C7-489C-9E13-E9304ED170D0}"/>
    <cellStyle name="Millares 55 9 2" xfId="13705" xr:uid="{697B9134-EAFD-434B-8038-EF28EBEE17F6}"/>
    <cellStyle name="Millares 55 9 3" xfId="10955" xr:uid="{D265FA14-27FF-4207-A7F1-CC8C8C59067C}"/>
    <cellStyle name="Millares 55 9 4" xfId="16190" xr:uid="{2D534F78-FFEB-411A-959E-68B41C7545C8}"/>
    <cellStyle name="Millares 55 9 5" xfId="18321" xr:uid="{763BF20E-19F2-445A-A084-7BD429A1E6D1}"/>
    <cellStyle name="Millares 55 9 6" xfId="8361" xr:uid="{940FE847-DE89-4BD5-A8AD-2F1A7F02E976}"/>
    <cellStyle name="Millares 56" xfId="5491" xr:uid="{09484FB5-FCC2-45C8-AAD2-B6103CE7485E}"/>
    <cellStyle name="Millares 56 10" xfId="16191" xr:uid="{9C290641-8378-41E3-9E28-5A64BD94C323}"/>
    <cellStyle name="Millares 56 11" xfId="18322" xr:uid="{D762AA56-6B28-4E78-B5C7-FFB1978BEB28}"/>
    <cellStyle name="Millares 56 12" xfId="8362" xr:uid="{6C06DFDF-443F-4DF2-8F1A-5CD3445AA67F}"/>
    <cellStyle name="Millares 56 2" xfId="5492" xr:uid="{27D3712F-2DC9-48C4-96A7-857504637CD1}"/>
    <cellStyle name="Millares 56 2 10" xfId="18323" xr:uid="{60BEE985-35A2-4448-AB0A-991E3A5B9820}"/>
    <cellStyle name="Millares 56 2 11" xfId="8363" xr:uid="{5D71C2C4-054A-4AE2-9128-7F4911ADB489}"/>
    <cellStyle name="Millares 56 2 2" xfId="5493" xr:uid="{FEE86679-2A3E-402D-8A86-A71B0B350466}"/>
    <cellStyle name="Millares 56 2 2 2" xfId="13708" xr:uid="{36CD90DF-8C9B-44B3-9429-7CC4D71C0988}"/>
    <cellStyle name="Millares 56 2 2 3" xfId="10958" xr:uid="{B8FED2FE-EBDE-40ED-82FE-8E49824824D1}"/>
    <cellStyle name="Millares 56 2 2 4" xfId="16193" xr:uid="{CE4553A8-3446-4EBA-AA61-AC30B7D308EB}"/>
    <cellStyle name="Millares 56 2 2 5" xfId="18324" xr:uid="{D20F02B2-7726-46F4-B6EE-81A98C93E4B5}"/>
    <cellStyle name="Millares 56 2 2 6" xfId="8364" xr:uid="{37F30E6B-D994-47FF-8ED0-2021FF7F987A}"/>
    <cellStyle name="Millares 56 2 3" xfId="5494" xr:uid="{8E0D19D4-13F7-4EFD-8BC5-B69D92A8416F}"/>
    <cellStyle name="Millares 56 2 3 2" xfId="13709" xr:uid="{3D44BEF4-0F73-45BD-A32A-50FC2A9FCB15}"/>
    <cellStyle name="Millares 56 2 3 3" xfId="10959" xr:uid="{C7901555-C363-4255-A71D-CA6B4E463D52}"/>
    <cellStyle name="Millares 56 2 3 4" xfId="16194" xr:uid="{6C5929FA-C3F5-4C5C-9423-785B7E97EAA1}"/>
    <cellStyle name="Millares 56 2 3 5" xfId="18325" xr:uid="{099309B2-1AC0-4AD0-BFB9-1324821C72B2}"/>
    <cellStyle name="Millares 56 2 3 6" xfId="8365" xr:uid="{EE62146B-E8F4-4C42-9A0B-8434CE2D3A7A}"/>
    <cellStyle name="Millares 56 2 4" xfId="5495" xr:uid="{49427748-8C39-4067-9E25-5925AC567549}"/>
    <cellStyle name="Millares 56 2 4 2" xfId="13710" xr:uid="{E79D7027-D80A-423E-B00F-96CE2F67D746}"/>
    <cellStyle name="Millares 56 2 4 3" xfId="12362" xr:uid="{9F889F4C-DF63-4073-A7F4-4CCF6609A02C}"/>
    <cellStyle name="Millares 56 2 4 4" xfId="18326" xr:uid="{08B42370-BE21-4AD6-AE27-BEE3DFECF2AC}"/>
    <cellStyle name="Millares 56 2 4 5" xfId="8366" xr:uid="{DB481105-403B-4164-A2BD-5C5B24BD91F6}"/>
    <cellStyle name="Millares 56 2 5" xfId="7164" xr:uid="{568B1BB5-DC7D-47FC-8E17-1BF42EF30BDE}"/>
    <cellStyle name="Millares 56 2 5 2" xfId="13711" xr:uid="{4DC694AA-8992-4E96-B8B5-5949DB9769E7}"/>
    <cellStyle name="Millares 56 2 5 3" xfId="19944" xr:uid="{8171E5B7-7B96-47C1-BD4B-2ED14128A7D9}"/>
    <cellStyle name="Millares 56 2 5 4" xfId="8367" xr:uid="{F0645E92-3867-4965-B237-74083826549F}"/>
    <cellStyle name="Millares 56 2 6" xfId="8368" xr:uid="{47B343EA-85C8-45DB-A88E-DFA306E82CD3}"/>
    <cellStyle name="Millares 56 2 6 2" xfId="13712" xr:uid="{25A7CA4E-8BE6-4A75-B90F-FE3876CA193A}"/>
    <cellStyle name="Millares 56 2 7" xfId="13707" xr:uid="{BCA63AD4-5371-4043-9667-F646F2B8B290}"/>
    <cellStyle name="Millares 56 2 8" xfId="10957" xr:uid="{D4151EFB-A355-4F5F-B972-636982128A8A}"/>
    <cellStyle name="Millares 56 2 9" xfId="16192" xr:uid="{319C5520-8182-49F9-97B7-B3833EA5C6B3}"/>
    <cellStyle name="Millares 56 3" xfId="5496" xr:uid="{D7A3BCCA-10E1-4505-9172-07646D49C37A}"/>
    <cellStyle name="Millares 56 3 2" xfId="13713" xr:uid="{388568BA-7D45-4772-9752-D4E3037F8A22}"/>
    <cellStyle name="Millares 56 3 3" xfId="10960" xr:uid="{363A0875-F5F9-47A0-BC3A-77FEBD197CFC}"/>
    <cellStyle name="Millares 56 3 4" xfId="16195" xr:uid="{7B5D58A7-E7AE-4617-94A7-CEF45B001D8B}"/>
    <cellStyle name="Millares 56 3 5" xfId="18327" xr:uid="{E2050455-5148-4BD6-93D8-94A1848990D0}"/>
    <cellStyle name="Millares 56 3 6" xfId="8369" xr:uid="{9A190C37-88F8-4409-8451-9C912D6619D4}"/>
    <cellStyle name="Millares 56 4" xfId="5497" xr:uid="{157AA696-2323-4D0C-A295-972C482F35CB}"/>
    <cellStyle name="Millares 56 4 2" xfId="13714" xr:uid="{B078B2EC-5317-47A5-8041-1D5846CC6F51}"/>
    <cellStyle name="Millares 56 4 3" xfId="10961" xr:uid="{1E996348-62D4-4BD1-AF45-CFD4BE4EDECC}"/>
    <cellStyle name="Millares 56 4 4" xfId="16196" xr:uid="{A2932536-D15E-4FBF-AE06-45566298E4C7}"/>
    <cellStyle name="Millares 56 4 5" xfId="18328" xr:uid="{4144C99C-D192-4D84-AB0E-3371623625B3}"/>
    <cellStyle name="Millares 56 4 6" xfId="8370" xr:uid="{870FD5B8-B75B-4599-B1E0-6A9B3426894B}"/>
    <cellStyle name="Millares 56 5" xfId="5498" xr:uid="{2470C108-A5B2-45E9-9D34-0DAB906562F1}"/>
    <cellStyle name="Millares 56 5 2" xfId="13715" xr:uid="{F43AAEC0-D036-430E-9468-F845D63C8B2A}"/>
    <cellStyle name="Millares 56 5 3" xfId="12361" xr:uid="{A1FDEC2D-F451-4410-BE4B-A021A98B1886}"/>
    <cellStyle name="Millares 56 5 4" xfId="18329" xr:uid="{BA14348F-B3F1-4352-8D97-1EEC3F16D4E7}"/>
    <cellStyle name="Millares 56 5 5" xfId="8371" xr:uid="{72D4D2D4-C076-4A10-BECC-A276329A1926}"/>
    <cellStyle name="Millares 56 6" xfId="7034" xr:uid="{4A990DCA-C756-4EF7-934A-A68E01708A7C}"/>
    <cellStyle name="Millares 56 6 2" xfId="13716" xr:uid="{D6D10336-E86F-4DCF-83B8-F8979DD60926}"/>
    <cellStyle name="Millares 56 6 3" xfId="19842" xr:uid="{7EAE6FFC-687E-4494-B690-10501FAD38F3}"/>
    <cellStyle name="Millares 56 6 4" xfId="8372" xr:uid="{6A70986D-58F3-4D10-B922-C5F258ECDBF8}"/>
    <cellStyle name="Millares 56 7" xfId="8373" xr:uid="{FD2DEB47-1730-4E60-9CBF-8E8BE50452E9}"/>
    <cellStyle name="Millares 56 7 2" xfId="13717" xr:uid="{6D55E597-6B53-436C-A341-666885C6D519}"/>
    <cellStyle name="Millares 56 8" xfId="13706" xr:uid="{FD92A5CB-F543-466C-B6DA-4E17AEEE0103}"/>
    <cellStyle name="Millares 56 9" xfId="10956" xr:uid="{540CE086-0C29-4956-AAEA-EDF3FCEFAED2}"/>
    <cellStyle name="Millares 57" xfId="5499" xr:uid="{E9F65CB7-B58E-42A5-8B66-7FB62296EC73}"/>
    <cellStyle name="Millares 57 10" xfId="16197" xr:uid="{11624D01-985F-4D1E-BE6C-33FE030C29C2}"/>
    <cellStyle name="Millares 57 11" xfId="18330" xr:uid="{F4F22B6B-8C24-4D6D-8F98-998A7462C273}"/>
    <cellStyle name="Millares 57 12" xfId="8374" xr:uid="{6F524FE0-E871-4E25-9896-DA92B6FE9378}"/>
    <cellStyle name="Millares 57 2" xfId="5500" xr:uid="{70D8D3A4-7148-4CB9-83D3-E1A2D90BAC84}"/>
    <cellStyle name="Millares 57 2 10" xfId="18331" xr:uid="{F27A41B1-1582-4C41-A06A-1EBA7F629CD6}"/>
    <cellStyle name="Millares 57 2 11" xfId="8375" xr:uid="{DB944914-2754-459E-A0EC-FEB78FD80216}"/>
    <cellStyle name="Millares 57 2 2" xfId="5501" xr:uid="{A339A99F-F4E5-4D9E-AA62-BC840E923DEF}"/>
    <cellStyle name="Millares 57 2 2 2" xfId="13720" xr:uid="{F6216C1F-B6AF-40C8-987F-8A5177438648}"/>
    <cellStyle name="Millares 57 2 2 3" xfId="10964" xr:uid="{B493A675-BE5F-4C57-9C8A-BD5711440069}"/>
    <cellStyle name="Millares 57 2 2 4" xfId="16199" xr:uid="{3189732F-1412-4261-B4B2-8102D4EC2A64}"/>
    <cellStyle name="Millares 57 2 2 5" xfId="18332" xr:uid="{D9555B47-76E8-4C3E-807D-AF22748DBF44}"/>
    <cellStyle name="Millares 57 2 2 6" xfId="8376" xr:uid="{BFAF2FBA-A047-4F1B-AD71-83968D1BBA2B}"/>
    <cellStyle name="Millares 57 2 3" xfId="5502" xr:uid="{90609896-F149-4CFF-83C4-62BCA13C4528}"/>
    <cellStyle name="Millares 57 2 3 2" xfId="13721" xr:uid="{E59207BF-BE42-48BC-BD5D-27F15AA4FAA1}"/>
    <cellStyle name="Millares 57 2 3 3" xfId="10965" xr:uid="{31FA20F4-C956-4BC3-A35A-CE2E78C4358C}"/>
    <cellStyle name="Millares 57 2 3 4" xfId="16200" xr:uid="{35309CD4-9616-4E90-860B-BD9A89C10EC6}"/>
    <cellStyle name="Millares 57 2 3 5" xfId="18333" xr:uid="{A83B3257-8013-4399-BC77-1CE342E51D42}"/>
    <cellStyle name="Millares 57 2 3 6" xfId="8377" xr:uid="{D41D768B-8AD2-45BD-BF46-BEA2ED75DFAD}"/>
    <cellStyle name="Millares 57 2 4" xfId="5503" xr:uid="{31FA28C9-E33A-453B-A589-E87CCBF35C85}"/>
    <cellStyle name="Millares 57 2 4 2" xfId="13722" xr:uid="{36685E31-AFD3-4986-B8CB-3E264A457492}"/>
    <cellStyle name="Millares 57 2 4 3" xfId="12364" xr:uid="{A7FCEAB2-22C3-4F36-8306-3FC1A27684F7}"/>
    <cellStyle name="Millares 57 2 4 4" xfId="18334" xr:uid="{2F09D1E0-9C96-4D07-B4CE-9430905BC4A9}"/>
    <cellStyle name="Millares 57 2 4 5" xfId="8378" xr:uid="{35F6FF01-2463-43DC-B5F5-F5C2B4A9AEFD}"/>
    <cellStyle name="Millares 57 2 5" xfId="7165" xr:uid="{DA32D59E-50AE-445E-81E9-0D21A3BA3A52}"/>
    <cellStyle name="Millares 57 2 5 2" xfId="13723" xr:uid="{8312A7CA-2BF3-434B-8F61-00D99432C01F}"/>
    <cellStyle name="Millares 57 2 5 3" xfId="19945" xr:uid="{B84131B1-A690-41CE-B857-573B4ADC7CE1}"/>
    <cellStyle name="Millares 57 2 5 4" xfId="8379" xr:uid="{D3686C63-D9D4-4433-8F2E-F82CF91BF30B}"/>
    <cellStyle name="Millares 57 2 6" xfId="8380" xr:uid="{73AFB496-D00F-4877-9883-FA99AF99FBCC}"/>
    <cellStyle name="Millares 57 2 6 2" xfId="13724" xr:uid="{348181CA-23AE-4CFB-B241-7F090AF52DD1}"/>
    <cellStyle name="Millares 57 2 7" xfId="13719" xr:uid="{B081A4B0-BFE3-40C1-8B1D-E83C5454A888}"/>
    <cellStyle name="Millares 57 2 8" xfId="10963" xr:uid="{224C487F-47E7-415D-9B1C-D3CF1772A235}"/>
    <cellStyle name="Millares 57 2 9" xfId="16198" xr:uid="{3D9220F3-AE0F-4D38-A518-F958AABF173C}"/>
    <cellStyle name="Millares 57 3" xfId="5504" xr:uid="{7FA3AED2-1977-4257-A960-6E803BC43819}"/>
    <cellStyle name="Millares 57 3 2" xfId="13725" xr:uid="{3BBF03B1-C357-4D78-BDB4-370EF9D571E8}"/>
    <cellStyle name="Millares 57 3 3" xfId="10966" xr:uid="{811DC1AE-C000-43CD-A604-DC8D02BEFA08}"/>
    <cellStyle name="Millares 57 3 4" xfId="16201" xr:uid="{0571E951-2666-403E-9298-58541C68010C}"/>
    <cellStyle name="Millares 57 3 5" xfId="18335" xr:uid="{CE051DEA-ED50-4D6E-81EF-2AA36EF68C75}"/>
    <cellStyle name="Millares 57 3 6" xfId="8381" xr:uid="{8E815297-7C24-4BB0-88FF-4580FB3ADF4F}"/>
    <cellStyle name="Millares 57 4" xfId="5505" xr:uid="{F6DDDF7A-3C5C-4086-8A64-2326D569AEC9}"/>
    <cellStyle name="Millares 57 4 2" xfId="13726" xr:uid="{3C47FB18-79F7-4CFB-BC60-D63D2A7EE370}"/>
    <cellStyle name="Millares 57 4 3" xfId="10967" xr:uid="{75DDBB2C-2F9E-4C9B-9D24-D68EBC94C8F5}"/>
    <cellStyle name="Millares 57 4 4" xfId="16202" xr:uid="{A19DFC5D-E2FE-40AA-9312-184D54C31558}"/>
    <cellStyle name="Millares 57 4 5" xfId="18336" xr:uid="{197B8CB9-D3D8-4843-8EDF-DE50CEDBE447}"/>
    <cellStyle name="Millares 57 4 6" xfId="8382" xr:uid="{A108CF59-C366-4340-8B5C-6BC968E51ED4}"/>
    <cellStyle name="Millares 57 5" xfId="5506" xr:uid="{87D18F79-F02E-48F3-A85A-6755A242126E}"/>
    <cellStyle name="Millares 57 5 2" xfId="13727" xr:uid="{EE030F3E-6959-458C-BE53-154A8FA8E7BD}"/>
    <cellStyle name="Millares 57 5 3" xfId="12363" xr:uid="{360451A5-937B-4E53-8107-BA45F7F81956}"/>
    <cellStyle name="Millares 57 5 4" xfId="18337" xr:uid="{3C2CD276-3CD9-4C26-BAF4-D90B530C7DE0}"/>
    <cellStyle name="Millares 57 5 5" xfId="8383" xr:uid="{1011C356-2AB8-43E4-A33C-1F822604D642}"/>
    <cellStyle name="Millares 57 6" xfId="7035" xr:uid="{79EEF565-5EE8-4298-9222-89B5D496A100}"/>
    <cellStyle name="Millares 57 6 2" xfId="13728" xr:uid="{4385A7B9-43AD-45AD-84D5-77FBAAEF9393}"/>
    <cellStyle name="Millares 57 6 3" xfId="19843" xr:uid="{E3277420-EC5A-42F4-84ED-84CD220E34CB}"/>
    <cellStyle name="Millares 57 6 4" xfId="8384" xr:uid="{190751D2-1C5F-4CD1-A191-38E4F5FDB557}"/>
    <cellStyle name="Millares 57 7" xfId="8385" xr:uid="{80D264EE-89DA-4321-9538-DD06B8820D2B}"/>
    <cellStyle name="Millares 57 7 2" xfId="13729" xr:uid="{75048A96-4144-410C-BBBB-49979A1E02AB}"/>
    <cellStyle name="Millares 57 8" xfId="13718" xr:uid="{84C0EF7C-4F2E-4774-A2B1-B1FCC110A842}"/>
    <cellStyle name="Millares 57 9" xfId="10962" xr:uid="{AD0DFDA3-C012-42B9-A33D-FA4029076E88}"/>
    <cellStyle name="Millares 58" xfId="5507" xr:uid="{7B8934D6-FA8A-4A8E-8145-B8E615801FDD}"/>
    <cellStyle name="Millares 58 10" xfId="5508" xr:uid="{C1ECBA63-76C7-4156-8B3B-78647F033905}"/>
    <cellStyle name="Millares 58 10 2" xfId="13731" xr:uid="{B2A35EF1-BFB0-45CD-9976-B50E5686A89B}"/>
    <cellStyle name="Millares 58 10 3" xfId="12365" xr:uid="{621C740D-4108-454A-B9EC-AAE1CEF66CE3}"/>
    <cellStyle name="Millares 58 10 4" xfId="18339" xr:uid="{909BF5A0-FF5A-4968-8886-DF73926455ED}"/>
    <cellStyle name="Millares 58 10 5" xfId="8387" xr:uid="{AA2C5CA4-18C1-4424-A01F-CA0B6A5466E8}"/>
    <cellStyle name="Millares 58 11" xfId="7036" xr:uid="{A3E2F16C-C516-44DC-902D-2A6827BA4F8A}"/>
    <cellStyle name="Millares 58 11 2" xfId="13732" xr:uid="{4E722FF5-29CD-4944-98FC-B08C819F6CF2}"/>
    <cellStyle name="Millares 58 11 3" xfId="19844" xr:uid="{A2CACD55-F2D6-4A51-86E8-565514F51F47}"/>
    <cellStyle name="Millares 58 11 4" xfId="8388" xr:uid="{51F09C88-F4A6-4A44-AB1C-9ABAC3D539FB}"/>
    <cellStyle name="Millares 58 12" xfId="8389" xr:uid="{6BD242DD-15D7-4992-80BE-AA4AAF0A5FA7}"/>
    <cellStyle name="Millares 58 12 2" xfId="13733" xr:uid="{4CC58910-9A2A-4A1B-AAFF-64E7C8CAEC63}"/>
    <cellStyle name="Millares 58 13" xfId="13730" xr:uid="{08811D59-6A65-4AE3-BCB7-36518700F1BC}"/>
    <cellStyle name="Millares 58 14" xfId="10968" xr:uid="{66533441-14CC-4EEA-AE2B-755AFA4B0120}"/>
    <cellStyle name="Millares 58 15" xfId="16203" xr:uid="{2CC183CA-8252-44E8-8475-1118CBCCDFE0}"/>
    <cellStyle name="Millares 58 16" xfId="18338" xr:uid="{8E04D221-F99A-4EAF-A927-241CDD7C8E3F}"/>
    <cellStyle name="Millares 58 17" xfId="8386" xr:uid="{4519DB6D-3D26-46A7-9249-8402D50626BA}"/>
    <cellStyle name="Millares 58 2" xfId="5509" xr:uid="{E8696A9D-9FB2-46D4-9ACB-129A420F8A21}"/>
    <cellStyle name="Millares 58 2 10" xfId="7166" xr:uid="{DEBA352D-F980-4BB4-BCC5-DE9BE44F9330}"/>
    <cellStyle name="Millares 58 2 10 2" xfId="13735" xr:uid="{5EAF3B27-566E-4459-89D9-4923783BB499}"/>
    <cellStyle name="Millares 58 2 10 3" xfId="19946" xr:uid="{7223B612-0622-44D6-B8CC-7D5F7C797FD0}"/>
    <cellStyle name="Millares 58 2 10 4" xfId="8391" xr:uid="{313D1F9A-C640-47CB-A66F-5AF481D102FF}"/>
    <cellStyle name="Millares 58 2 11" xfId="8392" xr:uid="{3F7FE614-03D9-4034-A81F-166E22AA345F}"/>
    <cellStyle name="Millares 58 2 11 2" xfId="13736" xr:uid="{A4B97176-BB88-44FD-B90C-18EE695057C5}"/>
    <cellStyle name="Millares 58 2 12" xfId="13734" xr:uid="{5947287A-E756-4D3E-B35F-04970016BFE8}"/>
    <cellStyle name="Millares 58 2 13" xfId="10969" xr:uid="{F901AAEB-FEA1-4168-92E5-25B8E9F81E77}"/>
    <cellStyle name="Millares 58 2 14" xfId="16204" xr:uid="{FECB77A9-6D04-4B4C-899E-258B96010714}"/>
    <cellStyle name="Millares 58 2 15" xfId="18340" xr:uid="{FEA7D83A-8C56-414A-86C5-C3F265D5E485}"/>
    <cellStyle name="Millares 58 2 16" xfId="8390" xr:uid="{54F90D29-383C-4288-BCCF-F8E6F94C32AC}"/>
    <cellStyle name="Millares 58 2 2" xfId="5510" xr:uid="{55E408EF-3B20-4C5A-8FB7-0A8581C7EA4B}"/>
    <cellStyle name="Millares 58 2 2 2" xfId="5511" xr:uid="{C3515D03-1D94-43B9-9ADF-BB3FF243F83E}"/>
    <cellStyle name="Millares 58 2 2 2 2" xfId="13738" xr:uid="{2ABDE5D5-8D47-46A3-977F-23AF1ADAC99E}"/>
    <cellStyle name="Millares 58 2 2 2 3" xfId="10971" xr:uid="{2E24A99E-6650-4EBC-B65E-187D22E66065}"/>
    <cellStyle name="Millares 58 2 2 2 4" xfId="16206" xr:uid="{B5EB7917-52B7-4582-A699-8B2FE97597AB}"/>
    <cellStyle name="Millares 58 2 2 2 5" xfId="18342" xr:uid="{F35C2F24-47C2-497D-ACBE-3A90D43CF4ED}"/>
    <cellStyle name="Millares 58 2 2 2 6" xfId="8394" xr:uid="{D42306A4-18C3-4301-BDDD-C7F736152708}"/>
    <cellStyle name="Millares 58 2 2 3" xfId="13737" xr:uid="{E9E7565B-CE83-4AC5-A435-C277BB4C41F7}"/>
    <cellStyle name="Millares 58 2 2 4" xfId="10970" xr:uid="{ED1DCA98-AC74-4B07-B8E1-67486373AB71}"/>
    <cellStyle name="Millares 58 2 2 5" xfId="16205" xr:uid="{B547A0D0-3904-49DF-933D-FA38ADEF7309}"/>
    <cellStyle name="Millares 58 2 2 6" xfId="18341" xr:uid="{5110C5C0-6027-4324-97D3-8BC164675CD6}"/>
    <cellStyle name="Millares 58 2 2 7" xfId="8393" xr:uid="{9E8F89DF-9ECD-4AF7-A6FD-271528438AF0}"/>
    <cellStyle name="Millares 58 2 3" xfId="5512" xr:uid="{018311E2-B040-4D07-B560-5291F8FA7AA8}"/>
    <cellStyle name="Millares 58 2 3 2" xfId="5513" xr:uid="{EE06B8E4-A565-4E04-BBC4-FC333CF8BBF1}"/>
    <cellStyle name="Millares 58 2 3 2 2" xfId="5514" xr:uid="{3B6F134F-E885-45E5-8910-FD28B793F04A}"/>
    <cellStyle name="Millares 58 2 3 2 2 2" xfId="13741" xr:uid="{D1CE840C-0175-4D89-8A74-FFE8056CC383}"/>
    <cellStyle name="Millares 58 2 3 2 2 3" xfId="10974" xr:uid="{4B226114-6D33-4727-89B3-69D017B6F86C}"/>
    <cellStyle name="Millares 58 2 3 2 2 4" xfId="16209" xr:uid="{5E34660D-6949-4C3C-8208-4979A6662F1D}"/>
    <cellStyle name="Millares 58 2 3 2 2 5" xfId="18345" xr:uid="{E2A1E7E3-A6B9-42BD-A9B9-37A474C2A400}"/>
    <cellStyle name="Millares 58 2 3 2 2 6" xfId="8397" xr:uid="{6E206DDC-5659-4F13-A101-DFEE7CCE42CD}"/>
    <cellStyle name="Millares 58 2 3 2 3" xfId="13740" xr:uid="{645333F4-25D4-444A-8E55-A40FC6EBF423}"/>
    <cellStyle name="Millares 58 2 3 2 4" xfId="10973" xr:uid="{DB12CF2F-A563-40E8-8CB8-C55B9533E85A}"/>
    <cellStyle name="Millares 58 2 3 2 5" xfId="16208" xr:uid="{D817179D-4C05-4B0F-AA5D-B614CBA8992E}"/>
    <cellStyle name="Millares 58 2 3 2 6" xfId="18344" xr:uid="{329D6E10-1199-4E51-878B-99059A800F92}"/>
    <cellStyle name="Millares 58 2 3 2 7" xfId="8396" xr:uid="{0C42BEAD-2A9C-40B7-A682-4C87EB7BE250}"/>
    <cellStyle name="Millares 58 2 3 3" xfId="5515" xr:uid="{35780B5D-2A6F-4811-9589-0232740EC167}"/>
    <cellStyle name="Millares 58 2 3 3 2" xfId="13742" xr:uid="{60EF423E-29F0-4835-BDB8-A3C7F6B1AF4D}"/>
    <cellStyle name="Millares 58 2 3 3 3" xfId="10975" xr:uid="{EB42607F-17A0-42DC-B49E-DE783509F3BA}"/>
    <cellStyle name="Millares 58 2 3 3 4" xfId="16210" xr:uid="{7CB6C3B3-AC7D-491A-A9EE-FD0166F62FF3}"/>
    <cellStyle name="Millares 58 2 3 3 5" xfId="18346" xr:uid="{08090DAF-5ACA-49FA-B48C-E6A572245355}"/>
    <cellStyle name="Millares 58 2 3 3 6" xfId="8398" xr:uid="{6D036499-F826-42C0-B6D9-A4376E1025F8}"/>
    <cellStyle name="Millares 58 2 3 4" xfId="13739" xr:uid="{01AAE8FB-96AE-4C3F-880F-2086959F6376}"/>
    <cellStyle name="Millares 58 2 3 5" xfId="10972" xr:uid="{73E5B8EC-BF48-46F2-B97B-2E7916BB2875}"/>
    <cellStyle name="Millares 58 2 3 6" xfId="16207" xr:uid="{D4210296-35A6-4E63-BF19-6CE0E4074A41}"/>
    <cellStyle name="Millares 58 2 3 7" xfId="18343" xr:uid="{470EDD29-61E7-4BF8-8CDF-CDFB5796A59C}"/>
    <cellStyle name="Millares 58 2 3 8" xfId="8395" xr:uid="{A82DD0F5-9100-494A-80DA-59BE1E14D84A}"/>
    <cellStyle name="Millares 58 2 4" xfId="5516" xr:uid="{9E18B523-1F51-4202-BC53-8321255D8131}"/>
    <cellStyle name="Millares 58 2 4 2" xfId="5517" xr:uid="{02DAA4D2-076A-4345-8847-EC3ED7C41AA7}"/>
    <cellStyle name="Millares 58 2 4 2 2" xfId="13744" xr:uid="{E51AF09E-FD6A-430A-B448-22821F7F3A86}"/>
    <cellStyle name="Millares 58 2 4 2 3" xfId="10977" xr:uid="{D5F0085E-EE9F-41E0-8103-41C6444E6B33}"/>
    <cellStyle name="Millares 58 2 4 2 4" xfId="16212" xr:uid="{652F3229-9A91-4932-B3D0-923F273B94E2}"/>
    <cellStyle name="Millares 58 2 4 2 5" xfId="18348" xr:uid="{E4D913FD-126A-4A05-9AD8-6446EDFD2687}"/>
    <cellStyle name="Millares 58 2 4 2 6" xfId="8400" xr:uid="{DB206C44-C1C8-4DBF-B479-273311D3874F}"/>
    <cellStyle name="Millares 58 2 4 3" xfId="13743" xr:uid="{D1E3CAAE-998B-4028-8BB0-90B6C9D34330}"/>
    <cellStyle name="Millares 58 2 4 4" xfId="10976" xr:uid="{F4B4626B-3D71-4C0A-BA4D-C60680549E31}"/>
    <cellStyle name="Millares 58 2 4 5" xfId="16211" xr:uid="{5B436FE7-D7CF-4362-9EC1-3E2ED0DB5FC2}"/>
    <cellStyle name="Millares 58 2 4 6" xfId="18347" xr:uid="{83EAE21B-243F-4127-A91F-9296AC05410E}"/>
    <cellStyle name="Millares 58 2 4 7" xfId="8399" xr:uid="{D4FB199A-D999-43CD-AB42-0169E06BE6F1}"/>
    <cellStyle name="Millares 58 2 5" xfId="5518" xr:uid="{A21FC980-1F43-4CE4-8629-0A73F1725843}"/>
    <cellStyle name="Millares 58 2 5 2" xfId="5519" xr:uid="{889E38A3-0A6C-430D-A7D4-D9F8E9BC771C}"/>
    <cellStyle name="Millares 58 2 5 2 2" xfId="13746" xr:uid="{0AFBE31B-9D2D-4E35-A28B-9FA04AC726E5}"/>
    <cellStyle name="Millares 58 2 5 2 3" xfId="10979" xr:uid="{FF670913-BA89-4C03-9049-C9E3AEDD30F9}"/>
    <cellStyle name="Millares 58 2 5 2 4" xfId="16214" xr:uid="{7065A56C-6058-4B3D-A89E-76450C3B4500}"/>
    <cellStyle name="Millares 58 2 5 2 5" xfId="18350" xr:uid="{DE35A16E-DD4C-4AB1-96F1-60836ED69611}"/>
    <cellStyle name="Millares 58 2 5 2 6" xfId="8402" xr:uid="{17347C94-EDD6-445E-B74F-CD83863CA81C}"/>
    <cellStyle name="Millares 58 2 5 3" xfId="13745" xr:uid="{304793D8-6D5D-4DED-B64E-6EFBE8D3D120}"/>
    <cellStyle name="Millares 58 2 5 4" xfId="10978" xr:uid="{1D93E498-ADAC-44EA-990D-3A0E20D10688}"/>
    <cellStyle name="Millares 58 2 5 5" xfId="16213" xr:uid="{CBBB6342-5FD7-4F56-A068-5E352769EDA1}"/>
    <cellStyle name="Millares 58 2 5 6" xfId="18349" xr:uid="{E7711601-9338-43D2-A27A-F5742B11F46E}"/>
    <cellStyle name="Millares 58 2 5 7" xfId="8401" xr:uid="{CF37F249-8EAB-4190-9C72-49E5AF7D2F54}"/>
    <cellStyle name="Millares 58 2 6" xfId="5520" xr:uid="{EB965C0E-A880-4305-8704-D353087CC933}"/>
    <cellStyle name="Millares 58 2 6 2" xfId="13747" xr:uid="{3C109FC5-5416-4D37-BA44-A8C426796ABF}"/>
    <cellStyle name="Millares 58 2 6 3" xfId="10980" xr:uid="{1CDA60EC-6CF2-4B34-BBD6-6B772EFB3C32}"/>
    <cellStyle name="Millares 58 2 6 4" xfId="16215" xr:uid="{4A46BB6D-A35D-451C-B3BD-F243696D581A}"/>
    <cellStyle name="Millares 58 2 6 5" xfId="18351" xr:uid="{63730F85-428A-4B52-AF60-4E58EFE40B8D}"/>
    <cellStyle name="Millares 58 2 6 6" xfId="8403" xr:uid="{5F7D624E-76F8-46D9-AD65-FB99EDFA4EF2}"/>
    <cellStyle name="Millares 58 2 7" xfId="5521" xr:uid="{00C0D571-CCB9-48D3-BD3B-E61A903F614D}"/>
    <cellStyle name="Millares 58 2 7 2" xfId="13748" xr:uid="{15793D9C-B00E-4C1E-ADA8-38F834760E2C}"/>
    <cellStyle name="Millares 58 2 7 3" xfId="10981" xr:uid="{6891BBFC-EEC8-464E-8EB4-5BDAE00D60F6}"/>
    <cellStyle name="Millares 58 2 7 4" xfId="16216" xr:uid="{1316B9DA-80B8-471E-A58A-695D307AEC52}"/>
    <cellStyle name="Millares 58 2 7 5" xfId="18352" xr:uid="{F9A0A832-B5FE-44E4-89D7-9CC1B4275C9E}"/>
    <cellStyle name="Millares 58 2 7 6" xfId="8404" xr:uid="{C47A52D1-1312-465B-92CA-B81118C0EE0B}"/>
    <cellStyle name="Millares 58 2 8" xfId="5522" xr:uid="{98A66B73-C54B-4EDE-A74C-B31A2E5FB2ED}"/>
    <cellStyle name="Millares 58 2 8 2" xfId="13749" xr:uid="{1BD58A8B-D8FC-415D-AE6A-7BB3C00E6C14}"/>
    <cellStyle name="Millares 58 2 8 3" xfId="10982" xr:uid="{F1CBE4C2-F161-4015-95F5-402CC9C346A3}"/>
    <cellStyle name="Millares 58 2 8 4" xfId="16217" xr:uid="{0CF1845D-1D86-4256-9693-A903642F3610}"/>
    <cellStyle name="Millares 58 2 8 5" xfId="18353" xr:uid="{DEB9B425-C7CA-4175-8540-1ABB41178CFC}"/>
    <cellStyle name="Millares 58 2 8 6" xfId="8405" xr:uid="{B134421A-1A31-4991-972C-73E370E340CD}"/>
    <cellStyle name="Millares 58 2 9" xfId="5523" xr:uid="{9A5963EE-0935-4102-BC40-12AA16563FE4}"/>
    <cellStyle name="Millares 58 2 9 2" xfId="13750" xr:uid="{8AF9D4B3-2186-43FF-B18B-D01F9A8A572E}"/>
    <cellStyle name="Millares 58 2 9 3" xfId="12366" xr:uid="{D7FE54C2-0D13-48AC-BF38-EE2E8A0B68FC}"/>
    <cellStyle name="Millares 58 2 9 4" xfId="18354" xr:uid="{D686072C-766D-4006-9E04-9BE401F7CEC4}"/>
    <cellStyle name="Millares 58 2 9 5" xfId="8406" xr:uid="{E85D883A-3093-43F3-A4AE-299D0D365F07}"/>
    <cellStyle name="Millares 58 3" xfId="5524" xr:uid="{9F1575AE-6FDF-4716-89A0-D1AA4FEC0846}"/>
    <cellStyle name="Millares 58 3 10" xfId="8407" xr:uid="{1B924080-50A9-40EE-95B1-47F6DB78E855}"/>
    <cellStyle name="Millares 58 3 2" xfId="5525" xr:uid="{D8FFE1FF-4801-4D1D-91A1-B963E8EAE490}"/>
    <cellStyle name="Millares 58 3 2 2" xfId="5526" xr:uid="{A134C40E-FCA9-4C88-A7A8-E2C4F43FC5A2}"/>
    <cellStyle name="Millares 58 3 2 2 2" xfId="13753" xr:uid="{C9BE0450-83C6-4E75-9BBF-22E84626E8FD}"/>
    <cellStyle name="Millares 58 3 2 2 3" xfId="10985" xr:uid="{657CBE1C-C4E4-449E-9E7A-6BA7A3FE5655}"/>
    <cellStyle name="Millares 58 3 2 2 4" xfId="16220" xr:uid="{F71FC6C5-7E1A-4436-9323-320D199788F8}"/>
    <cellStyle name="Millares 58 3 2 2 5" xfId="18357" xr:uid="{9DF80E6B-6FEF-4797-B29A-4026802681EA}"/>
    <cellStyle name="Millares 58 3 2 2 6" xfId="8409" xr:uid="{DDBD4EDB-E4CC-44A5-8DFB-CD6310E8540C}"/>
    <cellStyle name="Millares 58 3 2 3" xfId="13752" xr:uid="{F536CDA9-2D29-4B3F-95D2-EA8656D6B03C}"/>
    <cellStyle name="Millares 58 3 2 4" xfId="10984" xr:uid="{3FAFF771-C0FA-4341-902F-DEAD50E46EA0}"/>
    <cellStyle name="Millares 58 3 2 5" xfId="16219" xr:uid="{E28D75A7-0579-4C31-ACD3-0BECEEEAA619}"/>
    <cellStyle name="Millares 58 3 2 6" xfId="18356" xr:uid="{0052B67B-2642-46E1-B12B-BF47E30DEBA2}"/>
    <cellStyle name="Millares 58 3 2 7" xfId="8408" xr:uid="{5260AE2C-51CA-4B24-9DB2-C7C83213EB70}"/>
    <cellStyle name="Millares 58 3 3" xfId="5527" xr:uid="{13484984-16D0-484C-8CD9-4739F4B79B4E}"/>
    <cellStyle name="Millares 58 3 3 2" xfId="5528" xr:uid="{04DECE03-2079-4204-B154-A1C627124F11}"/>
    <cellStyle name="Millares 58 3 3 2 2" xfId="13755" xr:uid="{16691892-3184-4FA9-A25C-383216750646}"/>
    <cellStyle name="Millares 58 3 3 2 3" xfId="10987" xr:uid="{25186699-C9ED-4F99-B3C9-0722F111D334}"/>
    <cellStyle name="Millares 58 3 3 2 4" xfId="16222" xr:uid="{F853F6C0-0657-4C69-9036-AE56169CD188}"/>
    <cellStyle name="Millares 58 3 3 2 5" xfId="18359" xr:uid="{387D3407-7ABC-4300-8443-63A5BFAF948A}"/>
    <cellStyle name="Millares 58 3 3 2 6" xfId="8411" xr:uid="{BB903CEA-2B41-475A-AD86-28628C8BAFA6}"/>
    <cellStyle name="Millares 58 3 3 3" xfId="13754" xr:uid="{146F4C1F-0AF8-4B46-8014-D07722E1C06D}"/>
    <cellStyle name="Millares 58 3 3 4" xfId="10986" xr:uid="{8C959AB9-5C18-4326-B71B-CF6F019227F5}"/>
    <cellStyle name="Millares 58 3 3 5" xfId="16221" xr:uid="{2FE39BC8-54B0-4E25-87B9-C17FD0440D71}"/>
    <cellStyle name="Millares 58 3 3 6" xfId="18358" xr:uid="{A1107BDE-9A36-4A0F-B5FA-D5E7B62388EB}"/>
    <cellStyle name="Millares 58 3 3 7" xfId="8410" xr:uid="{F56D1924-5E8B-4F67-831B-C7B53B7C242A}"/>
    <cellStyle name="Millares 58 3 4" xfId="5529" xr:uid="{CDD4BAC7-D074-4E5B-8D9B-637D927A2686}"/>
    <cellStyle name="Millares 58 3 4 2" xfId="5530" xr:uid="{394519DD-BA48-4AB3-A703-9D129589DFC3}"/>
    <cellStyle name="Millares 58 3 4 2 2" xfId="13757" xr:uid="{86B2F09B-674F-4820-8384-20A9866A26D4}"/>
    <cellStyle name="Millares 58 3 4 2 3" xfId="10989" xr:uid="{6AAE44CC-0379-406E-BACB-21404411BBAF}"/>
    <cellStyle name="Millares 58 3 4 2 4" xfId="16224" xr:uid="{E70AAE0A-2590-4039-A735-D5A283460137}"/>
    <cellStyle name="Millares 58 3 4 2 5" xfId="18361" xr:uid="{E40184AD-F583-47F1-9EB3-99DFAD02CA5B}"/>
    <cellStyle name="Millares 58 3 4 2 6" xfId="8413" xr:uid="{705A387E-C5A5-47C2-9B52-60EAC3537389}"/>
    <cellStyle name="Millares 58 3 4 3" xfId="13756" xr:uid="{DEA4A137-680D-45AC-87E7-6CC4FF1DC8BB}"/>
    <cellStyle name="Millares 58 3 4 4" xfId="10988" xr:uid="{76C76FFA-69A6-44E8-88D3-0C016A08FDD3}"/>
    <cellStyle name="Millares 58 3 4 5" xfId="16223" xr:uid="{D549D6EB-EF94-4518-82D3-FAF0AE76D6F4}"/>
    <cellStyle name="Millares 58 3 4 6" xfId="18360" xr:uid="{361887F2-1D23-473F-A2E0-AA847AA07B7C}"/>
    <cellStyle name="Millares 58 3 4 7" xfId="8412" xr:uid="{0A52DA2A-0D2A-43B7-90BB-B42D0B0D7A08}"/>
    <cellStyle name="Millares 58 3 5" xfId="5531" xr:uid="{C9709438-EEDC-46B1-AB95-23AA6A200D33}"/>
    <cellStyle name="Millares 58 3 5 2" xfId="13758" xr:uid="{577DBD6D-A5A6-44FF-B4FC-0019FBD33412}"/>
    <cellStyle name="Millares 58 3 5 3" xfId="10990" xr:uid="{269FABEC-6F1A-4322-840E-A29E7A3785B7}"/>
    <cellStyle name="Millares 58 3 5 4" xfId="16225" xr:uid="{028ED54F-5A0A-42DA-B4B1-D950F4DB87E2}"/>
    <cellStyle name="Millares 58 3 5 5" xfId="18362" xr:uid="{78374A73-029F-4D9D-9B48-87654B1D0201}"/>
    <cellStyle name="Millares 58 3 5 6" xfId="8414" xr:uid="{8B90AD86-9A9A-4636-A141-4D49BE361703}"/>
    <cellStyle name="Millares 58 3 6" xfId="13751" xr:uid="{1ED40DD0-4893-480E-A5E7-4C1F0305ACC6}"/>
    <cellStyle name="Millares 58 3 7" xfId="10983" xr:uid="{B8CF46EF-F6EC-41A1-ABE3-6D9BC9D5DF31}"/>
    <cellStyle name="Millares 58 3 8" xfId="16218" xr:uid="{696A7EFA-AB69-4CE8-8F81-6C46C5B6CD1E}"/>
    <cellStyle name="Millares 58 3 9" xfId="18355" xr:uid="{17F5DAEC-11FE-4EEE-904C-17A88759A6B6}"/>
    <cellStyle name="Millares 58 4" xfId="5532" xr:uid="{B12B24BD-ACDA-44F4-ABE4-C6DBAC663C26}"/>
    <cellStyle name="Millares 58 4 10" xfId="8415" xr:uid="{1136F960-BD04-4EA9-B2A2-188A858042AC}"/>
    <cellStyle name="Millares 58 4 2" xfId="5533" xr:uid="{C9D3C05D-F1A4-4A48-975A-E3CDEF51DAAB}"/>
    <cellStyle name="Millares 58 4 2 2" xfId="5534" xr:uid="{2DE14717-0AB4-4D8B-A459-C8387B437E6E}"/>
    <cellStyle name="Millares 58 4 2 2 2" xfId="13761" xr:uid="{AAA47593-5525-4E79-AB9C-090A7D8C4EFF}"/>
    <cellStyle name="Millares 58 4 2 2 3" xfId="10993" xr:uid="{8F58AFC1-9826-40A1-9770-CC824A43B8A4}"/>
    <cellStyle name="Millares 58 4 2 2 4" xfId="16228" xr:uid="{135A9A9B-69E9-4AC0-8842-B03D25D07FA7}"/>
    <cellStyle name="Millares 58 4 2 2 5" xfId="18365" xr:uid="{EE9ECDC1-9BCB-423E-A03C-6FF2649CEC8B}"/>
    <cellStyle name="Millares 58 4 2 2 6" xfId="8417" xr:uid="{9F7462AA-B3FD-4B7A-8180-B6A47CBC95AC}"/>
    <cellStyle name="Millares 58 4 2 3" xfId="13760" xr:uid="{29B1A4AF-FD7E-49D2-AFB5-3E5D320A6101}"/>
    <cellStyle name="Millares 58 4 2 4" xfId="10992" xr:uid="{076E26D0-3658-4C25-80E2-320600767F5F}"/>
    <cellStyle name="Millares 58 4 2 5" xfId="16227" xr:uid="{F7EBF58A-909A-4647-B8FB-AC21038A0A7F}"/>
    <cellStyle name="Millares 58 4 2 6" xfId="18364" xr:uid="{01753E61-B247-41AE-ACF1-18302C49066F}"/>
    <cellStyle name="Millares 58 4 2 7" xfId="8416" xr:uid="{81088F7D-4464-4F2C-896F-8462C5FFEE32}"/>
    <cellStyle name="Millares 58 4 3" xfId="5535" xr:uid="{2E4397DA-B312-495A-A7F8-24B66E90F163}"/>
    <cellStyle name="Millares 58 4 3 2" xfId="5536" xr:uid="{23AF7A84-3076-4611-A932-1879187B701A}"/>
    <cellStyle name="Millares 58 4 3 2 2" xfId="13763" xr:uid="{E6FC6B2A-6A05-4C93-8CA3-A38D30E7FEB5}"/>
    <cellStyle name="Millares 58 4 3 2 3" xfId="10995" xr:uid="{551D3C74-43DC-4BDA-9C9D-CDD64005FCDC}"/>
    <cellStyle name="Millares 58 4 3 2 4" xfId="16230" xr:uid="{D7F055B5-DFB9-4E49-BAF9-EE077D668449}"/>
    <cellStyle name="Millares 58 4 3 2 5" xfId="18367" xr:uid="{34A0CE76-2F25-43F9-828A-907C54687FF1}"/>
    <cellStyle name="Millares 58 4 3 2 6" xfId="8419" xr:uid="{EDB5B331-AB8A-42B0-B4B5-EAE654323C93}"/>
    <cellStyle name="Millares 58 4 3 3" xfId="13762" xr:uid="{68ABE8E5-42DE-45C5-879E-6CE3A0DAEEEB}"/>
    <cellStyle name="Millares 58 4 3 4" xfId="10994" xr:uid="{74298613-0006-4B5B-8022-8CA8BA33442E}"/>
    <cellStyle name="Millares 58 4 3 5" xfId="16229" xr:uid="{011B5A5E-7A31-47A3-81DE-EDFC64121FE8}"/>
    <cellStyle name="Millares 58 4 3 6" xfId="18366" xr:uid="{80CA66E0-CF34-4443-A4CE-20F2E6B18FB6}"/>
    <cellStyle name="Millares 58 4 3 7" xfId="8418" xr:uid="{F99013E1-5A60-486C-A3BA-0E4F805D2221}"/>
    <cellStyle name="Millares 58 4 4" xfId="5537" xr:uid="{7DFBBF45-E105-405F-8376-3003A7FDD9DE}"/>
    <cellStyle name="Millares 58 4 4 2" xfId="5538" xr:uid="{7633C30B-80F7-4E4D-863C-733D8778C147}"/>
    <cellStyle name="Millares 58 4 4 2 2" xfId="13765" xr:uid="{22498DED-1C24-4FB6-BDFB-B97EBE3CB162}"/>
    <cellStyle name="Millares 58 4 4 2 3" xfId="10997" xr:uid="{ED7C9228-20F4-4DB0-9D91-401096E5EC6E}"/>
    <cellStyle name="Millares 58 4 4 2 4" xfId="16232" xr:uid="{AD1604D0-7EE3-4E46-8C6E-C159A9FFCAD9}"/>
    <cellStyle name="Millares 58 4 4 2 5" xfId="18369" xr:uid="{8EFCFD4B-8A0E-4DF2-B1E2-D6B09298A5AD}"/>
    <cellStyle name="Millares 58 4 4 2 6" xfId="8421" xr:uid="{0A7B2C6E-8001-4569-972A-EC925BC27EB0}"/>
    <cellStyle name="Millares 58 4 4 3" xfId="13764" xr:uid="{A47BCC26-3B9B-4176-B615-87183DCA2CCC}"/>
    <cellStyle name="Millares 58 4 4 4" xfId="10996" xr:uid="{CD4655C9-B009-46FB-B30F-4DDACF3FDC19}"/>
    <cellStyle name="Millares 58 4 4 5" xfId="16231" xr:uid="{5C0EBCE3-3FFE-45C7-BD96-B297263EFD3D}"/>
    <cellStyle name="Millares 58 4 4 6" xfId="18368" xr:uid="{F5A97F1A-36BE-4264-BE0D-C72FAB7D4427}"/>
    <cellStyle name="Millares 58 4 4 7" xfId="8420" xr:uid="{0D016968-48D5-4EFA-9836-AFD3BFAB9C5D}"/>
    <cellStyle name="Millares 58 4 5" xfId="5539" xr:uid="{A67F68C9-8D5F-4872-BFEE-752DADECB98F}"/>
    <cellStyle name="Millares 58 4 5 2" xfId="13766" xr:uid="{40A58807-6202-445D-A4B8-BD0B20005764}"/>
    <cellStyle name="Millares 58 4 5 3" xfId="10998" xr:uid="{0E9C787A-28A8-4E4D-9778-5EC462B87E87}"/>
    <cellStyle name="Millares 58 4 5 4" xfId="16233" xr:uid="{C94628E9-7B11-4C86-887F-0B3880C678E2}"/>
    <cellStyle name="Millares 58 4 5 5" xfId="18370" xr:uid="{0FBD11BF-FC1F-4EF4-B1F3-47E18F0F13E2}"/>
    <cellStyle name="Millares 58 4 5 6" xfId="8422" xr:uid="{77010392-37BB-4561-93EA-8946BCA50F9C}"/>
    <cellStyle name="Millares 58 4 6" xfId="13759" xr:uid="{4A0DABD1-6940-4884-81CF-44605943D97B}"/>
    <cellStyle name="Millares 58 4 7" xfId="10991" xr:uid="{DAF244DB-C2C1-464C-8714-997606BB1819}"/>
    <cellStyle name="Millares 58 4 8" xfId="16226" xr:uid="{D58FDD04-022E-49A8-B4BA-82865C83BCA5}"/>
    <cellStyle name="Millares 58 4 9" xfId="18363" xr:uid="{9FB25396-FA18-4ABB-A782-05F356ADA63A}"/>
    <cellStyle name="Millares 58 5" xfId="5540" xr:uid="{FDD86D2C-070C-463D-86A1-07F11CA6F110}"/>
    <cellStyle name="Millares 58 5 10" xfId="8423" xr:uid="{966783CF-5FEA-4676-84C4-659C99365D7A}"/>
    <cellStyle name="Millares 58 5 2" xfId="5541" xr:uid="{0553C26F-B7CF-42C9-BDDA-8193AA9AA88C}"/>
    <cellStyle name="Millares 58 5 2 2" xfId="5542" xr:uid="{95C3BC68-4239-4D6B-815C-A3033A72077C}"/>
    <cellStyle name="Millares 58 5 2 2 2" xfId="13769" xr:uid="{0E785556-44DD-4FE5-80F4-D04A688A6176}"/>
    <cellStyle name="Millares 58 5 2 2 3" xfId="11001" xr:uid="{C25F3B57-68CE-4D96-959D-E1A3CE60FB93}"/>
    <cellStyle name="Millares 58 5 2 2 4" xfId="16236" xr:uid="{C79EDCEF-82D2-4226-BD7D-16B7525AD5F4}"/>
    <cellStyle name="Millares 58 5 2 2 5" xfId="18373" xr:uid="{12360957-9A54-47CF-9B31-F47DF8FED76C}"/>
    <cellStyle name="Millares 58 5 2 2 6" xfId="8425" xr:uid="{79803271-36CF-44CA-9566-E5F214F80EF3}"/>
    <cellStyle name="Millares 58 5 2 3" xfId="13768" xr:uid="{E9138059-8E69-4087-988E-458A4AB34FA2}"/>
    <cellStyle name="Millares 58 5 2 4" xfId="11000" xr:uid="{CC4A264F-6012-4062-A366-14051D1991E2}"/>
    <cellStyle name="Millares 58 5 2 5" xfId="16235" xr:uid="{3417D423-9C23-4A84-9A8D-2DC18C2ECEFC}"/>
    <cellStyle name="Millares 58 5 2 6" xfId="18372" xr:uid="{6F6B6F33-4B29-4763-9317-B8469E5EE970}"/>
    <cellStyle name="Millares 58 5 2 7" xfId="8424" xr:uid="{4DA11887-6789-4496-9A07-A390F5D8E9F8}"/>
    <cellStyle name="Millares 58 5 3" xfId="5543" xr:uid="{FD0C3535-C74C-45ED-B16A-CAAF7929CE6A}"/>
    <cellStyle name="Millares 58 5 3 2" xfId="5544" xr:uid="{DE324858-24DC-4F98-8E77-047771F79E1D}"/>
    <cellStyle name="Millares 58 5 3 2 2" xfId="13771" xr:uid="{9030F044-C4B9-44FE-B7D1-1FC6C88902E3}"/>
    <cellStyle name="Millares 58 5 3 2 3" xfId="11003" xr:uid="{5ED2FEC2-1356-4D39-B6E7-E9F54FD626BE}"/>
    <cellStyle name="Millares 58 5 3 2 4" xfId="16238" xr:uid="{1DB25A26-7474-471A-8A3C-21FEDA9CC6EA}"/>
    <cellStyle name="Millares 58 5 3 2 5" xfId="18375" xr:uid="{2B198810-5A7B-4C73-A5EA-32FCD67DC46B}"/>
    <cellStyle name="Millares 58 5 3 2 6" xfId="8427" xr:uid="{5C86F714-9DA3-4B72-BAEA-0564D043D275}"/>
    <cellStyle name="Millares 58 5 3 3" xfId="13770" xr:uid="{289622D3-9B08-4EC2-9B4C-ED7731F4CBBF}"/>
    <cellStyle name="Millares 58 5 3 4" xfId="11002" xr:uid="{ED5E8F24-C208-45C8-B83B-2B978AC663F9}"/>
    <cellStyle name="Millares 58 5 3 5" xfId="16237" xr:uid="{718BBA0F-FB8F-471E-9D46-32E5963E9F9D}"/>
    <cellStyle name="Millares 58 5 3 6" xfId="18374" xr:uid="{775BA3CC-817C-49B1-A729-293941F5485A}"/>
    <cellStyle name="Millares 58 5 3 7" xfId="8426" xr:uid="{ECD957D1-E05B-4E48-9A79-E72CB05512E3}"/>
    <cellStyle name="Millares 58 5 4" xfId="5545" xr:uid="{40A98C05-BE29-47F7-9377-A799C9D8A397}"/>
    <cellStyle name="Millares 58 5 4 2" xfId="5546" xr:uid="{16D4F2E6-7F68-43B5-82EE-8D159F982884}"/>
    <cellStyle name="Millares 58 5 4 2 2" xfId="13773" xr:uid="{F7424034-9909-4A5D-8DE4-FEF96962C1F7}"/>
    <cellStyle name="Millares 58 5 4 2 3" xfId="11005" xr:uid="{88A327D6-7C04-47E7-87C8-3AB459B85492}"/>
    <cellStyle name="Millares 58 5 4 2 4" xfId="16240" xr:uid="{E511E6A1-A08D-42C4-9518-5C82814D35E6}"/>
    <cellStyle name="Millares 58 5 4 2 5" xfId="18377" xr:uid="{6D14A096-8E76-48BF-970E-A3EAD0CE826E}"/>
    <cellStyle name="Millares 58 5 4 2 6" xfId="8429" xr:uid="{CC137FF0-4A1B-481E-8F01-C9A63BB5DD2D}"/>
    <cellStyle name="Millares 58 5 4 3" xfId="13772" xr:uid="{E6EDB756-706A-4318-9701-0EE1D51287D4}"/>
    <cellStyle name="Millares 58 5 4 4" xfId="11004" xr:uid="{C29A662E-F8FA-4FC0-8D02-286BFD141323}"/>
    <cellStyle name="Millares 58 5 4 5" xfId="16239" xr:uid="{FA442C5F-F49C-4414-B8B8-7C9EA58E2CAC}"/>
    <cellStyle name="Millares 58 5 4 6" xfId="18376" xr:uid="{1FA21041-FE5E-4C1E-9806-52CF25C862A0}"/>
    <cellStyle name="Millares 58 5 4 7" xfId="8428" xr:uid="{2AC40B7E-086A-4798-9F8D-274812E4B0C5}"/>
    <cellStyle name="Millares 58 5 5" xfId="5547" xr:uid="{BA03103C-9BE8-4955-925C-25D9A5AD8C87}"/>
    <cellStyle name="Millares 58 5 5 2" xfId="13774" xr:uid="{B13B3590-E53E-4628-A66E-B899C232E6DB}"/>
    <cellStyle name="Millares 58 5 5 3" xfId="11006" xr:uid="{8C31EA25-62AE-4FA3-A55C-D64E768E285A}"/>
    <cellStyle name="Millares 58 5 5 4" xfId="16241" xr:uid="{779B54E1-F8FC-45A6-A47D-DEB9A463CC7C}"/>
    <cellStyle name="Millares 58 5 5 5" xfId="18378" xr:uid="{5E5AB467-FD91-43F2-B5FA-5C9EE1940D85}"/>
    <cellStyle name="Millares 58 5 5 6" xfId="8430" xr:uid="{D8CA824F-4197-4954-8933-7A8B0A953BCE}"/>
    <cellStyle name="Millares 58 5 6" xfId="13767" xr:uid="{C7635052-690B-4CDF-8FFA-5E93E160DE34}"/>
    <cellStyle name="Millares 58 5 7" xfId="10999" xr:uid="{CBF9E7EB-9729-421B-9304-4FC1A3E31237}"/>
    <cellStyle name="Millares 58 5 8" xfId="16234" xr:uid="{74B0238D-A464-42E0-8398-1249AC341D6A}"/>
    <cellStyle name="Millares 58 5 9" xfId="18371" xr:uid="{75EFF6B3-2231-434A-A024-FE27AFBEE8C4}"/>
    <cellStyle name="Millares 58 6" xfId="5548" xr:uid="{5FC72D19-4DCB-4050-A391-02C6D6C56099}"/>
    <cellStyle name="Millares 58 6 2" xfId="5549" xr:uid="{9F89B829-F81C-4794-9A56-7EB9C0CA6D36}"/>
    <cellStyle name="Millares 58 6 2 2" xfId="13776" xr:uid="{9BB5CE45-DC73-4399-B4F8-1ADA141A1887}"/>
    <cellStyle name="Millares 58 6 2 3" xfId="11008" xr:uid="{F2396B51-7310-4682-ACCE-255FF88CDE76}"/>
    <cellStyle name="Millares 58 6 2 4" xfId="16243" xr:uid="{6D6CC63C-1D36-4705-8468-9100DD2F5AE3}"/>
    <cellStyle name="Millares 58 6 2 5" xfId="18380" xr:uid="{C14627B7-222B-4198-AA78-1B125DD7D96C}"/>
    <cellStyle name="Millares 58 6 2 6" xfId="8432" xr:uid="{64F0B896-CD58-453C-A4DD-6AAC84A736D8}"/>
    <cellStyle name="Millares 58 6 3" xfId="13775" xr:uid="{56A3B512-D782-403A-9CC5-75354931FC21}"/>
    <cellStyle name="Millares 58 6 4" xfId="11007" xr:uid="{318371B2-0151-4BE4-BB9C-E6C792AF657B}"/>
    <cellStyle name="Millares 58 6 5" xfId="16242" xr:uid="{716D9CF9-8D45-4757-BE75-106138BE416B}"/>
    <cellStyle name="Millares 58 6 6" xfId="18379" xr:uid="{8CF383BE-28D6-4680-9B0B-FD7A44B4FA70}"/>
    <cellStyle name="Millares 58 6 7" xfId="8431" xr:uid="{E13907C4-A535-4F8E-A5BD-D6B56F43EB66}"/>
    <cellStyle name="Millares 58 7" xfId="5550" xr:uid="{44AFAF65-3B22-49A3-97FC-5BC4D968ABC9}"/>
    <cellStyle name="Millares 58 7 2" xfId="5551" xr:uid="{BF6F95CE-A39F-4F19-9ACF-6F8A4361BB08}"/>
    <cellStyle name="Millares 58 7 2 2" xfId="13778" xr:uid="{644E5EB6-6215-4CB1-8A7A-130A1A7CB3EF}"/>
    <cellStyle name="Millares 58 7 2 3" xfId="11010" xr:uid="{3481A6B0-CFD9-4738-83BC-C376323FC940}"/>
    <cellStyle name="Millares 58 7 2 4" xfId="16245" xr:uid="{9684790B-AD34-42F1-A527-5D078E6E07E2}"/>
    <cellStyle name="Millares 58 7 2 5" xfId="18382" xr:uid="{44593F09-78C0-44AF-834D-633900ECB4FD}"/>
    <cellStyle name="Millares 58 7 2 6" xfId="8434" xr:uid="{7B853077-90D6-481A-98A4-7AA445AEB194}"/>
    <cellStyle name="Millares 58 7 3" xfId="13777" xr:uid="{0AE62E55-3620-47C3-8767-6A2CC4AA69CA}"/>
    <cellStyle name="Millares 58 7 4" xfId="11009" xr:uid="{7E03F233-C6D2-41A0-BE97-4AF1F13C60DA}"/>
    <cellStyle name="Millares 58 7 5" xfId="16244" xr:uid="{C3B0EEE8-7A30-4406-AF06-84F735965E23}"/>
    <cellStyle name="Millares 58 7 6" xfId="18381" xr:uid="{8C82CDCF-73D8-4041-83DD-8EB1722CEED4}"/>
    <cellStyle name="Millares 58 7 7" xfId="8433" xr:uid="{9955DC7C-4D0D-4DCC-810D-B8652242F4C4}"/>
    <cellStyle name="Millares 58 8" xfId="5552" xr:uid="{5D7C1D5E-1F72-4866-89D4-6D677E08D6A2}"/>
    <cellStyle name="Millares 58 8 2" xfId="13779" xr:uid="{4AF4AE0F-2FE5-4F8E-90C2-8A9E34787A4E}"/>
    <cellStyle name="Millares 58 8 3" xfId="11011" xr:uid="{68D0084F-5428-4092-9A3F-F4D75F2884A5}"/>
    <cellStyle name="Millares 58 8 4" xfId="16246" xr:uid="{5673DDFD-3D85-46CA-AA5B-B70F62DA79F0}"/>
    <cellStyle name="Millares 58 8 5" xfId="18383" xr:uid="{87AF67A1-D410-47CD-B353-6AEB27356BEE}"/>
    <cellStyle name="Millares 58 8 6" xfId="8435" xr:uid="{16E292FE-F385-47E7-8534-CC2FAFC86B9C}"/>
    <cellStyle name="Millares 58 9" xfId="5553" xr:uid="{6E7A6E8B-FA4D-452C-9215-4E420C867007}"/>
    <cellStyle name="Millares 58 9 2" xfId="13780" xr:uid="{4C2DD752-5E3E-4486-B621-9CF9BED00012}"/>
    <cellStyle name="Millares 58 9 3" xfId="11012" xr:uid="{B047D3EF-C3E7-4E2C-9A1D-C37AE3F4A4B0}"/>
    <cellStyle name="Millares 58 9 4" xfId="16247" xr:uid="{430B0560-CD95-4CBA-B053-9149E401BC10}"/>
    <cellStyle name="Millares 58 9 5" xfId="18384" xr:uid="{FF26DCD2-78B2-4711-AB9C-97A7384CB954}"/>
    <cellStyle name="Millares 58 9 6" xfId="8436" xr:uid="{F7C8B7FA-CC1A-4694-A5D7-179F6577866A}"/>
    <cellStyle name="Millares 59" xfId="5554" xr:uid="{256EEF84-86EC-477B-A3BC-8DC60D25D93C}"/>
    <cellStyle name="Millares 59 10" xfId="16248" xr:uid="{2AAF3600-39E5-47ED-826F-84B316CF0EE5}"/>
    <cellStyle name="Millares 59 11" xfId="18385" xr:uid="{454EED4B-7161-4CF3-8900-3ED87E724166}"/>
    <cellStyle name="Millares 59 12" xfId="8437" xr:uid="{B199911A-45C9-4D8F-B4D4-1CCE16608CBD}"/>
    <cellStyle name="Millares 59 2" xfId="5555" xr:uid="{1A6256A5-EF02-4031-9C7A-5BA2569E0C68}"/>
    <cellStyle name="Millares 59 2 10" xfId="18386" xr:uid="{685F1949-6151-4C9D-A8AB-845F5ADD6E82}"/>
    <cellStyle name="Millares 59 2 11" xfId="8438" xr:uid="{4276E29B-ED0C-4383-8ABB-098E45545196}"/>
    <cellStyle name="Millares 59 2 2" xfId="5556" xr:uid="{958955DA-3BD3-4D85-96D8-8B59AC298992}"/>
    <cellStyle name="Millares 59 2 2 2" xfId="13783" xr:uid="{C6652F72-5166-4A4E-92EE-80FD6E3928FA}"/>
    <cellStyle name="Millares 59 2 2 3" xfId="11015" xr:uid="{EE10B861-4BFE-4A37-A32F-25F1A3FB29F2}"/>
    <cellStyle name="Millares 59 2 2 4" xfId="16250" xr:uid="{89A463BB-B681-43F1-B18C-1D5F9EF803AD}"/>
    <cellStyle name="Millares 59 2 2 5" xfId="18387" xr:uid="{A947420D-89F0-47B7-960C-3543F4D4E99C}"/>
    <cellStyle name="Millares 59 2 2 6" xfId="8439" xr:uid="{E1AB519A-D026-4A70-85A0-89DB8402BAFC}"/>
    <cellStyle name="Millares 59 2 3" xfId="5557" xr:uid="{73CC8F7C-58FD-459C-8517-3872D5EB39A4}"/>
    <cellStyle name="Millares 59 2 3 2" xfId="13784" xr:uid="{D82FDC5C-ECC9-4FE2-8563-9F36635AF42B}"/>
    <cellStyle name="Millares 59 2 3 3" xfId="11016" xr:uid="{3371369C-E947-4E51-8F84-5B7D51DA03BD}"/>
    <cellStyle name="Millares 59 2 3 4" xfId="16251" xr:uid="{0BA6C818-7AB9-4E51-8E32-BE4AC99AE7AC}"/>
    <cellStyle name="Millares 59 2 3 5" xfId="18388" xr:uid="{7E97EAE6-A6BF-45EF-A7E7-EAD7ADAE7632}"/>
    <cellStyle name="Millares 59 2 3 6" xfId="8440" xr:uid="{11AB4CD5-0C37-4AC5-99C6-1E6E2375756D}"/>
    <cellStyle name="Millares 59 2 4" xfId="5558" xr:uid="{B31856DC-EB11-497D-8A0B-D6C0D01CA469}"/>
    <cellStyle name="Millares 59 2 4 2" xfId="13785" xr:uid="{3071896E-8C65-43EE-8697-5C3D8B3C1AF1}"/>
    <cellStyle name="Millares 59 2 4 3" xfId="12368" xr:uid="{B5C9A61B-08AD-4779-8F0E-4DD4911B7363}"/>
    <cellStyle name="Millares 59 2 4 4" xfId="18389" xr:uid="{F53BBD8D-96FA-4FA2-8F9C-E2F4B9640BC6}"/>
    <cellStyle name="Millares 59 2 4 5" xfId="8441" xr:uid="{D0257AE9-26A7-4D4D-B209-079E559A92E3}"/>
    <cellStyle name="Millares 59 2 5" xfId="7167" xr:uid="{C6B9409F-9C56-444F-B3B4-A4B917C41EDC}"/>
    <cellStyle name="Millares 59 2 5 2" xfId="13786" xr:uid="{ABAFD7C8-2C7A-406C-803E-7B0A31E17A26}"/>
    <cellStyle name="Millares 59 2 5 3" xfId="19947" xr:uid="{0DB74067-85CA-435F-BA33-8682F1D12BB1}"/>
    <cellStyle name="Millares 59 2 5 4" xfId="8442" xr:uid="{370C3E8F-E0A6-49AC-A22D-C6E01306C451}"/>
    <cellStyle name="Millares 59 2 6" xfId="8443" xr:uid="{82AD92F2-D03A-42AE-94AE-E150F6D3036F}"/>
    <cellStyle name="Millares 59 2 6 2" xfId="13787" xr:uid="{0B1F5E87-0763-4551-AA6C-00C619FF7B70}"/>
    <cellStyle name="Millares 59 2 7" xfId="13782" xr:uid="{3F4503B2-3156-4795-BC0F-A07F1661134C}"/>
    <cellStyle name="Millares 59 2 8" xfId="11014" xr:uid="{C9AF80AF-B79A-4EA2-B582-4F19EECFA8B0}"/>
    <cellStyle name="Millares 59 2 9" xfId="16249" xr:uid="{AFA78196-52C1-4444-9456-6154D8CD90A1}"/>
    <cellStyle name="Millares 59 3" xfId="5559" xr:uid="{6F8E3B4F-5EF5-4419-A7D1-912B7D725F53}"/>
    <cellStyle name="Millares 59 3 2" xfId="5560" xr:uid="{AB93DC47-0B6C-4A67-8F0E-CC4767B5110E}"/>
    <cellStyle name="Millares 59 3 2 2" xfId="13789" xr:uid="{A2BAF089-7EDA-4D7A-8F37-97F655B05BCB}"/>
    <cellStyle name="Millares 59 3 2 3" xfId="11018" xr:uid="{1CE03BA2-C0A7-4F88-8882-104569E78216}"/>
    <cellStyle name="Millares 59 3 2 4" xfId="16253" xr:uid="{2FBDB266-F81E-4862-85DD-82CD103BD9D0}"/>
    <cellStyle name="Millares 59 3 2 5" xfId="18391" xr:uid="{A11D3C5B-D9DF-4F24-BBDD-06B3D62965F1}"/>
    <cellStyle name="Millares 59 3 2 6" xfId="8445" xr:uid="{18DB7FBE-0B51-4351-8DEA-10950A909873}"/>
    <cellStyle name="Millares 59 3 3" xfId="13788" xr:uid="{A8690580-EF7C-4FCF-9E1F-10AC2AFCCC1C}"/>
    <cellStyle name="Millares 59 3 4" xfId="11017" xr:uid="{D6A442CF-659C-4C6A-AB0B-732E63B6727F}"/>
    <cellStyle name="Millares 59 3 5" xfId="16252" xr:uid="{546B1BFE-8FD7-4AEE-AADD-4AD15C3E1DB2}"/>
    <cellStyle name="Millares 59 3 6" xfId="18390" xr:uid="{14154697-0BBE-4A7D-B7C3-FE6A8FE4049D}"/>
    <cellStyle name="Millares 59 3 7" xfId="8444" xr:uid="{CBB44E6F-093D-4225-B482-4981E8F4A079}"/>
    <cellStyle name="Millares 59 4" xfId="5561" xr:uid="{B4DCE243-18B6-4B56-A6E0-33614ED761CB}"/>
    <cellStyle name="Millares 59 4 2" xfId="13790" xr:uid="{237CBC6D-A5C5-4709-BBFE-6D689AD52BE6}"/>
    <cellStyle name="Millares 59 4 3" xfId="11019" xr:uid="{1A83ABC9-9257-4349-A07E-1518A315D534}"/>
    <cellStyle name="Millares 59 4 4" xfId="16254" xr:uid="{108CF7FD-115A-4556-964D-552EF62362F3}"/>
    <cellStyle name="Millares 59 4 5" xfId="18392" xr:uid="{2C10E6EF-5BD3-4B44-9132-671D7C93B037}"/>
    <cellStyle name="Millares 59 4 6" xfId="8446" xr:uid="{CC4F3A0F-086B-4AF9-BD50-865FFC6ED5D0}"/>
    <cellStyle name="Millares 59 5" xfId="5562" xr:uid="{21FA5F29-24F4-406C-9D99-CC85785270F7}"/>
    <cellStyle name="Millares 59 5 2" xfId="13791" xr:uid="{63B036E8-411B-4A32-BABC-D7E2D3993A6C}"/>
    <cellStyle name="Millares 59 5 3" xfId="12367" xr:uid="{EEA190C5-B7D0-4138-9420-CF6FA0289C43}"/>
    <cellStyle name="Millares 59 5 4" xfId="18393" xr:uid="{312AE95F-BD05-4737-95AE-C328C03F1C2E}"/>
    <cellStyle name="Millares 59 5 5" xfId="8447" xr:uid="{EC757221-E603-435E-968A-9EE0FB35D1A8}"/>
    <cellStyle name="Millares 59 6" xfId="7037" xr:uid="{C3BF66C7-7E8D-4A0B-879E-E20EA008B71D}"/>
    <cellStyle name="Millares 59 6 2" xfId="13792" xr:uid="{6334008B-E0C2-4D00-87D9-38E36FCFC67B}"/>
    <cellStyle name="Millares 59 6 3" xfId="19845" xr:uid="{FAB541EA-551C-493E-8F50-ACB5902CFA92}"/>
    <cellStyle name="Millares 59 6 4" xfId="8448" xr:uid="{F155287F-5B55-4B02-A123-F65CEB8DE16F}"/>
    <cellStyle name="Millares 59 7" xfId="8449" xr:uid="{996A690E-76D0-4E4C-9720-34D15E93496E}"/>
    <cellStyle name="Millares 59 7 2" xfId="13793" xr:uid="{904B1AED-85FA-4CD4-BFD1-21A197DD461B}"/>
    <cellStyle name="Millares 59 8" xfId="13781" xr:uid="{CEFC3706-5E49-4E28-BD83-FDDBEFDA4534}"/>
    <cellStyle name="Millares 59 9" xfId="11013" xr:uid="{400BFEBE-96CE-4D04-B30D-BAEFA796E75B}"/>
    <cellStyle name="Millares 6" xfId="85" xr:uid="{B83D1ACE-8621-4F18-9689-37AEAC6A38C9}"/>
    <cellStyle name="Millares 6 10" xfId="11020" xr:uid="{A2ADC65D-1E50-491F-85ED-8DC1C79719D5}"/>
    <cellStyle name="Millares 6 11" xfId="16255" xr:uid="{5DB50035-F00E-4332-84C2-A2B1DDC5262A}"/>
    <cellStyle name="Millares 6 12" xfId="18394" xr:uid="{BBF51C4A-8A74-4ED9-B3EC-0F1BA9E82EF0}"/>
    <cellStyle name="Millares 6 13" xfId="8450" xr:uid="{353F4FDB-5859-46EB-8FAE-FD7C8B004A68}"/>
    <cellStyle name="Millares 6 14" xfId="5563" xr:uid="{238F946C-E13E-4EF1-BADA-832C9D09021E}"/>
    <cellStyle name="Millares 6 2" xfId="133" xr:uid="{203649C3-D7AC-4F89-8B26-5D117275EDAF}"/>
    <cellStyle name="Millares 6 2 10" xfId="18395" xr:uid="{5FC330AF-BDC3-4E88-90F1-4C5AD0297DA2}"/>
    <cellStyle name="Millares 6 2 11" xfId="8451" xr:uid="{35F490AA-E215-4EB5-9EE9-3AF6492A49F7}"/>
    <cellStyle name="Millares 6 2 12" xfId="5564" xr:uid="{CF553354-4A5F-4188-A5DE-F50527545978}"/>
    <cellStyle name="Millares 6 2 2" xfId="450" xr:uid="{F0EE3710-44A8-4449-BA86-51BF22C216E5}"/>
    <cellStyle name="Millares 6 2 2 2" xfId="13796" xr:uid="{259DD9D3-A44E-4B17-BAF2-BFEAC2BE08F7}"/>
    <cellStyle name="Millares 6 2 2 3" xfId="11022" xr:uid="{641DE07A-2E0C-4B92-83C7-D11855C5C4F1}"/>
    <cellStyle name="Millares 6 2 2 4" xfId="16257" xr:uid="{FF5B405E-BB95-42D1-88D2-D208CB354A3D}"/>
    <cellStyle name="Millares 6 2 2 5" xfId="18396" xr:uid="{D92480F5-96E0-42F2-916F-C16B65E1AEDC}"/>
    <cellStyle name="Millares 6 2 2 6" xfId="8452" xr:uid="{065D3876-75F6-4AC1-9757-07104770A29B}"/>
    <cellStyle name="Millares 6 2 2 7" xfId="5565" xr:uid="{A66949E1-33C3-4D48-9B2D-4C281BBFF065}"/>
    <cellStyle name="Millares 6 2 3" xfId="5566" xr:uid="{4AF3B9ED-6DCD-4A2E-84C7-9AFACF30F2A0}"/>
    <cellStyle name="Millares 6 2 3 2" xfId="13797" xr:uid="{46516728-482B-4B1B-858D-3473FB909DB8}"/>
    <cellStyle name="Millares 6 2 3 3" xfId="11023" xr:uid="{FE955EE0-9AA9-4A66-90E4-8E1879612938}"/>
    <cellStyle name="Millares 6 2 3 4" xfId="16258" xr:uid="{6301EC4A-EEC0-4E31-BD55-FA7C5EF38F75}"/>
    <cellStyle name="Millares 6 2 3 5" xfId="18397" xr:uid="{0D05096B-3C67-440E-B456-78C2F2A7A2A5}"/>
    <cellStyle name="Millares 6 2 3 6" xfId="8453" xr:uid="{CBC88210-DD2D-4AA4-93AF-7E0DE15FAA21}"/>
    <cellStyle name="Millares 6 2 4" xfId="5567" xr:uid="{56DCB5EF-CECB-4277-94B9-A823523D0472}"/>
    <cellStyle name="Millares 6 2 4 2" xfId="13798" xr:uid="{CA7F0C0A-0557-475D-AA93-FC198BDE847C}"/>
    <cellStyle name="Millares 6 2 4 3" xfId="12370" xr:uid="{7C82EACE-DA9F-4AC4-BFA9-2E1245C630C8}"/>
    <cellStyle name="Millares 6 2 4 4" xfId="18398" xr:uid="{CF794FDE-1C26-40E6-ADBB-FD40C45BEAC6}"/>
    <cellStyle name="Millares 6 2 4 5" xfId="8454" xr:uid="{F365FE9A-5690-4D04-860C-E906D8024DFD}"/>
    <cellStyle name="Millares 6 2 5" xfId="7039" xr:uid="{9566447A-4F09-4BAC-AECC-34D7330B12D9}"/>
    <cellStyle name="Millares 6 2 5 2" xfId="13799" xr:uid="{2FD29D28-7D7A-4D59-8404-9A9724B6B016}"/>
    <cellStyle name="Millares 6 2 5 3" xfId="19847" xr:uid="{88057F81-D213-476C-A3EF-53EA1590AF4B}"/>
    <cellStyle name="Millares 6 2 5 4" xfId="8455" xr:uid="{E832FCD0-4944-4443-8647-4BD2C798FD0C}"/>
    <cellStyle name="Millares 6 2 6" xfId="8456" xr:uid="{9B31228F-EC1F-4026-883E-F5E049047921}"/>
    <cellStyle name="Millares 6 2 6 2" xfId="13800" xr:uid="{F148B1A3-7582-4C47-BA77-71E86E3ACB70}"/>
    <cellStyle name="Millares 6 2 7" xfId="13795" xr:uid="{B0F4C88F-6B2E-47F2-8C42-9538118B4138}"/>
    <cellStyle name="Millares 6 2 8" xfId="11021" xr:uid="{9D1ED5E5-6FFA-44DD-ADA6-9DAB1E80AFB3}"/>
    <cellStyle name="Millares 6 2 9" xfId="16256" xr:uid="{E6B7AA87-D7AF-43A1-BED5-A659C6F03BF4}"/>
    <cellStyle name="Millares 6 3" xfId="143" xr:uid="{6A75290A-646E-4C55-B864-92475330D9CE}"/>
    <cellStyle name="Millares 6 3 10" xfId="18399" xr:uid="{E0C99316-F548-4912-8738-46D2188F7DC0}"/>
    <cellStyle name="Millares 6 3 11" xfId="8457" xr:uid="{82AFB699-5297-4EF0-84C1-1E690742142D}"/>
    <cellStyle name="Millares 6 3 12" xfId="5568" xr:uid="{EA79F017-BA2B-4BC4-BBAD-066AFEA4AF5D}"/>
    <cellStyle name="Millares 6 3 2" xfId="225" xr:uid="{039BE7C4-FFA4-4027-BC67-E02C59B86577}"/>
    <cellStyle name="Millares 6 3 2 2" xfId="326" xr:uid="{90414349-1308-4EAC-B513-28ECE20D8D19}"/>
    <cellStyle name="Millares 6 3 2 2 2" xfId="13802" xr:uid="{0EAE17EF-50F5-4254-AD28-B573CF6C1276}"/>
    <cellStyle name="Millares 6 3 2 3" xfId="11025" xr:uid="{BA2016FE-E9E1-4C2A-B34A-6EBDBFF0663D}"/>
    <cellStyle name="Millares 6 3 2 4" xfId="16260" xr:uid="{61B6B8F8-F1DD-43DE-8A81-224FFC6DEF07}"/>
    <cellStyle name="Millares 6 3 2 5" xfId="18400" xr:uid="{8195993B-B07E-4CB8-9C86-87C55B53832A}"/>
    <cellStyle name="Millares 6 3 2 6" xfId="8458" xr:uid="{B1D3DE9B-152E-4D23-8010-44787A48AC50}"/>
    <cellStyle name="Millares 6 3 2 7" xfId="5569" xr:uid="{206D4EC9-294D-409C-A4A7-CB763C5A91C9}"/>
    <cellStyle name="Millares 6 3 3" xfId="179" xr:uid="{4FCB9336-C126-4074-9519-E5F91AAD8F9A}"/>
    <cellStyle name="Millares 6 3 3 2" xfId="285" xr:uid="{D870B532-44BC-41A8-BCCF-C2451ACB4B3C}"/>
    <cellStyle name="Millares 6 3 3 2 2" xfId="13803" xr:uid="{F2CE9316-0B71-4A9E-A41C-15CDAC47CCFE}"/>
    <cellStyle name="Millares 6 3 3 3" xfId="11026" xr:uid="{DE3D1F3D-90A4-4656-851C-77D3D43F0490}"/>
    <cellStyle name="Millares 6 3 3 4" xfId="16261" xr:uid="{53623CB0-B15A-4290-AC7A-9F991B25FEFA}"/>
    <cellStyle name="Millares 6 3 3 5" xfId="18401" xr:uid="{E2EC29AE-699F-457D-860A-EE67CDC92691}"/>
    <cellStyle name="Millares 6 3 3 6" xfId="8459" xr:uid="{58A5AE8F-7805-42F3-A2FB-BAC04BD219B8}"/>
    <cellStyle name="Millares 6 3 3 7" xfId="5570" xr:uid="{02C8E653-A915-47BD-8A31-649A5BAA2D93}"/>
    <cellStyle name="Millares 6 3 4" xfId="257" xr:uid="{0464CEFC-604C-4E22-8B1D-2C478AACB0F8}"/>
    <cellStyle name="Millares 6 3 4 2" xfId="13804" xr:uid="{A240BCDC-48D8-498A-AECC-A7BE79A1879E}"/>
    <cellStyle name="Millares 6 3 4 3" xfId="12371" xr:uid="{1A565BFF-E03F-49C7-B386-01C87830276F}"/>
    <cellStyle name="Millares 6 3 4 4" xfId="18402" xr:uid="{63C080C8-C76A-4452-A95A-785ED780F5C8}"/>
    <cellStyle name="Millares 6 3 4 5" xfId="8460" xr:uid="{63A39E2B-A342-4079-922F-3B7555381B3F}"/>
    <cellStyle name="Millares 6 3 4 6" xfId="5571" xr:uid="{0082C5B0-880E-4378-879B-488D20061BA2}"/>
    <cellStyle name="Millares 6 3 5" xfId="659" xr:uid="{9E1CB44A-096C-4B59-9C56-626D3658EB18}"/>
    <cellStyle name="Millares 6 3 5 2" xfId="13805" xr:uid="{3E310CFF-542F-49D6-8016-40886E364CEA}"/>
    <cellStyle name="Millares 6 3 5 3" xfId="19948" xr:uid="{748EE4BC-5C90-4426-ABAC-B3AFC031C0A5}"/>
    <cellStyle name="Millares 6 3 5 4" xfId="8461" xr:uid="{81F2DBE6-9CD2-4E5C-B5FD-2E28BC8AF64A}"/>
    <cellStyle name="Millares 6 3 5 5" xfId="7168" xr:uid="{99B1DC75-9F94-4B29-8AB8-7C56E4ACC04E}"/>
    <cellStyle name="Millares 6 3 6" xfId="8462" xr:uid="{F2749945-1401-47EC-AFA2-9ED37BD0C00A}"/>
    <cellStyle name="Millares 6 3 6 2" xfId="13806" xr:uid="{C1802E44-FB7D-4543-A021-E1071F29E2A1}"/>
    <cellStyle name="Millares 6 3 7" xfId="13801" xr:uid="{B63FC5E8-AE7E-4459-B5DA-9A27BBF6D9F8}"/>
    <cellStyle name="Millares 6 3 8" xfId="11024" xr:uid="{11856E1F-2999-4801-85DE-93A940B9ACF8}"/>
    <cellStyle name="Millares 6 3 9" xfId="16259" xr:uid="{A174F6A5-98D3-4337-BD36-CDA9C62EEC0C}"/>
    <cellStyle name="Millares 6 4" xfId="209" xr:uid="{0F34D52E-0C13-4FF1-888D-4BF95E458DDA}"/>
    <cellStyle name="Millares 6 4 2" xfId="5573" xr:uid="{4B81D7F9-0BEB-461E-A980-016CD6ED037B}"/>
    <cellStyle name="Millares 6 4 2 2" xfId="13808" xr:uid="{E9307A5C-823C-4CE5-8A3C-BAC4949DF032}"/>
    <cellStyle name="Millares 6 4 2 3" xfId="11028" xr:uid="{7FAB920E-8E7D-4228-AE60-C5B08050158A}"/>
    <cellStyle name="Millares 6 4 2 4" xfId="16263" xr:uid="{3C553149-C32C-4876-8F17-EBC07D7FD0D0}"/>
    <cellStyle name="Millares 6 4 2 5" xfId="18404" xr:uid="{AB1A0D5E-EDB5-43D7-A037-A929072F9FDF}"/>
    <cellStyle name="Millares 6 4 2 6" xfId="8464" xr:uid="{C0ED9E00-B750-4E15-9777-1DBD0FE05338}"/>
    <cellStyle name="Millares 6 4 3" xfId="13807" xr:uid="{E1ACE354-B44B-4125-B9C2-6E48903C4FE9}"/>
    <cellStyle name="Millares 6 4 4" xfId="11027" xr:uid="{D95E35CE-9935-428F-AFCF-FF27C97F7F9A}"/>
    <cellStyle name="Millares 6 4 5" xfId="16262" xr:uid="{992D5DF3-1EE5-4262-B044-65F6FE5FD307}"/>
    <cellStyle name="Millares 6 4 6" xfId="18403" xr:uid="{331DC235-7CB5-46BC-B2D7-E204A1DCF989}"/>
    <cellStyle name="Millares 6 4 7" xfId="8463" xr:uid="{2477EBBF-0376-4798-98FB-ACEF8BC25372}"/>
    <cellStyle name="Millares 6 4 8" xfId="5572" xr:uid="{BD22CD14-5F04-4916-BD63-9B7A99DD718A}"/>
    <cellStyle name="Millares 6 5" xfId="194" xr:uid="{AF59E1E9-A287-44AE-99A1-B4ADFA0FB6B0}"/>
    <cellStyle name="Millares 6 5 2" xfId="299" xr:uid="{1D65A16D-5898-45DD-A65F-749B57AE5C03}"/>
    <cellStyle name="Millares 6 5 2 2" xfId="13809" xr:uid="{04942B91-E4F9-4F1D-8313-DEA498D24910}"/>
    <cellStyle name="Millares 6 5 3" xfId="11029" xr:uid="{07FD76D1-2568-4478-B1C8-7734788A0C60}"/>
    <cellStyle name="Millares 6 5 4" xfId="16264" xr:uid="{FC8A3296-CDD7-4830-809D-6348DA4E8CF5}"/>
    <cellStyle name="Millares 6 5 5" xfId="18405" xr:uid="{3D72A09C-580F-4AF0-8F96-ECDA5F2B4923}"/>
    <cellStyle name="Millares 6 5 6" xfId="8465" xr:uid="{1F676946-46FC-4DDC-A589-4F294456313E}"/>
    <cellStyle name="Millares 6 5 7" xfId="5574" xr:uid="{4AA04C58-CCC4-47D2-ACEE-8528867DF10F}"/>
    <cellStyle name="Millares 6 6" xfId="5575" xr:uid="{4B95CA0F-882B-428E-B694-5ABDFD6949C6}"/>
    <cellStyle name="Millares 6 6 2" xfId="13810" xr:uid="{316691CB-8747-45DA-9FEE-119507766CA4}"/>
    <cellStyle name="Millares 6 6 3" xfId="12369" xr:uid="{FA88B9D3-3604-4F7A-83B1-586D14B90BA4}"/>
    <cellStyle name="Millares 6 6 4" xfId="18406" xr:uid="{EE5E54A4-790A-428D-84EB-65409E14EA9C}"/>
    <cellStyle name="Millares 6 6 5" xfId="8466" xr:uid="{E00CBD27-B974-443A-8052-63A48F46FDAB}"/>
    <cellStyle name="Millares 6 7" xfId="7038" xr:uid="{9D3B0940-412B-42F0-B6FF-7BC6A6F5C388}"/>
    <cellStyle name="Millares 6 7 2" xfId="13811" xr:uid="{8FBE32F0-26DC-4A31-B579-C137196E29E6}"/>
    <cellStyle name="Millares 6 7 3" xfId="19846" xr:uid="{8A35DE22-2074-4ECE-AA9F-1E4B03AAF13D}"/>
    <cellStyle name="Millares 6 7 4" xfId="8467" xr:uid="{F5AB1E85-F711-4B18-800C-FD337BA8CC63}"/>
    <cellStyle name="Millares 6 8" xfId="8468" xr:uid="{F6A3B7ED-46B5-40CA-BC6A-82F5FC7AC5AA}"/>
    <cellStyle name="Millares 6 8 2" xfId="13812" xr:uid="{64782E0A-2E9B-4DD3-AF77-C1AEE5D35AC5}"/>
    <cellStyle name="Millares 6 9" xfId="13794" xr:uid="{8AFCF74D-AA73-4036-B984-87A0DEF6B1F3}"/>
    <cellStyle name="Millares 60" xfId="5576" xr:uid="{857D4100-C341-4265-9F28-F4C4C388A7FC}"/>
    <cellStyle name="Millares 60 10" xfId="16265" xr:uid="{1411F6A3-A30D-459F-9DEE-F9FFF163A42C}"/>
    <cellStyle name="Millares 60 11" xfId="18407" xr:uid="{2E80DEBF-0C19-4C78-AE0D-60E16263A5BC}"/>
    <cellStyle name="Millares 60 12" xfId="8469" xr:uid="{EEA0ED03-95E6-4C5F-8D18-D5494B38E88B}"/>
    <cellStyle name="Millares 60 2" xfId="5577" xr:uid="{70A991F4-5342-4FF1-AE6F-1387E59D3DBA}"/>
    <cellStyle name="Millares 60 2 10" xfId="18408" xr:uid="{E138C5D8-C8D6-4925-A9BE-223EAC4CB09C}"/>
    <cellStyle name="Millares 60 2 11" xfId="8470" xr:uid="{B3B0372F-9CE7-4628-8529-EA1F9D7DBC67}"/>
    <cellStyle name="Millares 60 2 2" xfId="5578" xr:uid="{5867CD4F-9AD4-44B0-A13C-5AE991AA301D}"/>
    <cellStyle name="Millares 60 2 2 2" xfId="13815" xr:uid="{2FF4EA1A-47F9-4E44-98A4-067C3EF07624}"/>
    <cellStyle name="Millares 60 2 2 3" xfId="11032" xr:uid="{6B33CE71-71B0-428C-B699-2DA0B3A6C12A}"/>
    <cellStyle name="Millares 60 2 2 4" xfId="16267" xr:uid="{4CD8586D-F008-4CAE-8B8C-D9C9E0B16831}"/>
    <cellStyle name="Millares 60 2 2 5" xfId="18409" xr:uid="{C8B5755F-60F2-439F-99D1-D4F98DBAD6D3}"/>
    <cellStyle name="Millares 60 2 2 6" xfId="8471" xr:uid="{9ED076FC-F786-4B4B-92CC-DB9D2AB975BB}"/>
    <cellStyle name="Millares 60 2 3" xfId="5579" xr:uid="{A0FE3BAC-7E51-4C9B-BE29-C196A521F4AA}"/>
    <cellStyle name="Millares 60 2 3 2" xfId="13816" xr:uid="{45BAE5E6-7982-4FBF-A82E-16BFD2479C60}"/>
    <cellStyle name="Millares 60 2 3 3" xfId="11033" xr:uid="{B47EF227-A50F-401C-81A2-A0A660CB3A02}"/>
    <cellStyle name="Millares 60 2 3 4" xfId="16268" xr:uid="{6610BCDA-2FC8-4871-A9EE-E31CED7613DB}"/>
    <cellStyle name="Millares 60 2 3 5" xfId="18410" xr:uid="{4D34E818-D6F7-468D-8682-C4922DB3598B}"/>
    <cellStyle name="Millares 60 2 3 6" xfId="8472" xr:uid="{F1D1B11F-E34D-4B60-B406-79D04FE5F295}"/>
    <cellStyle name="Millares 60 2 4" xfId="5580" xr:uid="{A7B0512F-3B5B-4447-A73A-7E3B50CEB687}"/>
    <cellStyle name="Millares 60 2 4 2" xfId="13817" xr:uid="{A3223015-E564-4D4C-8E8B-81DF1A1C9088}"/>
    <cellStyle name="Millares 60 2 4 3" xfId="12373" xr:uid="{4C632141-9839-4B5A-B2B5-989E3A6B55C7}"/>
    <cellStyle name="Millares 60 2 4 4" xfId="18411" xr:uid="{79169064-F838-4A55-A050-A82C6C13342D}"/>
    <cellStyle name="Millares 60 2 4 5" xfId="8473" xr:uid="{BD4B91B2-7919-40DF-85D7-441FA7A79E3E}"/>
    <cellStyle name="Millares 60 2 5" xfId="7169" xr:uid="{7AF9F1BF-9925-4390-9391-4F59C18BADEA}"/>
    <cellStyle name="Millares 60 2 5 2" xfId="13818" xr:uid="{27FE94F8-BCFA-48C9-813B-727C1FA89D25}"/>
    <cellStyle name="Millares 60 2 5 3" xfId="19949" xr:uid="{BCBF53EE-3ECB-4690-A04E-2DB014293E0C}"/>
    <cellStyle name="Millares 60 2 5 4" xfId="8474" xr:uid="{95C4BC3D-ACCD-4B5B-ACB0-4DE2750BFD5E}"/>
    <cellStyle name="Millares 60 2 6" xfId="8475" xr:uid="{D72A0E57-A953-45FB-A5AC-4E09C41BB058}"/>
    <cellStyle name="Millares 60 2 6 2" xfId="13819" xr:uid="{27EAB73B-3354-4937-AB02-76F74B19BD50}"/>
    <cellStyle name="Millares 60 2 7" xfId="13814" xr:uid="{A4A9C969-C924-40E4-8358-E46E8B6085E1}"/>
    <cellStyle name="Millares 60 2 8" xfId="11031" xr:uid="{EDE51583-E9BE-49D2-96CF-1BAA96927A09}"/>
    <cellStyle name="Millares 60 2 9" xfId="16266" xr:uid="{440946AA-8D3C-421C-97E4-7444ECA2F2F8}"/>
    <cellStyle name="Millares 60 3" xfId="5581" xr:uid="{474DB5B4-2F25-4A86-BC64-ED27F0E6D385}"/>
    <cellStyle name="Millares 60 3 2" xfId="13820" xr:uid="{127D9CBC-569B-42B0-B58F-AE434C164A5F}"/>
    <cellStyle name="Millares 60 3 3" xfId="11034" xr:uid="{CE0F6B1C-0431-4E80-A9CF-1739E2ED9D50}"/>
    <cellStyle name="Millares 60 3 4" xfId="16269" xr:uid="{3D1259BB-5C75-4629-A476-3E36FA261F98}"/>
    <cellStyle name="Millares 60 3 5" xfId="18412" xr:uid="{37E250FE-6313-452B-9C9C-ECA64C3DF3FE}"/>
    <cellStyle name="Millares 60 3 6" xfId="8476" xr:uid="{C6301E70-7485-45F4-8B86-9571A5058904}"/>
    <cellStyle name="Millares 60 4" xfId="5582" xr:uid="{90EE15D4-3FFA-42B5-B71E-4B0413DAA1EA}"/>
    <cellStyle name="Millares 60 4 2" xfId="13821" xr:uid="{FBD30D62-426A-48BC-A980-6F7693A4BDA4}"/>
    <cellStyle name="Millares 60 4 3" xfId="11035" xr:uid="{5554E33D-A97E-4194-BBEF-B5D86EFACCF0}"/>
    <cellStyle name="Millares 60 4 4" xfId="16270" xr:uid="{3E7133F1-A12E-4AD9-9BD8-C0ED9AFA761B}"/>
    <cellStyle name="Millares 60 4 5" xfId="18413" xr:uid="{BB1F36AE-FB0F-40BC-9E3F-CAC312F49565}"/>
    <cellStyle name="Millares 60 4 6" xfId="8477" xr:uid="{BCCA4AC6-72F9-4403-8E73-3DFDC39DFFC4}"/>
    <cellStyle name="Millares 60 5" xfId="5583" xr:uid="{84FD2CD3-0C6A-45EB-86F8-2BA78A899253}"/>
    <cellStyle name="Millares 60 5 2" xfId="13822" xr:uid="{28833E07-8FD3-4526-ADE3-555EC19B0E06}"/>
    <cellStyle name="Millares 60 5 3" xfId="12372" xr:uid="{50559773-4903-43EF-8664-5132196170BD}"/>
    <cellStyle name="Millares 60 5 4" xfId="18414" xr:uid="{DA25340D-3ECD-48CD-B0AE-0EA956E49B1D}"/>
    <cellStyle name="Millares 60 5 5" xfId="8478" xr:uid="{B3B715AB-8B6F-4B6F-B677-23FA9D3BB1F5}"/>
    <cellStyle name="Millares 60 6" xfId="7040" xr:uid="{CC38EE55-369B-4CE8-8CC8-18B52160E580}"/>
    <cellStyle name="Millares 60 6 2" xfId="13823" xr:uid="{3269ADC5-AD80-4741-80A1-2543D1025019}"/>
    <cellStyle name="Millares 60 6 3" xfId="19848" xr:uid="{F42CB81A-00E6-49F5-BBBA-51D281255C89}"/>
    <cellStyle name="Millares 60 6 4" xfId="8479" xr:uid="{050113CD-74C7-47EA-B917-40A8EC1AA9DA}"/>
    <cellStyle name="Millares 60 7" xfId="8480" xr:uid="{FC2EE70C-877F-49D0-91D5-DB16A9482F7B}"/>
    <cellStyle name="Millares 60 7 2" xfId="13824" xr:uid="{E703013F-686C-4A1D-8A60-1A9295BB1316}"/>
    <cellStyle name="Millares 60 8" xfId="13813" xr:uid="{6641AC17-F6E2-4F55-BD3B-430FAAB09512}"/>
    <cellStyle name="Millares 60 9" xfId="11030" xr:uid="{857C1AC9-FF10-4B1D-9409-3DC919C861E0}"/>
    <cellStyle name="Millares 61" xfId="5584" xr:uid="{D5A969EA-AFBE-4845-8504-75E7B4F9A76D}"/>
    <cellStyle name="Millares 61 10" xfId="13825" xr:uid="{A5C593F5-96CE-4011-8AF9-1620A0BCC8F6}"/>
    <cellStyle name="Millares 61 11" xfId="11036" xr:uid="{D26AE8B9-240D-489E-814A-2739D582BB08}"/>
    <cellStyle name="Millares 61 12" xfId="16271" xr:uid="{58ECAFB0-93BE-450B-807E-DAC20FD1EB57}"/>
    <cellStyle name="Millares 61 13" xfId="18415" xr:uid="{200E9921-8CAA-4BF6-B0CB-CD004D23638F}"/>
    <cellStyle name="Millares 61 14" xfId="8481" xr:uid="{3506D262-A909-4377-A114-C40BF15565B7}"/>
    <cellStyle name="Millares 61 2" xfId="5585" xr:uid="{562F85AF-A118-4A04-B10C-6FA3BA7A7437}"/>
    <cellStyle name="Millares 61 2 10" xfId="7170" xr:uid="{CC8B3A71-030C-409C-8E84-CC5A8E3E8F14}"/>
    <cellStyle name="Millares 61 2 10 2" xfId="13827" xr:uid="{4AD132AD-401C-43A2-BB56-61382B15D08B}"/>
    <cellStyle name="Millares 61 2 10 3" xfId="19950" xr:uid="{D4844644-52F0-4C9F-AC3C-51650063D47E}"/>
    <cellStyle name="Millares 61 2 10 4" xfId="8483" xr:uid="{269CB230-340D-435D-9AF3-AE372D866530}"/>
    <cellStyle name="Millares 61 2 11" xfId="8484" xr:uid="{036EC149-9E0A-45AE-9803-00913BA3E62D}"/>
    <cellStyle name="Millares 61 2 11 2" xfId="13828" xr:uid="{C4F66669-4F0F-4DCB-8314-73F7D69C39A8}"/>
    <cellStyle name="Millares 61 2 12" xfId="13826" xr:uid="{FBD645E8-FE31-4D11-8E04-617BDD7F464B}"/>
    <cellStyle name="Millares 61 2 13" xfId="11037" xr:uid="{C1F0D7F6-6A0E-45A0-BC07-6555AD5326DC}"/>
    <cellStyle name="Millares 61 2 14" xfId="16272" xr:uid="{1BCA80FB-9A29-4DA7-9EB9-45D336F052EC}"/>
    <cellStyle name="Millares 61 2 15" xfId="18416" xr:uid="{B52874CA-E9CC-4B08-8E6F-4205DDEF858D}"/>
    <cellStyle name="Millares 61 2 16" xfId="8482" xr:uid="{A241184D-AF7B-4CFC-9B27-6E48F324EF29}"/>
    <cellStyle name="Millares 61 2 2" xfId="5586" xr:uid="{120EFD6E-84B4-4CEE-B6DC-2F3A6CAC51E5}"/>
    <cellStyle name="Millares 61 2 2 2" xfId="5587" xr:uid="{0E31CFE5-BFF6-4BFA-8BF9-A6C05CA42B08}"/>
    <cellStyle name="Millares 61 2 2 2 2" xfId="13830" xr:uid="{CF3F7DAB-CB52-4A66-9C54-C6B97CFA76D6}"/>
    <cellStyle name="Millares 61 2 2 2 3" xfId="11039" xr:uid="{A8C36C3C-162C-4E2A-A6DB-9AE95E9AD712}"/>
    <cellStyle name="Millares 61 2 2 2 4" xfId="16274" xr:uid="{59CB0BFC-A480-4981-A11A-79E4946A4778}"/>
    <cellStyle name="Millares 61 2 2 2 5" xfId="18418" xr:uid="{D967ABC6-F036-47EC-97D6-3CE7A2F60D54}"/>
    <cellStyle name="Millares 61 2 2 2 6" xfId="8486" xr:uid="{8E85DB66-9310-49B5-8C39-C8621BB7FA49}"/>
    <cellStyle name="Millares 61 2 2 3" xfId="13829" xr:uid="{781F1CC3-0842-46FE-9216-17172275C7F1}"/>
    <cellStyle name="Millares 61 2 2 4" xfId="11038" xr:uid="{CC4D0E73-D578-47D2-B225-8D677298D791}"/>
    <cellStyle name="Millares 61 2 2 5" xfId="16273" xr:uid="{7DBA290F-466C-4206-AB94-8EB131519A33}"/>
    <cellStyle name="Millares 61 2 2 6" xfId="18417" xr:uid="{619006E6-21BA-4698-B69C-47C4A484E908}"/>
    <cellStyle name="Millares 61 2 2 7" xfId="8485" xr:uid="{A8E95B74-23B1-47CC-BCE5-4092088CFC4D}"/>
    <cellStyle name="Millares 61 2 3" xfId="5588" xr:uid="{D327063C-7DD4-487C-9931-3EE0C3D6159A}"/>
    <cellStyle name="Millares 61 2 3 2" xfId="5589" xr:uid="{892E8530-0B0F-46DD-A569-458F18AB372C}"/>
    <cellStyle name="Millares 61 2 3 2 2" xfId="5590" xr:uid="{59971495-A784-405F-AD15-03B12B61383A}"/>
    <cellStyle name="Millares 61 2 3 2 2 2" xfId="13833" xr:uid="{6D03A09F-8A0E-4296-980B-A6EB84464FAD}"/>
    <cellStyle name="Millares 61 2 3 2 2 3" xfId="11042" xr:uid="{0212032C-F9CC-4197-B844-E78841C2B8D5}"/>
    <cellStyle name="Millares 61 2 3 2 2 4" xfId="16277" xr:uid="{54C93480-92DC-4BB3-95FC-33EBA2CAFEB8}"/>
    <cellStyle name="Millares 61 2 3 2 2 5" xfId="18421" xr:uid="{50756A5E-2316-49EB-B119-B2CDC9C223CF}"/>
    <cellStyle name="Millares 61 2 3 2 2 6" xfId="8489" xr:uid="{F0BE08AC-B41E-4E57-A9D2-5597BE0BC3EB}"/>
    <cellStyle name="Millares 61 2 3 2 3" xfId="13832" xr:uid="{DF274D14-0307-4CEB-91E5-6A98BE91251C}"/>
    <cellStyle name="Millares 61 2 3 2 4" xfId="11041" xr:uid="{E7344944-C6EA-49BE-ACD6-21268F326C6D}"/>
    <cellStyle name="Millares 61 2 3 2 5" xfId="16276" xr:uid="{6689A4BB-5F25-43DB-8F66-D8136BE65253}"/>
    <cellStyle name="Millares 61 2 3 2 6" xfId="18420" xr:uid="{B2FE3BBE-B943-425A-9EFB-4975BBB055FD}"/>
    <cellStyle name="Millares 61 2 3 2 7" xfId="8488" xr:uid="{02D917E3-E2B7-4895-9877-AFD81B23629F}"/>
    <cellStyle name="Millares 61 2 3 3" xfId="5591" xr:uid="{9D0B9261-038B-412C-8691-D9B47BD9E4A6}"/>
    <cellStyle name="Millares 61 2 3 3 2" xfId="13834" xr:uid="{1D7ADFF1-69DB-4CE5-AF18-FEB1170C9ECB}"/>
    <cellStyle name="Millares 61 2 3 3 3" xfId="11043" xr:uid="{B424E65D-4DB3-4BC5-9D1D-498F259C76E4}"/>
    <cellStyle name="Millares 61 2 3 3 4" xfId="16278" xr:uid="{6614816A-7E57-46BB-8470-B43BDBE4762A}"/>
    <cellStyle name="Millares 61 2 3 3 5" xfId="18422" xr:uid="{F22D14C5-5B7B-44DF-ACB3-B8019FCEA65F}"/>
    <cellStyle name="Millares 61 2 3 3 6" xfId="8490" xr:uid="{01DCD0BF-F2B5-4B37-B5BA-C856801D01E6}"/>
    <cellStyle name="Millares 61 2 3 4" xfId="13831" xr:uid="{6296D680-1AD9-4D05-BC75-DBC3874386B8}"/>
    <cellStyle name="Millares 61 2 3 5" xfId="11040" xr:uid="{B3DF900F-9482-461F-B282-1E84A7CDF4EE}"/>
    <cellStyle name="Millares 61 2 3 6" xfId="16275" xr:uid="{67DAAD76-9CFB-4A26-ACA1-5999B212AF3F}"/>
    <cellStyle name="Millares 61 2 3 7" xfId="18419" xr:uid="{5D8C934F-DFAD-46B2-AE2F-0F53FCE0E48C}"/>
    <cellStyle name="Millares 61 2 3 8" xfId="8487" xr:uid="{FBA5568F-05BA-4E95-94CD-70AA6F1E5092}"/>
    <cellStyle name="Millares 61 2 4" xfId="5592" xr:uid="{6312A5E1-849D-4B72-AEBA-6FDB7B42F22C}"/>
    <cellStyle name="Millares 61 2 4 2" xfId="5593" xr:uid="{9BB06029-18D1-4D79-A90A-EC030FF77F02}"/>
    <cellStyle name="Millares 61 2 4 2 2" xfId="13836" xr:uid="{23F8A96A-86FE-4399-98C0-FA3963196E8C}"/>
    <cellStyle name="Millares 61 2 4 2 3" xfId="11045" xr:uid="{EDACE245-929D-4A91-AA84-623662BD4CFF}"/>
    <cellStyle name="Millares 61 2 4 2 4" xfId="16280" xr:uid="{3F376B96-CA23-4602-B0CB-FF16C24A21F6}"/>
    <cellStyle name="Millares 61 2 4 2 5" xfId="18424" xr:uid="{A327D614-3552-437D-95FF-FE283FED97F2}"/>
    <cellStyle name="Millares 61 2 4 2 6" xfId="8492" xr:uid="{C01A692E-A33E-4247-9B04-BCBB64413807}"/>
    <cellStyle name="Millares 61 2 4 3" xfId="13835" xr:uid="{2024E1B2-06F0-4F75-8F8B-D85E817E587B}"/>
    <cellStyle name="Millares 61 2 4 4" xfId="11044" xr:uid="{15249EE9-B75A-451C-9ED0-95E125CFACBB}"/>
    <cellStyle name="Millares 61 2 4 5" xfId="16279" xr:uid="{C583634F-15AA-47DB-97B5-B3B3CD00C52D}"/>
    <cellStyle name="Millares 61 2 4 6" xfId="18423" xr:uid="{30CBE57B-B1F2-4E24-8820-19CFB49D5328}"/>
    <cellStyle name="Millares 61 2 4 7" xfId="8491" xr:uid="{52455F56-AD03-4821-8E89-D4F4F80BEFD0}"/>
    <cellStyle name="Millares 61 2 5" xfId="5594" xr:uid="{848F0A96-80E0-48AA-B7F1-CAAF3DF3856B}"/>
    <cellStyle name="Millares 61 2 5 2" xfId="5595" xr:uid="{D52EA9FB-D4A2-4E58-A0F3-581C37E5D757}"/>
    <cellStyle name="Millares 61 2 5 2 2" xfId="13838" xr:uid="{54B63CED-A686-4186-8BC6-30477FB137DA}"/>
    <cellStyle name="Millares 61 2 5 2 3" xfId="11047" xr:uid="{A649EC22-2F5F-41FE-BC3E-0B7FEADE8976}"/>
    <cellStyle name="Millares 61 2 5 2 4" xfId="16282" xr:uid="{D453B746-C7E2-4EA8-AF19-7A0FECBE626D}"/>
    <cellStyle name="Millares 61 2 5 2 5" xfId="18426" xr:uid="{6F631D7A-670A-47A5-97DC-B0B8C0F2FFB6}"/>
    <cellStyle name="Millares 61 2 5 2 6" xfId="8494" xr:uid="{655C935A-5855-458D-8102-2D76614DDDEB}"/>
    <cellStyle name="Millares 61 2 5 3" xfId="13837" xr:uid="{7F598F89-FE37-4BE0-BBA4-40F6549EAF85}"/>
    <cellStyle name="Millares 61 2 5 4" xfId="11046" xr:uid="{B5C3740C-84CA-40E5-B30B-D5192D4A9460}"/>
    <cellStyle name="Millares 61 2 5 5" xfId="16281" xr:uid="{C8D8B156-1709-47F7-B381-5A89E4A9CF7C}"/>
    <cellStyle name="Millares 61 2 5 6" xfId="18425" xr:uid="{6AD002A3-5EE9-45F1-A7B5-EEE27BC84E7C}"/>
    <cellStyle name="Millares 61 2 5 7" xfId="8493" xr:uid="{2F7102CA-7CCD-4795-AB87-EEAD298DE7EA}"/>
    <cellStyle name="Millares 61 2 6" xfId="5596" xr:uid="{505B9EF2-FD1C-4212-B428-D7CB1BB3AC5B}"/>
    <cellStyle name="Millares 61 2 6 2" xfId="13839" xr:uid="{381AEBAE-E9C2-4F05-9092-1F732270E3B5}"/>
    <cellStyle name="Millares 61 2 6 3" xfId="11048" xr:uid="{4AFC1C87-BC32-4B8C-AC42-F3EAE03CB805}"/>
    <cellStyle name="Millares 61 2 6 4" xfId="16283" xr:uid="{6E9FFEE2-72C3-49D8-8BDB-3789BDACCA13}"/>
    <cellStyle name="Millares 61 2 6 5" xfId="18427" xr:uid="{7CE18F01-DC73-4F24-897B-BC6645B69EED}"/>
    <cellStyle name="Millares 61 2 6 6" xfId="8495" xr:uid="{9F73F7D8-FF7C-488E-AC4C-83ACC93D0CEF}"/>
    <cellStyle name="Millares 61 2 7" xfId="5597" xr:uid="{C9978A97-273A-4CB6-8ABD-1EF587882B78}"/>
    <cellStyle name="Millares 61 2 7 2" xfId="13840" xr:uid="{E710D952-FFBD-4A6D-A6CF-21EF03670C59}"/>
    <cellStyle name="Millares 61 2 7 3" xfId="11049" xr:uid="{217EC7F2-14DC-4C67-8612-D579A1464CAB}"/>
    <cellStyle name="Millares 61 2 7 4" xfId="16284" xr:uid="{5580F7C6-01C1-4F97-A42D-8149E4463E8B}"/>
    <cellStyle name="Millares 61 2 7 5" xfId="18428" xr:uid="{707ACCFA-A6A8-4DD4-92D1-6D751D592EB8}"/>
    <cellStyle name="Millares 61 2 7 6" xfId="8496" xr:uid="{FE3EBAB1-FABB-4AA1-91EE-82ADDE99C6EF}"/>
    <cellStyle name="Millares 61 2 8" xfId="5598" xr:uid="{977B0205-F411-42CB-9967-6DC1422DB730}"/>
    <cellStyle name="Millares 61 2 8 2" xfId="13841" xr:uid="{18F1D90A-C75E-4E8B-9599-106FEBC62945}"/>
    <cellStyle name="Millares 61 2 8 3" xfId="11050" xr:uid="{0B7ADB2C-820D-4026-AFB7-6F734F08AEFA}"/>
    <cellStyle name="Millares 61 2 8 4" xfId="16285" xr:uid="{512A6E83-2A15-40BF-BB22-21479D80CA1E}"/>
    <cellStyle name="Millares 61 2 8 5" xfId="18429" xr:uid="{369E3961-D24A-4F87-9464-E0E7C98C1ED8}"/>
    <cellStyle name="Millares 61 2 8 6" xfId="8497" xr:uid="{CAAA039A-DB35-4F33-8D18-72E99B636921}"/>
    <cellStyle name="Millares 61 2 9" xfId="5599" xr:uid="{B8E501F5-3BE5-4B98-B221-1EF5E8290A7E}"/>
    <cellStyle name="Millares 61 2 9 2" xfId="13842" xr:uid="{7DB151B8-FD7E-4EEC-AAC8-1D784B9BBE66}"/>
    <cellStyle name="Millares 61 2 9 3" xfId="12375" xr:uid="{78225809-544E-4713-8C5A-F25C2FD0D798}"/>
    <cellStyle name="Millares 61 2 9 4" xfId="18430" xr:uid="{8124F10A-EA3A-4300-AAC6-F84B68C1658B}"/>
    <cellStyle name="Millares 61 2 9 5" xfId="8498" xr:uid="{A2E846A3-77BB-43E7-8C32-C7AA9CE915A5}"/>
    <cellStyle name="Millares 61 3" xfId="5600" xr:uid="{721A1E07-C056-47DF-874C-00CA73A752A8}"/>
    <cellStyle name="Millares 61 3 2" xfId="5601" xr:uid="{CACDA878-260A-478E-88B1-BA460C4C7D3A}"/>
    <cellStyle name="Millares 61 3 2 2" xfId="13844" xr:uid="{6C2EA4FE-18D8-49F6-BC99-AD4121555A5F}"/>
    <cellStyle name="Millares 61 3 2 3" xfId="11052" xr:uid="{63B7CE78-48BD-463A-B23D-5D6378A536DA}"/>
    <cellStyle name="Millares 61 3 2 4" xfId="16287" xr:uid="{5BF6B247-A917-4C61-BC80-5FC963CAE682}"/>
    <cellStyle name="Millares 61 3 2 5" xfId="18432" xr:uid="{CE015751-4856-4237-B326-C16C47CB2EE1}"/>
    <cellStyle name="Millares 61 3 2 6" xfId="8500" xr:uid="{519638B4-18AF-4033-B541-5885F1A6EBE2}"/>
    <cellStyle name="Millares 61 3 3" xfId="13843" xr:uid="{83D93894-1307-47E7-B969-FCB452FF8232}"/>
    <cellStyle name="Millares 61 3 4" xfId="11051" xr:uid="{87F0FD0B-938C-4E6E-AE8B-9D5BFC70A6AA}"/>
    <cellStyle name="Millares 61 3 5" xfId="16286" xr:uid="{DDE2CC3F-25E3-4ED7-85BF-89FDE85134F9}"/>
    <cellStyle name="Millares 61 3 6" xfId="18431" xr:uid="{3DC67AE9-0BEB-4F1E-8285-EC57B9B2B3D6}"/>
    <cellStyle name="Millares 61 3 7" xfId="8499" xr:uid="{D1F2B907-AE4C-4768-8305-4F58731038F5}"/>
    <cellStyle name="Millares 61 4" xfId="5602" xr:uid="{252AF885-0559-4290-8ED5-8CF72CD9D594}"/>
    <cellStyle name="Millares 61 4 2" xfId="5603" xr:uid="{B49DB136-DA16-40D1-AE55-DEA2730BE295}"/>
    <cellStyle name="Millares 61 4 2 2" xfId="13846" xr:uid="{0C4A6B62-9E3E-4875-A6A3-43F3A86080FA}"/>
    <cellStyle name="Millares 61 4 2 3" xfId="11054" xr:uid="{02CD210D-5F45-4826-8773-8F64D017894F}"/>
    <cellStyle name="Millares 61 4 2 4" xfId="16289" xr:uid="{1BEF7439-C415-416B-B158-708FEC631BC8}"/>
    <cellStyle name="Millares 61 4 2 5" xfId="18434" xr:uid="{0876114B-C2CF-4CFE-906A-4E0023B4F31B}"/>
    <cellStyle name="Millares 61 4 2 6" xfId="8502" xr:uid="{68F935E7-896F-4FF5-841B-2F2AD98DBDE1}"/>
    <cellStyle name="Millares 61 4 3" xfId="13845" xr:uid="{704DED9C-F28D-4E0E-A04A-F367E3C43B39}"/>
    <cellStyle name="Millares 61 4 4" xfId="11053" xr:uid="{A98F2D00-3ADE-4F25-A338-C0D9314D5D87}"/>
    <cellStyle name="Millares 61 4 5" xfId="16288" xr:uid="{4FC370B0-DFA7-429E-8F5D-AD306782F630}"/>
    <cellStyle name="Millares 61 4 6" xfId="18433" xr:uid="{30B6E9A7-C276-46C7-ACF0-9789B75A90E3}"/>
    <cellStyle name="Millares 61 4 7" xfId="8501" xr:uid="{83E75FAE-496A-435F-BD7B-2EA9BE4668A7}"/>
    <cellStyle name="Millares 61 5" xfId="5604" xr:uid="{C2C6A02B-D557-4556-9B88-0F021B3F4EA7}"/>
    <cellStyle name="Millares 61 5 2" xfId="13847" xr:uid="{722FCF26-A321-4DE0-99E6-9FD76BA9006B}"/>
    <cellStyle name="Millares 61 5 3" xfId="11055" xr:uid="{DDE98AFF-3969-40EB-8A09-FB85B0F63CF6}"/>
    <cellStyle name="Millares 61 5 4" xfId="16290" xr:uid="{4FEB26AA-B6A6-487C-B569-2C38DF66D948}"/>
    <cellStyle name="Millares 61 5 5" xfId="18435" xr:uid="{7F695865-5A23-4DDF-9396-778FAB845B57}"/>
    <cellStyle name="Millares 61 5 6" xfId="8503" xr:uid="{7AEF814E-B850-4B89-A2F2-7E206DA72690}"/>
    <cellStyle name="Millares 61 6" xfId="5605" xr:uid="{E85DF368-EB41-426E-9B0C-5B17AE01E752}"/>
    <cellStyle name="Millares 61 6 2" xfId="13848" xr:uid="{8E389BBB-53FB-4D9F-9038-60EDD8A652DB}"/>
    <cellStyle name="Millares 61 6 3" xfId="11056" xr:uid="{FAFD5F62-E384-4481-9026-4B76BD920FDC}"/>
    <cellStyle name="Millares 61 6 4" xfId="16291" xr:uid="{D5F36707-298A-427C-9CA9-99982969D84D}"/>
    <cellStyle name="Millares 61 6 5" xfId="18436" xr:uid="{3C114CF8-19AB-4718-93AD-7A85A38EB08E}"/>
    <cellStyle name="Millares 61 6 6" xfId="8504" xr:uid="{4E3EE1E1-9E43-4AA8-8ACE-08C25258A659}"/>
    <cellStyle name="Millares 61 7" xfId="5606" xr:uid="{606AA051-4693-4329-BA65-64A8257DD7A8}"/>
    <cellStyle name="Millares 61 7 2" xfId="13849" xr:uid="{2F8DFA74-8B9C-4AF1-AD78-8ED522AC21CD}"/>
    <cellStyle name="Millares 61 7 3" xfId="12374" xr:uid="{157E97A7-314A-4943-9AD6-957423AC5B4F}"/>
    <cellStyle name="Millares 61 7 4" xfId="18437" xr:uid="{1AEE37AC-DA85-483A-B41F-E75EB88F0441}"/>
    <cellStyle name="Millares 61 7 5" xfId="8505" xr:uid="{AF73A1FD-21DD-4FE0-8C90-878F77381F8C}"/>
    <cellStyle name="Millares 61 8" xfId="7041" xr:uid="{EB659BEE-A1B0-45B9-A213-90F2076B38AF}"/>
    <cellStyle name="Millares 61 8 2" xfId="13850" xr:uid="{2EE50BA1-5544-4FBB-9B6F-CA534AF76201}"/>
    <cellStyle name="Millares 61 8 3" xfId="19849" xr:uid="{A7B5880D-08AC-4E94-826B-8BC89F1B8211}"/>
    <cellStyle name="Millares 61 8 4" xfId="8506" xr:uid="{9DA12B5A-7344-4307-891C-D5478554C8A8}"/>
    <cellStyle name="Millares 61 9" xfId="8507" xr:uid="{3163A587-00C4-4DFE-A016-AE43053C2626}"/>
    <cellStyle name="Millares 61 9 2" xfId="13851" xr:uid="{AA5D58AF-B58A-4A13-A440-D6C42048A521}"/>
    <cellStyle name="Millares 62" xfId="5607" xr:uid="{142EC86B-E84D-42A6-925C-A4591E1DBECE}"/>
    <cellStyle name="Millares 62 10" xfId="16292" xr:uid="{C6229E5F-2E47-47E3-9FA8-DE755EBF2C39}"/>
    <cellStyle name="Millares 62 11" xfId="18438" xr:uid="{4A7A90F4-EA03-4C26-A0BC-4E938C2386F7}"/>
    <cellStyle name="Millares 62 12" xfId="8508" xr:uid="{D6ABD213-74C2-46B1-9C5F-AC43ABEEE1B1}"/>
    <cellStyle name="Millares 62 2" xfId="5608" xr:uid="{34CE9EF0-F4E9-4A85-969F-E2912E22CF31}"/>
    <cellStyle name="Millares 62 2 10" xfId="18439" xr:uid="{9119A35E-3137-412E-85A8-65590C82C207}"/>
    <cellStyle name="Millares 62 2 11" xfId="8509" xr:uid="{FBD463BD-2490-48AD-A89C-FDA5F58F053F}"/>
    <cellStyle name="Millares 62 2 2" xfId="5609" xr:uid="{30400E98-1AF1-41E5-B1FD-ABD456280B33}"/>
    <cellStyle name="Millares 62 2 2 2" xfId="13854" xr:uid="{2CC1AD04-E2B7-46A4-B1C2-DD4E0E9A625B}"/>
    <cellStyle name="Millares 62 2 2 3" xfId="11059" xr:uid="{4C311626-E71E-4DA4-A6A8-23E63BA358C9}"/>
    <cellStyle name="Millares 62 2 2 4" xfId="16294" xr:uid="{F1129147-E0DB-4692-8CA9-B8725BB23BB0}"/>
    <cellStyle name="Millares 62 2 2 5" xfId="18440" xr:uid="{734DD30D-6190-405E-BD7D-4C373CE636E9}"/>
    <cellStyle name="Millares 62 2 2 6" xfId="8510" xr:uid="{C5725A55-911F-49D1-9517-1A91B9A2EC38}"/>
    <cellStyle name="Millares 62 2 3" xfId="5610" xr:uid="{326C8718-27CF-4509-9027-1AC918B4BB4E}"/>
    <cellStyle name="Millares 62 2 3 2" xfId="13855" xr:uid="{1AEFA73F-E143-486C-AF0C-9A2B5D2AB75D}"/>
    <cellStyle name="Millares 62 2 3 3" xfId="11060" xr:uid="{52A5810E-35CB-44B0-9D69-A94760D78284}"/>
    <cellStyle name="Millares 62 2 3 4" xfId="16295" xr:uid="{EB655E1A-9156-44E3-B12B-FA2E48D36177}"/>
    <cellStyle name="Millares 62 2 3 5" xfId="18441" xr:uid="{B2F6D2F7-593F-407E-855A-F080412123C0}"/>
    <cellStyle name="Millares 62 2 3 6" xfId="8511" xr:uid="{957562DB-D362-440E-889E-E4E44830721F}"/>
    <cellStyle name="Millares 62 2 4" xfId="5611" xr:uid="{8480E37B-B23D-40A8-9434-2929D78E0D2C}"/>
    <cellStyle name="Millares 62 2 4 2" xfId="13856" xr:uid="{9B2FC994-CF18-4829-A27C-1909D20A59BE}"/>
    <cellStyle name="Millares 62 2 4 3" xfId="12377" xr:uid="{F428353D-81D0-422C-8AA8-F35B1CE97CB8}"/>
    <cellStyle name="Millares 62 2 4 4" xfId="18442" xr:uid="{62FF5DDE-8B68-43F7-BF24-59F4259AEC23}"/>
    <cellStyle name="Millares 62 2 4 5" xfId="8512" xr:uid="{FDDA0568-D466-4E1F-8C03-CE96F41862A5}"/>
    <cellStyle name="Millares 62 2 5" xfId="7171" xr:uid="{EC081DA5-BD41-44D0-A89E-3F3456044BBA}"/>
    <cellStyle name="Millares 62 2 5 2" xfId="13857" xr:uid="{6E92C418-0171-4C24-B0AB-0E56A6F31661}"/>
    <cellStyle name="Millares 62 2 5 3" xfId="19951" xr:uid="{C30A3337-C7CB-4F7A-A942-98F58ACCD44D}"/>
    <cellStyle name="Millares 62 2 5 4" xfId="8513" xr:uid="{F1A8212B-9E04-4CF7-9719-C93042370C24}"/>
    <cellStyle name="Millares 62 2 6" xfId="8514" xr:uid="{F262B387-CA4E-4869-8B8A-81ACD65F3A5D}"/>
    <cellStyle name="Millares 62 2 6 2" xfId="13858" xr:uid="{5534862A-0303-4542-9800-F4361A0261F2}"/>
    <cellStyle name="Millares 62 2 7" xfId="13853" xr:uid="{29B0FB23-9912-4D3A-A49A-7FA9DD5CD1CD}"/>
    <cellStyle name="Millares 62 2 8" xfId="11058" xr:uid="{C437559A-8AF1-4641-90B0-4039ED6A54DE}"/>
    <cellStyle name="Millares 62 2 9" xfId="16293" xr:uid="{0AA93605-8804-4EF7-B3CD-C243B65A24ED}"/>
    <cellStyle name="Millares 62 3" xfId="5612" xr:uid="{FB5ADC4B-8F76-40D9-AE19-1A6DCC76B04D}"/>
    <cellStyle name="Millares 62 3 2" xfId="13859" xr:uid="{D998720C-C1B2-4BF0-9F7C-761B1F7B5AB6}"/>
    <cellStyle name="Millares 62 3 3" xfId="11061" xr:uid="{1CF05C80-6D05-4FC3-848D-B453FDBFB475}"/>
    <cellStyle name="Millares 62 3 4" xfId="16296" xr:uid="{612A1D0E-FE07-454D-BDCA-55324CADBD07}"/>
    <cellStyle name="Millares 62 3 5" xfId="18443" xr:uid="{0C65D707-E43D-4FED-8804-9DD804B41541}"/>
    <cellStyle name="Millares 62 3 6" xfId="8515" xr:uid="{067DE722-D7DF-4459-96E7-A659A3F5420E}"/>
    <cellStyle name="Millares 62 4" xfId="5613" xr:uid="{1C7A20DA-40E2-4C5B-B699-F612D12AD3D1}"/>
    <cellStyle name="Millares 62 4 2" xfId="13860" xr:uid="{DB30B94D-E690-49E4-AEA4-7CA90EB6856C}"/>
    <cellStyle name="Millares 62 4 3" xfId="11062" xr:uid="{82276131-ABAA-43F2-8999-8AD8E6945C79}"/>
    <cellStyle name="Millares 62 4 4" xfId="16297" xr:uid="{0786CEAB-8992-44CF-A8DB-1AD45A90B981}"/>
    <cellStyle name="Millares 62 4 5" xfId="18444" xr:uid="{69DE2F44-2206-4EAF-9CC2-1EA53F50C0D1}"/>
    <cellStyle name="Millares 62 4 6" xfId="8516" xr:uid="{CA7058DD-AF18-4680-B51A-2DCA5DCF2277}"/>
    <cellStyle name="Millares 62 5" xfId="5614" xr:uid="{F13D8956-855C-4EF0-955C-F7C3A2EA77FD}"/>
    <cellStyle name="Millares 62 5 2" xfId="13861" xr:uid="{3B88CFAE-715C-4C8B-8536-DF6DAE6E8EAA}"/>
    <cellStyle name="Millares 62 5 3" xfId="12376" xr:uid="{83A7092A-0EA6-4882-B998-00DA184919AE}"/>
    <cellStyle name="Millares 62 5 4" xfId="18445" xr:uid="{81D3DCE7-1457-4BF9-AC52-7606F17F6653}"/>
    <cellStyle name="Millares 62 5 5" xfId="8517" xr:uid="{421A4673-60E5-4878-80CE-B0E57F9661EC}"/>
    <cellStyle name="Millares 62 6" xfId="7042" xr:uid="{4E60A0FD-00D3-4215-9C87-A7A34CE4904E}"/>
    <cellStyle name="Millares 62 6 2" xfId="13862" xr:uid="{7CF09277-8D77-4227-9A01-C2EDEF343F3A}"/>
    <cellStyle name="Millares 62 6 3" xfId="19850" xr:uid="{BC93CDA1-97F7-4488-BA3F-737D54142731}"/>
    <cellStyle name="Millares 62 6 4" xfId="8518" xr:uid="{FDF07792-488C-4D07-9191-DC25CBD172BA}"/>
    <cellStyle name="Millares 62 7" xfId="8519" xr:uid="{103CF36F-8F22-455A-89FD-CE74FAA116BA}"/>
    <cellStyle name="Millares 62 7 2" xfId="13863" xr:uid="{C413DFCE-71E4-42B9-97F1-2D13643F5EFA}"/>
    <cellStyle name="Millares 62 8" xfId="13852" xr:uid="{7D06C32F-7294-4E1A-B10C-2E1B53DB03AE}"/>
    <cellStyle name="Millares 62 9" xfId="11057" xr:uid="{D391A470-7F76-4AEA-9075-32F30BFEC4CC}"/>
    <cellStyle name="Millares 63" xfId="5615" xr:uid="{09E8B60A-C380-417F-A72F-8EFB3AE372C0}"/>
    <cellStyle name="Millares 63 10" xfId="16298" xr:uid="{D8AC0D28-8A79-43CE-99ED-2DCDF0B34255}"/>
    <cellStyle name="Millares 63 11" xfId="18446" xr:uid="{64815108-8166-4801-9BCA-DB75B0FEE7FD}"/>
    <cellStyle name="Millares 63 12" xfId="8520" xr:uid="{35BAA698-011C-4118-9FCD-9496E2BFFDD3}"/>
    <cellStyle name="Millares 63 2" xfId="5616" xr:uid="{D0B985AA-9F13-45DE-825C-D24D16887FC7}"/>
    <cellStyle name="Millares 63 2 10" xfId="18447" xr:uid="{2B0E98A2-052E-4522-95E0-8BD689D709E5}"/>
    <cellStyle name="Millares 63 2 11" xfId="8521" xr:uid="{266D8025-09F8-436A-9C1B-55E5F54D530D}"/>
    <cellStyle name="Millares 63 2 2" xfId="5617" xr:uid="{DF02F33E-5E0F-437B-B7E0-B381A830417D}"/>
    <cellStyle name="Millares 63 2 2 2" xfId="13866" xr:uid="{D851A575-0A61-473F-9661-F9406AC5E2ED}"/>
    <cellStyle name="Millares 63 2 2 3" xfId="11065" xr:uid="{F049C922-3912-4BC3-AE49-06FA28C7F40A}"/>
    <cellStyle name="Millares 63 2 2 4" xfId="16300" xr:uid="{440999F4-8653-4488-8998-8306ECF6B9AA}"/>
    <cellStyle name="Millares 63 2 2 5" xfId="18448" xr:uid="{3E3937E1-3B5A-4A98-A9E4-7792AF2BC3CA}"/>
    <cellStyle name="Millares 63 2 2 6" xfId="8522" xr:uid="{6C1A7BD1-9F38-4609-8BDA-B4D5783E6776}"/>
    <cellStyle name="Millares 63 2 3" xfId="5618" xr:uid="{DB651DC3-9A7F-4731-B3B5-3AF697B8E958}"/>
    <cellStyle name="Millares 63 2 3 2" xfId="13867" xr:uid="{CAEDB434-3CFD-4C71-8045-EF15A54631C8}"/>
    <cellStyle name="Millares 63 2 3 3" xfId="11066" xr:uid="{C9F76170-033D-4998-8673-D3E180D00410}"/>
    <cellStyle name="Millares 63 2 3 4" xfId="16301" xr:uid="{9836D2FE-2476-436C-84CA-DB73EF1941FA}"/>
    <cellStyle name="Millares 63 2 3 5" xfId="18449" xr:uid="{7C32A780-A810-40D7-AB5F-0C1CFA567EA6}"/>
    <cellStyle name="Millares 63 2 3 6" xfId="8523" xr:uid="{C167D914-B850-4F97-AF22-0EA6DFA231F5}"/>
    <cellStyle name="Millares 63 2 4" xfId="5619" xr:uid="{2E88A8F8-63A3-4697-A391-F0190F2DB9D5}"/>
    <cellStyle name="Millares 63 2 4 2" xfId="13868" xr:uid="{CAA43543-B61C-403E-8416-DA641181212F}"/>
    <cellStyle name="Millares 63 2 4 3" xfId="12379" xr:uid="{3E910C00-B1CE-4E86-BA24-54F9D46CED11}"/>
    <cellStyle name="Millares 63 2 4 4" xfId="18450" xr:uid="{C332B957-9C85-465D-BE5A-D966C0A89553}"/>
    <cellStyle name="Millares 63 2 4 5" xfId="8524" xr:uid="{6EF85DE3-FCF5-4BA1-9FF6-8C1F9C359EF5}"/>
    <cellStyle name="Millares 63 2 5" xfId="7172" xr:uid="{3B94B9A2-DB1A-42C6-AE98-1844B7100CAA}"/>
    <cellStyle name="Millares 63 2 5 2" xfId="13869" xr:uid="{7E7933A7-3936-4CB5-9B1C-2F65FA9EEA60}"/>
    <cellStyle name="Millares 63 2 5 3" xfId="19952" xr:uid="{C01F8537-7C67-44FE-97DF-9588F574BEC3}"/>
    <cellStyle name="Millares 63 2 5 4" xfId="8525" xr:uid="{800FAFC9-8AB1-4207-BB3D-6AC1404BBC9C}"/>
    <cellStyle name="Millares 63 2 6" xfId="8526" xr:uid="{1CE02C5B-F0FD-4EC4-8FC2-D883EEBB1E1A}"/>
    <cellStyle name="Millares 63 2 6 2" xfId="13870" xr:uid="{EDFF00BB-985F-4575-8DFE-CB0AA76A16B6}"/>
    <cellStyle name="Millares 63 2 7" xfId="13865" xr:uid="{4B2DB215-3F9F-4F7E-8156-0AB18C39BC85}"/>
    <cellStyle name="Millares 63 2 8" xfId="11064" xr:uid="{CE64805C-8ADA-46A1-BB70-815A8F58D1A1}"/>
    <cellStyle name="Millares 63 2 9" xfId="16299" xr:uid="{C1D244D6-E1BA-4B14-8924-5683F7030272}"/>
    <cellStyle name="Millares 63 3" xfId="5620" xr:uid="{7D0EF7CD-6A1E-43A5-9081-47D2128876BA}"/>
    <cellStyle name="Millares 63 3 2" xfId="13871" xr:uid="{FB066570-92A8-40BD-B8A7-B896A20891B9}"/>
    <cellStyle name="Millares 63 3 3" xfId="11067" xr:uid="{D1FF0CEC-B343-46E4-8AFC-1FA0A11E94B4}"/>
    <cellStyle name="Millares 63 3 4" xfId="16302" xr:uid="{8DDD7FBC-3CD9-4513-8E7A-4C041A555073}"/>
    <cellStyle name="Millares 63 3 5" xfId="18451" xr:uid="{24AA5473-17D3-43A0-83BD-8C682EEC6E52}"/>
    <cellStyle name="Millares 63 3 6" xfId="8527" xr:uid="{F15977D8-2C11-4223-AC5B-99BDC8F773AD}"/>
    <cellStyle name="Millares 63 4" xfId="5621" xr:uid="{BF614FBC-1CA7-4395-A1FA-55D38FCC1110}"/>
    <cellStyle name="Millares 63 4 2" xfId="13872" xr:uid="{1732590C-7F62-407E-A720-4AA762B54F61}"/>
    <cellStyle name="Millares 63 4 3" xfId="11068" xr:uid="{02278179-9288-42F5-AF23-0298EFF46776}"/>
    <cellStyle name="Millares 63 4 4" xfId="16303" xr:uid="{248BE6CE-BF4B-451A-9229-F68C63AA4152}"/>
    <cellStyle name="Millares 63 4 5" xfId="18452" xr:uid="{CA12F547-AB94-4200-984E-D653BD642AFB}"/>
    <cellStyle name="Millares 63 4 6" xfId="8528" xr:uid="{6758572C-5823-4530-8F53-E84E30B62DCC}"/>
    <cellStyle name="Millares 63 5" xfId="5622" xr:uid="{B16A7BC0-453E-43CC-9870-94A0BC1B4D96}"/>
    <cellStyle name="Millares 63 5 2" xfId="13873" xr:uid="{C7B81CDE-561B-45D9-980D-A04CC65D9CF0}"/>
    <cellStyle name="Millares 63 5 3" xfId="12378" xr:uid="{22D3BBB9-C3A5-4A4E-9631-24F6BB2A6EBA}"/>
    <cellStyle name="Millares 63 5 4" xfId="18453" xr:uid="{E5254B6A-DFB8-4B4C-8ACF-E663CFE78C82}"/>
    <cellStyle name="Millares 63 5 5" xfId="8529" xr:uid="{EA1FEFF0-26C9-4099-97AB-184000C67AB7}"/>
    <cellStyle name="Millares 63 6" xfId="7043" xr:uid="{137145E9-AA25-4C58-975B-75BB2002B6F5}"/>
    <cellStyle name="Millares 63 6 2" xfId="13874" xr:uid="{E97D9A54-A334-4A58-972F-55E0EBEE906B}"/>
    <cellStyle name="Millares 63 6 3" xfId="19851" xr:uid="{AD6760EE-E0C9-461C-BE40-D4F20C1345D7}"/>
    <cellStyle name="Millares 63 6 4" xfId="8530" xr:uid="{E98F27BB-35EA-4557-BB7F-D9DACCB5C51A}"/>
    <cellStyle name="Millares 63 7" xfId="8531" xr:uid="{8B80BA15-ADE4-423A-8BDE-366A9FA0E17F}"/>
    <cellStyle name="Millares 63 7 2" xfId="13875" xr:uid="{6855D866-62B4-4507-987A-DE4C11FF52E3}"/>
    <cellStyle name="Millares 63 8" xfId="13864" xr:uid="{D6BBBE51-CF97-4EFA-8019-8A32AC905CAE}"/>
    <cellStyle name="Millares 63 9" xfId="11063" xr:uid="{A77967D8-D102-4DB8-9D38-54DA95B982F9}"/>
    <cellStyle name="Millares 64" xfId="5623" xr:uid="{D2B88347-DA81-4A0C-9BA5-4FB6FC7D6D2B}"/>
    <cellStyle name="Millares 64 10" xfId="16304" xr:uid="{E1B7A5D3-7FF5-4364-95D6-4CCB5F5D6E85}"/>
    <cellStyle name="Millares 64 11" xfId="18454" xr:uid="{19A89163-F972-4FFA-979F-525641B4E818}"/>
    <cellStyle name="Millares 64 12" xfId="8532" xr:uid="{5B6AC125-ECED-4BDB-8737-33E48D72CC84}"/>
    <cellStyle name="Millares 64 2" xfId="5624" xr:uid="{3C03FF89-8489-4889-A001-667C5FD75F82}"/>
    <cellStyle name="Millares 64 2 10" xfId="18455" xr:uid="{9100E7BF-CB0E-4767-978D-8AD9FFB0C8ED}"/>
    <cellStyle name="Millares 64 2 11" xfId="8533" xr:uid="{F6C5A0DA-DE20-4FE3-8909-598D3D50BEE3}"/>
    <cellStyle name="Millares 64 2 2" xfId="5625" xr:uid="{D0CC6FF1-2475-466D-9E7F-854A043A66D1}"/>
    <cellStyle name="Millares 64 2 2 2" xfId="13878" xr:uid="{09545EF3-D259-44BA-ABBB-4CD3A5D0445C}"/>
    <cellStyle name="Millares 64 2 2 3" xfId="11071" xr:uid="{D1DAEF0A-CDD2-4E3B-BC39-9DBF8652E76C}"/>
    <cellStyle name="Millares 64 2 2 4" xfId="16306" xr:uid="{77EEBD6D-6C27-493A-96E9-31EBEA093E1F}"/>
    <cellStyle name="Millares 64 2 2 5" xfId="18456" xr:uid="{B4FAEC24-6E7F-4EF1-B695-9B6F47ACFC7A}"/>
    <cellStyle name="Millares 64 2 2 6" xfId="8534" xr:uid="{DFAFB6CE-794B-454A-B76E-D6046922D260}"/>
    <cellStyle name="Millares 64 2 3" xfId="5626" xr:uid="{71E5BB0F-3E8F-4581-A06F-3F56602FE96D}"/>
    <cellStyle name="Millares 64 2 3 2" xfId="13879" xr:uid="{D0F79734-5907-47C7-97A8-E59F7395BCD9}"/>
    <cellStyle name="Millares 64 2 3 3" xfId="11072" xr:uid="{0995346E-EB01-4C14-903F-46354A83DAFE}"/>
    <cellStyle name="Millares 64 2 3 4" xfId="16307" xr:uid="{1A6324D9-986B-4B48-B8AD-41EAB50828A0}"/>
    <cellStyle name="Millares 64 2 3 5" xfId="18457" xr:uid="{8B6B3364-9298-4C89-A4AE-8210DA028FB6}"/>
    <cellStyle name="Millares 64 2 3 6" xfId="8535" xr:uid="{5A42AC87-B91A-4585-A522-6DAB7473779E}"/>
    <cellStyle name="Millares 64 2 4" xfId="5627" xr:uid="{81B5E53C-4DB8-4623-B334-6E8CFB3B0F88}"/>
    <cellStyle name="Millares 64 2 4 2" xfId="13880" xr:uid="{174E5C1D-CCF2-453C-AAAC-8BB9BAC16624}"/>
    <cellStyle name="Millares 64 2 4 3" xfId="12381" xr:uid="{1C311020-0C61-49E6-B0FF-1EC8924D2377}"/>
    <cellStyle name="Millares 64 2 4 4" xfId="18458" xr:uid="{75CEA09B-45DA-4F88-B20D-8509880B6598}"/>
    <cellStyle name="Millares 64 2 4 5" xfId="8536" xr:uid="{5C0E1F73-B010-4523-B703-2059FEFFA7AC}"/>
    <cellStyle name="Millares 64 2 5" xfId="7173" xr:uid="{001A97D9-7FF3-4BDD-9D49-04F498151D94}"/>
    <cellStyle name="Millares 64 2 5 2" xfId="13881" xr:uid="{4FFA28D2-8EF8-4D73-A2FD-5695D83D7C92}"/>
    <cellStyle name="Millares 64 2 5 3" xfId="19953" xr:uid="{5133AF45-A096-4778-95C9-AE61D71C5074}"/>
    <cellStyle name="Millares 64 2 5 4" xfId="8537" xr:uid="{F6D60430-5A42-4313-BACB-D7A5CC892398}"/>
    <cellStyle name="Millares 64 2 6" xfId="8538" xr:uid="{321E50A8-FB92-48DB-9E40-AE954AD7AD85}"/>
    <cellStyle name="Millares 64 2 6 2" xfId="13882" xr:uid="{2E7C6E6E-495B-477C-9691-96575F7E7396}"/>
    <cellStyle name="Millares 64 2 7" xfId="13877" xr:uid="{1AF9955A-9CC3-438A-865A-42D602D9BEAB}"/>
    <cellStyle name="Millares 64 2 8" xfId="11070" xr:uid="{A2A769D8-9016-417C-8568-3C0E406DD5AF}"/>
    <cellStyle name="Millares 64 2 9" xfId="16305" xr:uid="{DA745B8E-A568-4EBB-AB8F-34B9D1226506}"/>
    <cellStyle name="Millares 64 3" xfId="5628" xr:uid="{FFC23858-BCBE-4FA2-90A2-4ACD86A101D2}"/>
    <cellStyle name="Millares 64 3 2" xfId="13883" xr:uid="{0D400BC2-8CCD-44F8-9B58-E7489AE0C977}"/>
    <cellStyle name="Millares 64 3 3" xfId="11073" xr:uid="{136EAAAB-122D-4F3E-91A0-D2BBC7E597E0}"/>
    <cellStyle name="Millares 64 3 4" xfId="16308" xr:uid="{D4007DD1-FAB5-4492-88F5-29FA1E623252}"/>
    <cellStyle name="Millares 64 3 5" xfId="18459" xr:uid="{59795BA8-6E45-4E4D-A9C4-4D34FD6BBC12}"/>
    <cellStyle name="Millares 64 3 6" xfId="8539" xr:uid="{6D81D2CA-80FF-4FF0-AEBF-4CAD6083FC0E}"/>
    <cellStyle name="Millares 64 4" xfId="5629" xr:uid="{6B8623F3-2B15-4638-8293-2CF0B969A34F}"/>
    <cellStyle name="Millares 64 4 2" xfId="13884" xr:uid="{2F43A99D-9E8A-4A72-A3F0-14E6CEB753D5}"/>
    <cellStyle name="Millares 64 4 3" xfId="11074" xr:uid="{4A6D3356-4CE7-418C-BF74-D02441730A5B}"/>
    <cellStyle name="Millares 64 4 4" xfId="16309" xr:uid="{C32906CE-2F44-4001-B37C-E8A088213908}"/>
    <cellStyle name="Millares 64 4 5" xfId="18460" xr:uid="{2ED3C2A5-6CD6-488E-9981-C429B52D4D3B}"/>
    <cellStyle name="Millares 64 4 6" xfId="8540" xr:uid="{BF6C15AC-38CE-4CC2-8478-66814ED418B8}"/>
    <cellStyle name="Millares 64 5" xfId="5630" xr:uid="{12FF5BFF-DD5C-4A80-8D5F-E5B5348014DE}"/>
    <cellStyle name="Millares 64 5 2" xfId="13885" xr:uid="{A67F20F4-CDF7-4E11-AF5A-21B0AC246699}"/>
    <cellStyle name="Millares 64 5 3" xfId="12380" xr:uid="{B7E4081F-4ADB-4B64-A4AA-1412C497C9C7}"/>
    <cellStyle name="Millares 64 5 4" xfId="18461" xr:uid="{C259F412-9D6A-418A-B5C7-6069129927DD}"/>
    <cellStyle name="Millares 64 5 5" xfId="8541" xr:uid="{7A0F787C-5792-4A5E-8D86-CAF5EFEBF58A}"/>
    <cellStyle name="Millares 64 6" xfId="7044" xr:uid="{5C8768E0-FECF-4224-8E3B-1871138C9D88}"/>
    <cellStyle name="Millares 64 6 2" xfId="13886" xr:uid="{E829674F-16B5-46A0-82F2-CC1569690FF6}"/>
    <cellStyle name="Millares 64 6 3" xfId="19852" xr:uid="{873B5800-6F8C-4A42-8615-D7245686C756}"/>
    <cellStyle name="Millares 64 6 4" xfId="8542" xr:uid="{A50FC8BF-5F4F-4564-AFA5-86617EC28852}"/>
    <cellStyle name="Millares 64 7" xfId="8543" xr:uid="{1F795F4F-FED0-4E48-8DA1-71C4D4995652}"/>
    <cellStyle name="Millares 64 7 2" xfId="13887" xr:uid="{A7D7373B-F4A2-419F-87F1-4DBE13EE27CC}"/>
    <cellStyle name="Millares 64 8" xfId="13876" xr:uid="{555B16A3-3B8F-4770-BFDA-3BE87DD242D5}"/>
    <cellStyle name="Millares 64 9" xfId="11069" xr:uid="{0ECD38ED-36F9-4367-98E9-A32FBDF71EE2}"/>
    <cellStyle name="Millares 65" xfId="5631" xr:uid="{042A5D5B-0AA4-4ABC-B885-4A8C5C91148A}"/>
    <cellStyle name="Millares 65 10" xfId="16310" xr:uid="{F8075935-4017-411F-A85F-EA31AB4C41B5}"/>
    <cellStyle name="Millares 65 11" xfId="18462" xr:uid="{C2533C00-5E3C-4B02-A329-5CE8BCF56F51}"/>
    <cellStyle name="Millares 65 12" xfId="8544" xr:uid="{A2B182EF-F1D1-4309-9F60-1CD574EC4CF7}"/>
    <cellStyle name="Millares 65 2" xfId="5632" xr:uid="{BE4F02B0-92B6-4F01-918F-8BCA8515EEB3}"/>
    <cellStyle name="Millares 65 2 10" xfId="18463" xr:uid="{C0B04720-4DBA-48D0-98AF-CD1B3CB8F611}"/>
    <cellStyle name="Millares 65 2 11" xfId="8545" xr:uid="{22EB4FA7-7D57-437C-9C07-3B909355A06E}"/>
    <cellStyle name="Millares 65 2 2" xfId="5633" xr:uid="{985B8712-9BB1-47F7-9F85-C60069F07B54}"/>
    <cellStyle name="Millares 65 2 2 2" xfId="13890" xr:uid="{9CAAA67D-6312-4435-926B-EDA6D0326C9A}"/>
    <cellStyle name="Millares 65 2 2 3" xfId="11077" xr:uid="{F35C6445-D37B-42CB-B6CF-CA944AC2CEEA}"/>
    <cellStyle name="Millares 65 2 2 4" xfId="16312" xr:uid="{AC7B682A-9DDB-44EF-9D0C-BE0CD35C5134}"/>
    <cellStyle name="Millares 65 2 2 5" xfId="18464" xr:uid="{60D66A35-1667-4934-AC0B-A145E5BB7B53}"/>
    <cellStyle name="Millares 65 2 2 6" xfId="8546" xr:uid="{6F7A1673-A8CE-4C23-B680-C70EADD6C870}"/>
    <cellStyle name="Millares 65 2 3" xfId="5634" xr:uid="{9C2F22E3-246C-4BF8-A3A1-A62DB3D56B8B}"/>
    <cellStyle name="Millares 65 2 3 2" xfId="13891" xr:uid="{4042D6E7-3C9A-4454-B066-5499D5ADE302}"/>
    <cellStyle name="Millares 65 2 3 3" xfId="11078" xr:uid="{29B681B6-202E-427E-B7A8-4DF005133866}"/>
    <cellStyle name="Millares 65 2 3 4" xfId="16313" xr:uid="{8C19C327-10E8-410F-85EB-093640DBC699}"/>
    <cellStyle name="Millares 65 2 3 5" xfId="18465" xr:uid="{26F618F0-FEAB-4C88-86F4-A5222CA00906}"/>
    <cellStyle name="Millares 65 2 3 6" xfId="8547" xr:uid="{4ABB7747-0DC7-468E-9A43-8836AEFA8F51}"/>
    <cellStyle name="Millares 65 2 4" xfId="5635" xr:uid="{386F3EAB-0808-4B2F-868F-1982C9A64D13}"/>
    <cellStyle name="Millares 65 2 4 2" xfId="13892" xr:uid="{CF425889-DFCE-46C3-A716-70F4A74BCFEB}"/>
    <cellStyle name="Millares 65 2 4 3" xfId="12383" xr:uid="{6D3F1A7A-84E7-44EB-915B-76C1E9B31E82}"/>
    <cellStyle name="Millares 65 2 4 4" xfId="18466" xr:uid="{A0E290E3-DF85-4FB3-9E7D-DFC66C58ADAD}"/>
    <cellStyle name="Millares 65 2 4 5" xfId="8548" xr:uid="{34FF9718-E950-4DBB-B919-8A62AF094917}"/>
    <cellStyle name="Millares 65 2 5" xfId="7174" xr:uid="{E27774C2-BB3D-41BC-BA38-1E578F4298D0}"/>
    <cellStyle name="Millares 65 2 5 2" xfId="13893" xr:uid="{4A01D785-0340-4238-BAC0-B3ACA855AE94}"/>
    <cellStyle name="Millares 65 2 5 3" xfId="19954" xr:uid="{C28A1E06-3817-409B-B942-8EC95FAD23A7}"/>
    <cellStyle name="Millares 65 2 5 4" xfId="8549" xr:uid="{B7A9A257-DB86-4B1B-8A95-6D6127304E8B}"/>
    <cellStyle name="Millares 65 2 6" xfId="8550" xr:uid="{EDE388DF-974A-49C9-A717-57F416C3FF93}"/>
    <cellStyle name="Millares 65 2 6 2" xfId="13894" xr:uid="{73C0E653-E38B-4430-9CB5-C5F3A3B4D5ED}"/>
    <cellStyle name="Millares 65 2 7" xfId="13889" xr:uid="{003F1A27-5166-43F2-91B7-B2F0E89E1AA1}"/>
    <cellStyle name="Millares 65 2 8" xfId="11076" xr:uid="{974DE642-4B93-47B6-9ABC-C02660A04D4E}"/>
    <cellStyle name="Millares 65 2 9" xfId="16311" xr:uid="{1094CE82-AE47-44DB-8F3E-D4D9BFE9780A}"/>
    <cellStyle name="Millares 65 3" xfId="5636" xr:uid="{E54C6B05-3EE8-4A08-92B6-ABCC96CD4B8F}"/>
    <cellStyle name="Millares 65 3 2" xfId="13895" xr:uid="{113AF8F1-4D99-4C5F-A6F0-1C1F0345230A}"/>
    <cellStyle name="Millares 65 3 3" xfId="11079" xr:uid="{A702D21F-0D31-41B6-9913-7EC2F11689C8}"/>
    <cellStyle name="Millares 65 3 4" xfId="16314" xr:uid="{2D232D14-2F0F-446C-A807-4D2FC280C535}"/>
    <cellStyle name="Millares 65 3 5" xfId="18467" xr:uid="{3A198D9B-C4CE-4132-B034-FEF4E68826C1}"/>
    <cellStyle name="Millares 65 3 6" xfId="8551" xr:uid="{D1A59477-4683-4F0B-9691-F50691793A43}"/>
    <cellStyle name="Millares 65 4" xfId="5637" xr:uid="{7DEAD380-BF41-40DC-892B-A253D74AA556}"/>
    <cellStyle name="Millares 65 4 2" xfId="13896" xr:uid="{94D6BED4-0ED9-4197-A951-A2495915ED1E}"/>
    <cellStyle name="Millares 65 4 3" xfId="11080" xr:uid="{9BC171B3-3D11-4610-B77D-597080DC9ABA}"/>
    <cellStyle name="Millares 65 4 4" xfId="16315" xr:uid="{4AB817BE-D32E-4393-AD7B-368D19FDCF53}"/>
    <cellStyle name="Millares 65 4 5" xfId="18468" xr:uid="{6A2B0EC2-7548-4315-9846-0F3D0D66DFF4}"/>
    <cellStyle name="Millares 65 4 6" xfId="8552" xr:uid="{AE6A5543-DD66-46FE-A0EB-03D6F38F8978}"/>
    <cellStyle name="Millares 65 5" xfId="5638" xr:uid="{E7E27F2B-DCA1-4D29-BAB9-177E41F30C69}"/>
    <cellStyle name="Millares 65 5 2" xfId="13897" xr:uid="{806F6942-4F45-42BA-A5BB-78F71A1E7590}"/>
    <cellStyle name="Millares 65 5 3" xfId="12382" xr:uid="{53450A08-7440-41C0-A0A5-E2A003C72A52}"/>
    <cellStyle name="Millares 65 5 4" xfId="18469" xr:uid="{6D76F24B-A7DD-489E-9F0B-0AE014A7ED22}"/>
    <cellStyle name="Millares 65 5 5" xfId="8553" xr:uid="{82B374B3-7F49-42F2-82AC-E6509D5823A7}"/>
    <cellStyle name="Millares 65 6" xfId="7045" xr:uid="{55856869-985B-448E-9220-38DB4B28397A}"/>
    <cellStyle name="Millares 65 6 2" xfId="13898" xr:uid="{0E7CB3D9-1F0F-4C4B-A203-2E99D989FFCE}"/>
    <cellStyle name="Millares 65 6 3" xfId="19853" xr:uid="{C2024F29-AE52-40DA-8ED7-1818BB7E3F0A}"/>
    <cellStyle name="Millares 65 6 4" xfId="8554" xr:uid="{95503330-01BE-4244-BB2F-A2F2F18713B0}"/>
    <cellStyle name="Millares 65 7" xfId="8555" xr:uid="{705D9553-FCA4-4580-B73E-A0C72341A208}"/>
    <cellStyle name="Millares 65 7 2" xfId="13899" xr:uid="{BB66CA86-91EA-472A-B48C-B919634413E3}"/>
    <cellStyle name="Millares 65 8" xfId="13888" xr:uid="{2A091EC9-507E-46B9-88AE-AEC522093E5C}"/>
    <cellStyle name="Millares 65 9" xfId="11075" xr:uid="{10296772-EC16-4EEF-AB61-9AF464D77A26}"/>
    <cellStyle name="Millares 654 2 2" xfId="413" xr:uid="{FE639776-9573-47BA-98C5-9C6D86CABC5F}"/>
    <cellStyle name="Millares 656" xfId="423" xr:uid="{09388528-BFF7-43F2-860A-9D103DC5FD49}"/>
    <cellStyle name="Millares 657" xfId="416" xr:uid="{A43E0878-FCBC-4F53-A00B-91DC2B8FACC8}"/>
    <cellStyle name="Millares 66" xfId="5639" xr:uid="{8AD2270E-35D0-4180-8BFF-CC3FC6C865E3}"/>
    <cellStyle name="Millares 66 10" xfId="16316" xr:uid="{1DABDE21-2177-41D9-9E0F-5C5DBB2F200C}"/>
    <cellStyle name="Millares 66 11" xfId="18470" xr:uid="{56767592-0B27-444F-9493-982FCEAC8DF6}"/>
    <cellStyle name="Millares 66 12" xfId="8556" xr:uid="{DCFA7056-C7BE-4724-AF12-567D6D3B131E}"/>
    <cellStyle name="Millares 66 2" xfId="5640" xr:uid="{0E1D555D-B70B-4676-8362-83B52872B34F}"/>
    <cellStyle name="Millares 66 2 10" xfId="18471" xr:uid="{648940DD-32A4-49BD-BA59-E161AA5054D9}"/>
    <cellStyle name="Millares 66 2 11" xfId="8557" xr:uid="{D71782EE-D2EB-4258-9446-2D8DEB81719D}"/>
    <cellStyle name="Millares 66 2 2" xfId="5641" xr:uid="{D3662AA4-7378-4207-A35A-6904B3DBB952}"/>
    <cellStyle name="Millares 66 2 2 2" xfId="13902" xr:uid="{8344F4B8-A88C-469E-B3EF-378DDB67C025}"/>
    <cellStyle name="Millares 66 2 2 3" xfId="11083" xr:uid="{ABB8C5BD-CEB6-43AA-9269-379C243FD0F7}"/>
    <cellStyle name="Millares 66 2 2 4" xfId="16318" xr:uid="{844ACA41-A14D-4F0C-A4E9-EB4F33AAFF75}"/>
    <cellStyle name="Millares 66 2 2 5" xfId="18472" xr:uid="{9ED5AE9F-FC47-44EC-8025-C561D5A9FAB9}"/>
    <cellStyle name="Millares 66 2 2 6" xfId="8558" xr:uid="{782B0488-E305-4675-AB4F-F6C44C03520E}"/>
    <cellStyle name="Millares 66 2 3" xfId="5642" xr:uid="{AAA4DF72-1CC1-4853-ADEF-E2366746F414}"/>
    <cellStyle name="Millares 66 2 3 2" xfId="13903" xr:uid="{569DA042-F9BB-4C59-B13E-96828732F594}"/>
    <cellStyle name="Millares 66 2 3 3" xfId="11084" xr:uid="{CB9087A5-D723-4B66-9610-FB6A8D5CE7DC}"/>
    <cellStyle name="Millares 66 2 3 4" xfId="16319" xr:uid="{7E14F9E3-4718-4C59-8E00-95ED2D4F86E5}"/>
    <cellStyle name="Millares 66 2 3 5" xfId="18473" xr:uid="{1FF3CE75-0986-4069-A883-8875825CFAE1}"/>
    <cellStyle name="Millares 66 2 3 6" xfId="8559" xr:uid="{4EC67501-A1FD-4808-A787-A366B83617F7}"/>
    <cellStyle name="Millares 66 2 4" xfId="5643" xr:uid="{16BDBBD6-C8D2-4DD4-A2A3-2036378279D0}"/>
    <cellStyle name="Millares 66 2 4 2" xfId="13904" xr:uid="{B26250D4-9AB5-4348-A74F-7C2CC8C3AF1B}"/>
    <cellStyle name="Millares 66 2 4 3" xfId="12385" xr:uid="{ECF9F1D3-5C46-46CD-8470-09DA3D0C5A1B}"/>
    <cellStyle name="Millares 66 2 4 4" xfId="18474" xr:uid="{F6E1EA08-6089-4C92-85F6-E0595F72B773}"/>
    <cellStyle name="Millares 66 2 4 5" xfId="8560" xr:uid="{9D67D63C-EBB3-4E76-86F9-D8805EC19374}"/>
    <cellStyle name="Millares 66 2 5" xfId="7175" xr:uid="{A7B76DC5-E379-4FCE-B0F8-A50904564A01}"/>
    <cellStyle name="Millares 66 2 5 2" xfId="13905" xr:uid="{A3A43648-BE7B-446D-B44E-B8DB411B4F38}"/>
    <cellStyle name="Millares 66 2 5 3" xfId="19955" xr:uid="{44A1CD7E-373A-4021-BB1D-2BC9147403B0}"/>
    <cellStyle name="Millares 66 2 5 4" xfId="8561" xr:uid="{0860B40D-FE90-4769-8407-F420AC28EF70}"/>
    <cellStyle name="Millares 66 2 6" xfId="8562" xr:uid="{EF8730A2-927A-4069-9B5A-91F5B6605B17}"/>
    <cellStyle name="Millares 66 2 6 2" xfId="13906" xr:uid="{41F91939-662D-4727-8178-0626DA6BED3F}"/>
    <cellStyle name="Millares 66 2 7" xfId="13901" xr:uid="{66B5414D-610A-4D41-8C52-A6673EE7A8DE}"/>
    <cellStyle name="Millares 66 2 8" xfId="11082" xr:uid="{2BD9AAAB-D0CC-413B-B855-1614F43E1F87}"/>
    <cellStyle name="Millares 66 2 9" xfId="16317" xr:uid="{F7033F49-5C7C-45C6-B17F-1C704FE1B093}"/>
    <cellStyle name="Millares 66 3" xfId="5644" xr:uid="{52F135D2-E39E-438E-9AC8-396E7AEB31A5}"/>
    <cellStyle name="Millares 66 3 2" xfId="13907" xr:uid="{27752CCE-3B63-4C0A-9755-BC308A62A42E}"/>
    <cellStyle name="Millares 66 3 3" xfId="11085" xr:uid="{C9EF4632-C4B7-4166-ADCF-AEF28839082D}"/>
    <cellStyle name="Millares 66 3 4" xfId="16320" xr:uid="{B62BA3FC-7092-448C-96BE-394977BF3A56}"/>
    <cellStyle name="Millares 66 3 5" xfId="18475" xr:uid="{56BB6DC2-B917-4678-B242-4DFDB9846648}"/>
    <cellStyle name="Millares 66 3 6" xfId="8563" xr:uid="{6285EC56-F3E0-434F-9938-B9619EBAE8C6}"/>
    <cellStyle name="Millares 66 4" xfId="5645" xr:uid="{D53472A1-F023-474D-9D3A-5C5409A55090}"/>
    <cellStyle name="Millares 66 4 2" xfId="13908" xr:uid="{B0033D5B-35F5-4DF8-AA94-FE4EDC09B82A}"/>
    <cellStyle name="Millares 66 4 3" xfId="11086" xr:uid="{0D5B171B-C1AE-4A8D-A744-8F552A180ED3}"/>
    <cellStyle name="Millares 66 4 4" xfId="16321" xr:uid="{F34C77B4-53C8-48D6-9671-3F2AF3CE6777}"/>
    <cellStyle name="Millares 66 4 5" xfId="18476" xr:uid="{B3DEF200-D282-46D4-9804-D551B07CAA71}"/>
    <cellStyle name="Millares 66 4 6" xfId="8564" xr:uid="{21F5C183-956F-4980-90FA-B55912B3FC9F}"/>
    <cellStyle name="Millares 66 5" xfId="5646" xr:uid="{8A87AE9C-EB88-4873-82ED-D511BFBFA4E6}"/>
    <cellStyle name="Millares 66 5 2" xfId="13909" xr:uid="{97D46231-000C-4274-9415-C83E6462E6E6}"/>
    <cellStyle name="Millares 66 5 3" xfId="12384" xr:uid="{E3EB3B55-FF19-4BCF-A480-ABBE665247AC}"/>
    <cellStyle name="Millares 66 5 4" xfId="18477" xr:uid="{779BA9A1-49A5-4618-B57A-41E0BF9EFA36}"/>
    <cellStyle name="Millares 66 5 5" xfId="8565" xr:uid="{171BA997-4BE5-4855-BCEE-31C7DA9464DB}"/>
    <cellStyle name="Millares 66 6" xfId="7046" xr:uid="{DD31741F-6FDC-4487-9389-4F60007548ED}"/>
    <cellStyle name="Millares 66 6 2" xfId="13910" xr:uid="{2991D22D-9AB5-400B-AE41-4E0CB609674F}"/>
    <cellStyle name="Millares 66 6 3" xfId="19854" xr:uid="{1C9179F1-AEC7-40B0-BDB6-6B4AC64E94FD}"/>
    <cellStyle name="Millares 66 6 4" xfId="8566" xr:uid="{06195A11-5F8F-4C92-A8F4-F8C79A651D4C}"/>
    <cellStyle name="Millares 66 7" xfId="8567" xr:uid="{82103170-968A-467D-AE18-4628DF0ED5B1}"/>
    <cellStyle name="Millares 66 7 2" xfId="13911" xr:uid="{0CEFDE87-C4C5-4116-A42C-F0B7D7C8794F}"/>
    <cellStyle name="Millares 66 8" xfId="13900" xr:uid="{1CBB0A0D-F27F-4C78-8825-AE4A6FE02961}"/>
    <cellStyle name="Millares 66 9" xfId="11081" xr:uid="{26E5116E-FF4A-4984-A9FD-B3B097893CC6}"/>
    <cellStyle name="Millares 67" xfId="5647" xr:uid="{5A885724-68EF-428F-BD14-9827342067FA}"/>
    <cellStyle name="Millares 67 10" xfId="16322" xr:uid="{E5EA18DC-8D37-43A2-BBA2-507D211948A5}"/>
    <cellStyle name="Millares 67 11" xfId="18478" xr:uid="{45CFA417-C41D-4FF4-A29B-E8F896B30D63}"/>
    <cellStyle name="Millares 67 12" xfId="8568" xr:uid="{DDC5F63B-2B41-4C95-8623-0DDDE7A78D33}"/>
    <cellStyle name="Millares 67 2" xfId="5648" xr:uid="{88356284-E306-4896-A67B-EA10D3573939}"/>
    <cellStyle name="Millares 67 2 10" xfId="18479" xr:uid="{65C041E1-F2BD-4186-84E8-FF21CB967233}"/>
    <cellStyle name="Millares 67 2 11" xfId="8569" xr:uid="{1C5A5761-7B59-4B95-B5DD-275A3D83628F}"/>
    <cellStyle name="Millares 67 2 2" xfId="5649" xr:uid="{D0DC45FC-D01A-451D-860C-EE3416F38690}"/>
    <cellStyle name="Millares 67 2 2 2" xfId="13914" xr:uid="{44A01D9F-889D-4F95-889D-8D9886438DA2}"/>
    <cellStyle name="Millares 67 2 2 3" xfId="11089" xr:uid="{323E561B-3060-4FDF-89A8-5AD77F9CFC5C}"/>
    <cellStyle name="Millares 67 2 2 4" xfId="16324" xr:uid="{0C3BF439-C4F0-4BDE-8F85-C9085B68A47A}"/>
    <cellStyle name="Millares 67 2 2 5" xfId="18480" xr:uid="{A0E5617C-3A29-4B9B-B561-364E6F6FE60D}"/>
    <cellStyle name="Millares 67 2 2 6" xfId="8570" xr:uid="{8ACA07D5-1056-44EB-A651-AF4471AD7E29}"/>
    <cellStyle name="Millares 67 2 3" xfId="5650" xr:uid="{4C092040-2E20-49B1-8383-09266C5C8574}"/>
    <cellStyle name="Millares 67 2 3 2" xfId="13915" xr:uid="{80FD257E-0BF6-4144-9C84-1A08914D6BB7}"/>
    <cellStyle name="Millares 67 2 3 3" xfId="11090" xr:uid="{A70934C9-8995-423E-A60F-D60250DCB1FF}"/>
    <cellStyle name="Millares 67 2 3 4" xfId="16325" xr:uid="{8FB7B034-6AF1-411E-8798-3DE53277DBC5}"/>
    <cellStyle name="Millares 67 2 3 5" xfId="18481" xr:uid="{71F8B765-59CA-49F6-B617-E045F67C9A6F}"/>
    <cellStyle name="Millares 67 2 3 6" xfId="8571" xr:uid="{E4D3DF3C-D033-469F-93F5-D93D2B84D681}"/>
    <cellStyle name="Millares 67 2 4" xfId="5651" xr:uid="{E4A0B53F-789A-49D5-8634-F28D00A157E5}"/>
    <cellStyle name="Millares 67 2 4 2" xfId="13916" xr:uid="{633DDAC1-8AA3-492C-9375-BE6288D319B8}"/>
    <cellStyle name="Millares 67 2 4 3" xfId="12387" xr:uid="{651E5A31-3823-4CBD-8723-B8506B98C6A3}"/>
    <cellStyle name="Millares 67 2 4 4" xfId="18482" xr:uid="{07B22320-4266-4A3E-BC86-383EA8020B12}"/>
    <cellStyle name="Millares 67 2 4 5" xfId="8572" xr:uid="{A00C2A79-A35B-4742-BE93-304EDA03247F}"/>
    <cellStyle name="Millares 67 2 5" xfId="7176" xr:uid="{27C583EF-30CB-4991-80A2-16B97C44D19F}"/>
    <cellStyle name="Millares 67 2 5 2" xfId="13917" xr:uid="{BDAB594B-0580-4620-A808-D711B48F4240}"/>
    <cellStyle name="Millares 67 2 5 3" xfId="19956" xr:uid="{8D355705-5490-4CF0-853C-1A9BC9598011}"/>
    <cellStyle name="Millares 67 2 5 4" xfId="8573" xr:uid="{93199648-2A74-4685-963B-DA92BB5A196B}"/>
    <cellStyle name="Millares 67 2 6" xfId="8574" xr:uid="{82CA5AC4-E521-4705-A2D6-B8530B98FA9F}"/>
    <cellStyle name="Millares 67 2 6 2" xfId="13918" xr:uid="{9A481F36-DC41-43C5-A512-DA4ED875FD13}"/>
    <cellStyle name="Millares 67 2 7" xfId="13913" xr:uid="{9620D4B5-DB11-494B-81E3-64E693921B1E}"/>
    <cellStyle name="Millares 67 2 8" xfId="11088" xr:uid="{25E3C628-3CB7-455F-834F-975E07E1A635}"/>
    <cellStyle name="Millares 67 2 9" xfId="16323" xr:uid="{0C37AC80-AB61-46CA-A1F9-A09A6E808A61}"/>
    <cellStyle name="Millares 67 3" xfId="5652" xr:uid="{94FBDCB6-417D-43C8-8FD4-61A7F3DFE210}"/>
    <cellStyle name="Millares 67 3 2" xfId="13919" xr:uid="{E7412E95-AE32-4975-9485-6BE6F1CA5893}"/>
    <cellStyle name="Millares 67 3 3" xfId="11091" xr:uid="{93D25231-705B-466F-A31F-C1DEC8D0E58F}"/>
    <cellStyle name="Millares 67 3 4" xfId="16326" xr:uid="{02BD59E8-67DE-4448-929B-4C5705A16D36}"/>
    <cellStyle name="Millares 67 3 5" xfId="18483" xr:uid="{53D30FFA-A29E-48B3-B0BC-64DDD81D7A06}"/>
    <cellStyle name="Millares 67 3 6" xfId="8575" xr:uid="{BABBE342-FEF4-4A4E-BCDB-CB7799BBF694}"/>
    <cellStyle name="Millares 67 4" xfId="5653" xr:uid="{5BCB77D7-2C6A-4D96-9A24-BCF72EF13006}"/>
    <cellStyle name="Millares 67 4 2" xfId="13920" xr:uid="{CC4D109C-1FD1-4D4A-9A85-52358269AE7F}"/>
    <cellStyle name="Millares 67 4 3" xfId="11092" xr:uid="{6000A83C-A94B-4467-A491-5C57767B6A9F}"/>
    <cellStyle name="Millares 67 4 4" xfId="16327" xr:uid="{F235CDE5-BA1A-4FFD-A68C-2EE9A78C857B}"/>
    <cellStyle name="Millares 67 4 5" xfId="18484" xr:uid="{8DD88730-4AEF-47A5-8AA0-5BCA1BC51E25}"/>
    <cellStyle name="Millares 67 4 6" xfId="8576" xr:uid="{A49AA68A-1E06-40BF-A87A-198B3EEE746D}"/>
    <cellStyle name="Millares 67 5" xfId="5654" xr:uid="{35CDE14E-2578-46FF-BD6F-567B4357CF51}"/>
    <cellStyle name="Millares 67 5 2" xfId="13921" xr:uid="{4295B4F5-D3B3-459A-A27F-529D35FBA6A3}"/>
    <cellStyle name="Millares 67 5 3" xfId="12386" xr:uid="{EA13BCAD-BDC8-40F8-BDF2-4BDF847C0D8F}"/>
    <cellStyle name="Millares 67 5 4" xfId="18485" xr:uid="{8668898F-4EC8-4418-B071-27F3FE12CB23}"/>
    <cellStyle name="Millares 67 5 5" xfId="8577" xr:uid="{DAFBD7DA-B562-49EE-9B77-4F06D1F0596C}"/>
    <cellStyle name="Millares 67 6" xfId="7047" xr:uid="{9D9A3098-603E-4030-870C-0DA98ACBD8B9}"/>
    <cellStyle name="Millares 67 6 2" xfId="13922" xr:uid="{DF6AD265-6763-40BF-9CA0-036B94947735}"/>
    <cellStyle name="Millares 67 6 3" xfId="19855" xr:uid="{974432E4-63C8-4D39-896D-0E624ABD02EB}"/>
    <cellStyle name="Millares 67 6 4" xfId="8578" xr:uid="{F29AD770-B63D-49B3-B73B-14A633BB001B}"/>
    <cellStyle name="Millares 67 7" xfId="8579" xr:uid="{F21E0BAA-A575-4595-84E6-39767A38CFE4}"/>
    <cellStyle name="Millares 67 7 2" xfId="13923" xr:uid="{6170CF7E-F6E4-400D-A725-738DCCD36075}"/>
    <cellStyle name="Millares 67 8" xfId="13912" xr:uid="{893FB8F2-38E4-47D4-A7BD-E530242D18F9}"/>
    <cellStyle name="Millares 67 9" xfId="11087" xr:uid="{E976A123-6045-4EE6-B21E-E234EE8C4911}"/>
    <cellStyle name="Millares 68" xfId="5655" xr:uid="{148AA9E0-9A0F-429A-9784-0C0B77A18CD4}"/>
    <cellStyle name="Millares 68 10" xfId="16328" xr:uid="{F7075F85-A943-4D34-8023-C07BEF3A63D9}"/>
    <cellStyle name="Millares 68 11" xfId="18486" xr:uid="{A0B7E235-BB92-4DEE-AB69-046B343F5C35}"/>
    <cellStyle name="Millares 68 12" xfId="8580" xr:uid="{2DD406DB-352C-4584-BC8E-FE31A8108E80}"/>
    <cellStyle name="Millares 68 2" xfId="5656" xr:uid="{B2AFEB83-35DD-4D57-AD3D-1631C19E74FB}"/>
    <cellStyle name="Millares 68 2 10" xfId="18487" xr:uid="{A29BECDC-BE3C-4DB0-BA81-F8F7E34A9576}"/>
    <cellStyle name="Millares 68 2 11" xfId="8581" xr:uid="{ABA1947C-1753-4B05-AEAF-F81CF5F25EFD}"/>
    <cellStyle name="Millares 68 2 2" xfId="5657" xr:uid="{BBF85A82-4555-4D8B-81CD-3DE191B72A5E}"/>
    <cellStyle name="Millares 68 2 2 2" xfId="13926" xr:uid="{D1E1276D-7C9C-4F13-B653-76B13E552E9E}"/>
    <cellStyle name="Millares 68 2 2 3" xfId="11095" xr:uid="{FE374451-75E1-4003-A87A-E5FB1E03B3B4}"/>
    <cellStyle name="Millares 68 2 2 4" xfId="16330" xr:uid="{B875F5EB-5BA7-4DA2-94ED-34E54EF340CC}"/>
    <cellStyle name="Millares 68 2 2 5" xfId="18488" xr:uid="{B8BFE95E-5414-4451-8474-F762E710147D}"/>
    <cellStyle name="Millares 68 2 2 6" xfId="8582" xr:uid="{21D7FE14-68FE-40C3-B1C9-3F75B8506B76}"/>
    <cellStyle name="Millares 68 2 3" xfId="5658" xr:uid="{377EEA00-A7E9-4812-B5CB-2613E4DC45E2}"/>
    <cellStyle name="Millares 68 2 3 2" xfId="13927" xr:uid="{A652DD66-800B-4A32-8FAB-98F2A5FACB31}"/>
    <cellStyle name="Millares 68 2 3 3" xfId="11096" xr:uid="{45FF9632-5770-4D77-93DC-CBD45EC95574}"/>
    <cellStyle name="Millares 68 2 3 4" xfId="16331" xr:uid="{02E16A83-7247-4979-B265-E5F7A8C0668A}"/>
    <cellStyle name="Millares 68 2 3 5" xfId="18489" xr:uid="{E78843DF-F595-4660-96FC-02BFE427C011}"/>
    <cellStyle name="Millares 68 2 3 6" xfId="8583" xr:uid="{CE02F7FC-3BDE-4341-BE08-790E4B3799C9}"/>
    <cellStyle name="Millares 68 2 4" xfId="5659" xr:uid="{2B37375D-DF68-41C6-B98B-9EDA2BC7BED3}"/>
    <cellStyle name="Millares 68 2 4 2" xfId="13928" xr:uid="{4BB668FF-F8E3-4E58-B8C1-9E8473C3CC0A}"/>
    <cellStyle name="Millares 68 2 4 3" xfId="12389" xr:uid="{1D9D5E0E-CE4A-4669-B7D4-96C141688411}"/>
    <cellStyle name="Millares 68 2 4 4" xfId="18490" xr:uid="{61F4689B-AE75-40A8-927F-1FE5B0C1F4EA}"/>
    <cellStyle name="Millares 68 2 4 5" xfId="8584" xr:uid="{FDB07190-4949-4606-B7E8-AF328BB293AA}"/>
    <cellStyle name="Millares 68 2 5" xfId="7177" xr:uid="{233FDF07-AB4F-4788-8B9C-A7472358CEA6}"/>
    <cellStyle name="Millares 68 2 5 2" xfId="13929" xr:uid="{4F882466-A71B-48E8-8786-09671A73ABE9}"/>
    <cellStyle name="Millares 68 2 5 3" xfId="19957" xr:uid="{18AC7C9F-F80E-48FD-BADB-0776F78C96E5}"/>
    <cellStyle name="Millares 68 2 5 4" xfId="8585" xr:uid="{D88081A0-EF84-4948-B532-290A34434798}"/>
    <cellStyle name="Millares 68 2 6" xfId="8586" xr:uid="{141D1A8C-5495-4486-B2A5-58DF34F0EB45}"/>
    <cellStyle name="Millares 68 2 6 2" xfId="13930" xr:uid="{005C100F-0F74-4E66-8FA8-BD50644F14BB}"/>
    <cellStyle name="Millares 68 2 7" xfId="13925" xr:uid="{F5BA13F1-9A46-41CF-B8E3-C1F7B2BCDE83}"/>
    <cellStyle name="Millares 68 2 8" xfId="11094" xr:uid="{4511A345-5DA0-4D17-88E8-C279AEFDD6E8}"/>
    <cellStyle name="Millares 68 2 9" xfId="16329" xr:uid="{70EAE2AD-EFA7-469E-82FF-6E766B29B133}"/>
    <cellStyle name="Millares 68 3" xfId="5660" xr:uid="{FC27D78C-58B8-49B7-A6E7-6A4CDF27C764}"/>
    <cellStyle name="Millares 68 3 2" xfId="13931" xr:uid="{A4A165F3-A94F-46E9-AC97-1BC308E664AE}"/>
    <cellStyle name="Millares 68 3 3" xfId="11097" xr:uid="{D1E8CC1F-9A54-4377-8D1A-17A146FB2F43}"/>
    <cellStyle name="Millares 68 3 4" xfId="16332" xr:uid="{711D583F-FC9D-46CA-A2FF-3CAA26C948CA}"/>
    <cellStyle name="Millares 68 3 5" xfId="18491" xr:uid="{B460FB4A-4E01-4DEB-9AB0-2AB2182658B3}"/>
    <cellStyle name="Millares 68 3 6" xfId="8587" xr:uid="{B8EF5E27-006A-4CFE-B90D-580177267ECC}"/>
    <cellStyle name="Millares 68 4" xfId="5661" xr:uid="{81D35DDF-5272-4CB5-8085-7353DB856594}"/>
    <cellStyle name="Millares 68 4 2" xfId="13932" xr:uid="{5B78252A-B9BC-4889-92BC-6D76E95E47D0}"/>
    <cellStyle name="Millares 68 4 3" xfId="11098" xr:uid="{5F533D80-30AE-498B-A4E1-D0B9EAFE0F91}"/>
    <cellStyle name="Millares 68 4 4" xfId="16333" xr:uid="{E1EBBAA4-B1FE-4543-B1F8-A91943428D9B}"/>
    <cellStyle name="Millares 68 4 5" xfId="18492" xr:uid="{E3A26DB3-FDBD-4077-AFA4-FA6C14CF184A}"/>
    <cellStyle name="Millares 68 4 6" xfId="8588" xr:uid="{6744AF56-3F07-4D75-A853-B86AB2D8DEDC}"/>
    <cellStyle name="Millares 68 5" xfId="5662" xr:uid="{6E2CEDF8-58B5-47DC-AD62-1D84FEA9ED17}"/>
    <cellStyle name="Millares 68 5 2" xfId="13933" xr:uid="{9BAC076A-1A7F-4F77-B32A-FE4AE974E8AB}"/>
    <cellStyle name="Millares 68 5 3" xfId="12388" xr:uid="{BBEF4482-E93E-47F1-AE44-5A3D18B39DB0}"/>
    <cellStyle name="Millares 68 5 4" xfId="18493" xr:uid="{3D088C0B-D11A-47D7-A059-FF9B48813D73}"/>
    <cellStyle name="Millares 68 5 5" xfId="8589" xr:uid="{5F59D9EA-97C1-484E-AACA-D7F094213BF5}"/>
    <cellStyle name="Millares 68 6" xfId="7048" xr:uid="{324065A3-A93C-4CC6-A71D-E2B150A31A68}"/>
    <cellStyle name="Millares 68 6 2" xfId="13934" xr:uid="{E77D220E-33DB-468E-982A-5AF14C36B314}"/>
    <cellStyle name="Millares 68 6 3" xfId="19856" xr:uid="{1AB3BD87-3ACB-4354-84F2-BA8787FDA449}"/>
    <cellStyle name="Millares 68 6 4" xfId="8590" xr:uid="{515048F3-7360-4737-87DF-8192C66D9382}"/>
    <cellStyle name="Millares 68 7" xfId="8591" xr:uid="{02FB49EA-D027-490D-A5D3-090143E451A7}"/>
    <cellStyle name="Millares 68 7 2" xfId="13935" xr:uid="{413510F6-5781-4829-9536-578CE81201DD}"/>
    <cellStyle name="Millares 68 8" xfId="13924" xr:uid="{BF28DF65-A6CF-4232-BC0D-2B4A8EF0FC1A}"/>
    <cellStyle name="Millares 68 9" xfId="11093" xr:uid="{F91A811E-B97A-497E-A3D0-0695A3C3EE04}"/>
    <cellStyle name="Millares 69" xfId="5663" xr:uid="{E9742DEB-D4B9-496F-A4AB-628A4B2B39A1}"/>
    <cellStyle name="Millares 69 10" xfId="16334" xr:uid="{A3031CFB-8EF7-4F9F-A982-8E1264AF9CFA}"/>
    <cellStyle name="Millares 69 11" xfId="18494" xr:uid="{A7520251-E02C-4242-9B4B-32B25D7D112D}"/>
    <cellStyle name="Millares 69 12" xfId="8592" xr:uid="{BD4EFF23-B818-4942-88DC-F55BED6D6B43}"/>
    <cellStyle name="Millares 69 2" xfId="5664" xr:uid="{526B193D-E82C-4A61-B478-06B342070527}"/>
    <cellStyle name="Millares 69 2 10" xfId="18495" xr:uid="{ABE1B2F4-0704-4AAA-9288-AF70CC0E05FD}"/>
    <cellStyle name="Millares 69 2 11" xfId="8593" xr:uid="{62EA7156-8D31-41E4-9CE4-8F16CBABFCA2}"/>
    <cellStyle name="Millares 69 2 2" xfId="5665" xr:uid="{93DD16F2-9478-46A1-9631-4653886FA3CB}"/>
    <cellStyle name="Millares 69 2 2 2" xfId="13938" xr:uid="{BF75F69C-8A77-4C43-93CC-092D9D024569}"/>
    <cellStyle name="Millares 69 2 2 3" xfId="11101" xr:uid="{1D6ECE07-6FCD-4A12-A7C7-B264D1C98B79}"/>
    <cellStyle name="Millares 69 2 2 4" xfId="16336" xr:uid="{170DF7D5-97CF-4367-9ECB-6EA0501CA5D5}"/>
    <cellStyle name="Millares 69 2 2 5" xfId="18496" xr:uid="{E66B35E7-CF3C-46FF-8EF0-4FD56A38243D}"/>
    <cellStyle name="Millares 69 2 2 6" xfId="8594" xr:uid="{EED08BAA-E9D7-406E-8216-9DA07EF97FEF}"/>
    <cellStyle name="Millares 69 2 3" xfId="5666" xr:uid="{50234130-BDA7-461F-AC2C-D5ACAB47CD2D}"/>
    <cellStyle name="Millares 69 2 3 2" xfId="13939" xr:uid="{6EC4546D-994A-4BCB-854F-66B4C3B72396}"/>
    <cellStyle name="Millares 69 2 3 3" xfId="11102" xr:uid="{C6640FCF-D1DF-49C2-A7B4-C78232C4422C}"/>
    <cellStyle name="Millares 69 2 3 4" xfId="16337" xr:uid="{A4481DF5-FDAC-4350-BF1D-992BFB8F697C}"/>
    <cellStyle name="Millares 69 2 3 5" xfId="18497" xr:uid="{BB81EA9E-C787-4238-89BC-FBD9327F044C}"/>
    <cellStyle name="Millares 69 2 3 6" xfId="8595" xr:uid="{C14D0658-7284-41F6-B408-4303A2E6F67C}"/>
    <cellStyle name="Millares 69 2 4" xfId="5667" xr:uid="{B6877CC2-154E-4A9F-A9D4-6DDDA56AE4EB}"/>
    <cellStyle name="Millares 69 2 4 2" xfId="13940" xr:uid="{F972E5E4-A551-4C26-BB7F-DAA535278420}"/>
    <cellStyle name="Millares 69 2 4 3" xfId="12391" xr:uid="{87BB1962-3426-4825-AB4A-D4DEC1CB74B0}"/>
    <cellStyle name="Millares 69 2 4 4" xfId="18498" xr:uid="{D6A86FCC-EEB0-4E96-A94C-6D7FC2C5139C}"/>
    <cellStyle name="Millares 69 2 4 5" xfId="8596" xr:uid="{9A733560-A439-4C75-B723-2F90982A6AFC}"/>
    <cellStyle name="Millares 69 2 5" xfId="7178" xr:uid="{4CEE8891-20C5-4F79-A85D-F23561E46283}"/>
    <cellStyle name="Millares 69 2 5 2" xfId="13941" xr:uid="{C7863546-9D44-4F13-9608-7A231A6AAEF1}"/>
    <cellStyle name="Millares 69 2 5 3" xfId="19958" xr:uid="{64411640-0282-43B3-93FF-468C91157F2C}"/>
    <cellStyle name="Millares 69 2 5 4" xfId="8597" xr:uid="{47FC642F-A081-45BA-9883-A2CFFA504C2D}"/>
    <cellStyle name="Millares 69 2 6" xfId="8598" xr:uid="{A9D32894-E4AF-4082-9706-9141740775F6}"/>
    <cellStyle name="Millares 69 2 6 2" xfId="13942" xr:uid="{1DBD1240-1F1C-4FB6-9F49-952A536BC754}"/>
    <cellStyle name="Millares 69 2 7" xfId="13937" xr:uid="{04C68A0E-9DF2-436E-A0D9-3EFD1B9EB902}"/>
    <cellStyle name="Millares 69 2 8" xfId="11100" xr:uid="{11818CB8-6BD5-46E3-B0A9-47F3FF33D2A4}"/>
    <cellStyle name="Millares 69 2 9" xfId="16335" xr:uid="{67A65AD0-5175-4E80-B802-7D6F06C222CF}"/>
    <cellStyle name="Millares 69 3" xfId="5668" xr:uid="{680377C8-9B80-424F-9D6F-354F0E3812BB}"/>
    <cellStyle name="Millares 69 3 2" xfId="13943" xr:uid="{B8AC9B44-EB12-4BF0-AE2D-5C61D6FD60CC}"/>
    <cellStyle name="Millares 69 3 3" xfId="11103" xr:uid="{71D98D23-894A-47ED-AEF8-A06A877B11CF}"/>
    <cellStyle name="Millares 69 3 4" xfId="16338" xr:uid="{ED61090B-8BBD-4E48-A18C-FAE4C9960626}"/>
    <cellStyle name="Millares 69 3 5" xfId="18499" xr:uid="{6B727DCF-6374-436F-93FE-BC314EDF3E89}"/>
    <cellStyle name="Millares 69 3 6" xfId="8599" xr:uid="{40A1F28D-4972-4819-BB09-41472D6FB769}"/>
    <cellStyle name="Millares 69 4" xfId="5669" xr:uid="{FD82FD52-0763-4391-B145-A2CE1E19F6B3}"/>
    <cellStyle name="Millares 69 4 2" xfId="13944" xr:uid="{55F45621-932F-4BFE-A194-3AE8A8091B8C}"/>
    <cellStyle name="Millares 69 4 3" xfId="11104" xr:uid="{7EC4BB67-1880-49AF-8EDF-F8721E262872}"/>
    <cellStyle name="Millares 69 4 4" xfId="16339" xr:uid="{5042D0EC-29C3-499C-AE72-E1463C416B95}"/>
    <cellStyle name="Millares 69 4 5" xfId="18500" xr:uid="{0165BE1D-34A6-41B3-8ACA-97A0CEFCB7C7}"/>
    <cellStyle name="Millares 69 4 6" xfId="8600" xr:uid="{DA1B56AB-390B-4B30-B11B-DB54998AD26B}"/>
    <cellStyle name="Millares 69 5" xfId="5670" xr:uid="{72093849-5A1A-4CA9-BBB9-D3281856B7F6}"/>
    <cellStyle name="Millares 69 5 2" xfId="13945" xr:uid="{B934A903-632A-4FCC-919A-07160F8C504A}"/>
    <cellStyle name="Millares 69 5 3" xfId="12390" xr:uid="{58CC3383-BF46-4169-9D22-722246D4C28F}"/>
    <cellStyle name="Millares 69 5 4" xfId="18501" xr:uid="{CC49837F-3FA6-4A06-87B6-97AE775EE3AD}"/>
    <cellStyle name="Millares 69 5 5" xfId="8601" xr:uid="{CCD6FDBE-310C-4CEC-9213-7833ABA2D01C}"/>
    <cellStyle name="Millares 69 6" xfId="7049" xr:uid="{DC3D4448-2937-4A2E-83A0-DFC70F373908}"/>
    <cellStyle name="Millares 69 6 2" xfId="13946" xr:uid="{6FFFE2A1-668A-482C-93A6-8FF2F52B0085}"/>
    <cellStyle name="Millares 69 6 3" xfId="19857" xr:uid="{62F104EC-272D-4918-BE83-DFC4E1555880}"/>
    <cellStyle name="Millares 69 6 4" xfId="8602" xr:uid="{E9B4E368-8514-4956-8AAC-B36F32E91602}"/>
    <cellStyle name="Millares 69 7" xfId="8603" xr:uid="{54A4BBCF-D697-4554-B658-0CF8384A7868}"/>
    <cellStyle name="Millares 69 7 2" xfId="13947" xr:uid="{E3F58620-61D1-49A0-9B83-7B535AA5AB92}"/>
    <cellStyle name="Millares 69 8" xfId="13936" xr:uid="{C3FEA7D3-9460-4CC0-ACC9-ED399AB17965}"/>
    <cellStyle name="Millares 69 9" xfId="11099" xr:uid="{1C6D7F52-AAD6-4BC8-95F2-799BDABCC50B}"/>
    <cellStyle name="Millares 7" xfId="83" xr:uid="{836AC4E8-D84D-4FD4-8E57-AC8EDA409577}"/>
    <cellStyle name="Millares 7 10" xfId="11105" xr:uid="{3AD622B7-B0EE-444A-84DF-B746E82041AB}"/>
    <cellStyle name="Millares 7 11" xfId="16340" xr:uid="{C200B644-63B6-47BC-B0B7-76464151D065}"/>
    <cellStyle name="Millares 7 12" xfId="18502" xr:uid="{31372866-87C1-4588-8B60-A1191C1B3382}"/>
    <cellStyle name="Millares 7 13" xfId="8604" xr:uid="{0E247626-3933-4B83-9758-DE1ACA0E322B}"/>
    <cellStyle name="Millares 7 14" xfId="5671" xr:uid="{DB60BE3B-DDE0-41C0-BB6F-F720E4A659D9}"/>
    <cellStyle name="Millares 7 2" xfId="132" xr:uid="{67CD83DB-2B45-4588-B4CF-70D1965A0806}"/>
    <cellStyle name="Millares 7 2 10" xfId="8605" xr:uid="{FA5A5A43-08DA-4B62-B50D-6F9D542FAF12}"/>
    <cellStyle name="Millares 7 2 11" xfId="5672" xr:uid="{20CBC3B6-A429-4917-898D-3E5700654B1C}"/>
    <cellStyle name="Millares 7 2 2" xfId="222" xr:uid="{711C0BCE-C023-40C4-82A7-EE4852E77914}"/>
    <cellStyle name="Millares 7 2 2 2" xfId="323" xr:uid="{1189E210-BDD3-40F2-AE78-DB337FE17638}"/>
    <cellStyle name="Millares 7 2 2 2 2" xfId="13950" xr:uid="{7D539454-7111-44D4-A614-8F9FC5B66523}"/>
    <cellStyle name="Millares 7 2 2 3" xfId="11107" xr:uid="{261E579D-06E2-4A0F-9D17-26F244D04A20}"/>
    <cellStyle name="Millares 7 2 2 4" xfId="16342" xr:uid="{8665E74C-05FB-4B87-9701-710D74D21AD5}"/>
    <cellStyle name="Millares 7 2 2 5" xfId="18504" xr:uid="{182388A1-3A90-42E8-B2DA-2A4F06F41B23}"/>
    <cellStyle name="Millares 7 2 2 6" xfId="8606" xr:uid="{581F6182-DE9D-4630-AE63-0DE1EAED78CA}"/>
    <cellStyle name="Millares 7 2 2 7" xfId="5673" xr:uid="{EC159B6F-81CB-439B-AAD8-13C7E6819F2E}"/>
    <cellStyle name="Millares 7 2 3" xfId="176" xr:uid="{6B6732D3-D133-404C-9543-C5596DCFB8DC}"/>
    <cellStyle name="Millares 7 2 3 2" xfId="282" xr:uid="{1FBA0C9A-B2D2-42D2-885A-A5B6F290A79D}"/>
    <cellStyle name="Millares 7 2 3 2 2" xfId="13951" xr:uid="{2D9D7881-4E72-446B-B48E-DAD6A65545A4}"/>
    <cellStyle name="Millares 7 2 3 3" xfId="12393" xr:uid="{4547B4F3-3A91-4A31-AD57-F70DFA7F3D44}"/>
    <cellStyle name="Millares 7 2 3 4" xfId="18505" xr:uid="{6C80585D-B522-4E4C-8C3B-ED86E21223B1}"/>
    <cellStyle name="Millares 7 2 3 5" xfId="8607" xr:uid="{AAE20EA0-277D-4A5E-A1FF-FF0EDE0DBE98}"/>
    <cellStyle name="Millares 7 2 3 6" xfId="5674" xr:uid="{4F411EBF-AFC2-42D8-92A4-92F0EDA6E1DD}"/>
    <cellStyle name="Millares 7 2 4" xfId="254" xr:uid="{9B49317B-EFAF-448E-B54A-183177D9FDBC}"/>
    <cellStyle name="Millares 7 2 4 2" xfId="13952" xr:uid="{388199A9-4C12-46D3-8540-D47922F1EB57}"/>
    <cellStyle name="Millares 7 2 4 3" xfId="19859" xr:uid="{9D496F7A-2387-4983-91EA-2C81EC0FD7E7}"/>
    <cellStyle name="Millares 7 2 4 4" xfId="8608" xr:uid="{1FB29A60-7FFE-42CB-AF1D-C7ABC92116CA}"/>
    <cellStyle name="Millares 7 2 4 5" xfId="7051" xr:uid="{4A6971BD-5B0A-4AD7-AC48-F5EB3AB86E0F}"/>
    <cellStyle name="Millares 7 2 5" xfId="452" xr:uid="{A9CE8AF1-62DA-4A71-B14F-C8959FBC6707}"/>
    <cellStyle name="Millares 7 2 5 2" xfId="13953" xr:uid="{69D68676-53EA-4A61-9502-A5CDA3E93E1E}"/>
    <cellStyle name="Millares 7 2 5 3" xfId="8609" xr:uid="{DA238779-640D-41C7-ACEA-EB88382B9954}"/>
    <cellStyle name="Millares 7 2 6" xfId="13949" xr:uid="{CA1F4C4B-4754-40C0-8015-E3FFE4FCDC0D}"/>
    <cellStyle name="Millares 7 2 7" xfId="11106" xr:uid="{64EF0039-541C-467F-993D-C86F791F4636}"/>
    <cellStyle name="Millares 7 2 8" xfId="16341" xr:uid="{5C8E17A1-F376-4D5C-A6F3-E8A78B71C92B}"/>
    <cellStyle name="Millares 7 2 9" xfId="18503" xr:uid="{FE8838C0-25A1-45EE-A54D-2B50DF706D68}"/>
    <cellStyle name="Millares 7 3" xfId="145" xr:uid="{5493DBD4-040A-4F45-BA61-7D14ADEE66E6}"/>
    <cellStyle name="Millares 7 3 10" xfId="8610" xr:uid="{3D4B632B-DFFC-40ED-8482-86081FE08874}"/>
    <cellStyle name="Millares 7 3 11" xfId="5675" xr:uid="{CD2A3653-7388-4053-8D78-9B5DCEC82EC0}"/>
    <cellStyle name="Millares 7 3 2" xfId="660" xr:uid="{F7E7AF38-7C45-451B-9380-D5AD63B60AF1}"/>
    <cellStyle name="Millares 7 3 2 2" xfId="13955" xr:uid="{6EB57C41-0B44-427A-B44F-696583C1E4F6}"/>
    <cellStyle name="Millares 7 3 2 3" xfId="11109" xr:uid="{589C29B2-893A-4994-95A8-F3C184778CD0}"/>
    <cellStyle name="Millares 7 3 2 4" xfId="16344" xr:uid="{DA1ECB94-087E-425E-946B-DD50ABBBED86}"/>
    <cellStyle name="Millares 7 3 2 5" xfId="18507" xr:uid="{67593E11-F118-4DBC-92E1-31053C46E29E}"/>
    <cellStyle name="Millares 7 3 2 6" xfId="8611" xr:uid="{3A5DA6B6-3C45-4ECC-9F26-2B0EC06EEA91}"/>
    <cellStyle name="Millares 7 3 2 7" xfId="5676" xr:uid="{3CB57B3D-FA82-4196-944E-49537D315037}"/>
    <cellStyle name="Millares 7 3 3" xfId="5677" xr:uid="{E88A1235-5CF1-4FE3-9B53-691860B58A2A}"/>
    <cellStyle name="Millares 7 3 3 2" xfId="13956" xr:uid="{D2F95BFD-2D59-4027-A6F5-626ADA4DA867}"/>
    <cellStyle name="Millares 7 3 3 3" xfId="12394" xr:uid="{E432330B-3D1F-4CAC-A64C-8E69B0310180}"/>
    <cellStyle name="Millares 7 3 3 4" xfId="18508" xr:uid="{F493D9D8-0857-45BA-8D7A-2061D0E4A5ED}"/>
    <cellStyle name="Millares 7 3 3 5" xfId="8612" xr:uid="{A283F37C-5755-41D6-A4DB-B31C8B00E13E}"/>
    <cellStyle name="Millares 7 3 4" xfId="7179" xr:uid="{7C4B7E28-968C-446F-B79D-88C07F9BB366}"/>
    <cellStyle name="Millares 7 3 4 2" xfId="13957" xr:uid="{BA3C0A51-7F37-4B9D-BA6E-6A428AE96E95}"/>
    <cellStyle name="Millares 7 3 4 3" xfId="19959" xr:uid="{C2401619-0BFB-43C3-86DB-E66F40350599}"/>
    <cellStyle name="Millares 7 3 4 4" xfId="8613" xr:uid="{5B529D5D-DBA3-4747-937B-E4ABACEBF78B}"/>
    <cellStyle name="Millares 7 3 5" xfId="8614" xr:uid="{78F5A5CD-505F-46CE-B675-CC39EA357E3D}"/>
    <cellStyle name="Millares 7 3 5 2" xfId="13958" xr:uid="{8A33A841-F52B-4A0B-9530-669E917CCC2E}"/>
    <cellStyle name="Millares 7 3 6" xfId="13954" xr:uid="{EA7A9E73-20E9-4729-972B-CCFFBB1D1D75}"/>
    <cellStyle name="Millares 7 3 7" xfId="11108" xr:uid="{E0F2E89C-CAE9-4093-8903-92A6C8E5EF62}"/>
    <cellStyle name="Millares 7 3 8" xfId="16343" xr:uid="{34A51A7D-9898-45CB-A79D-215D5A7F84F0}"/>
    <cellStyle name="Millares 7 3 9" xfId="18506" xr:uid="{F3EDBE61-6596-4CF2-88E5-AA3D7E6850B9}"/>
    <cellStyle name="Millares 7 4" xfId="210" xr:uid="{BE6A7B89-946A-4EF7-918B-88300BD53515}"/>
    <cellStyle name="Millares 7 4 10" xfId="11110" xr:uid="{32885589-89CC-4F08-9C75-61905500C497}"/>
    <cellStyle name="Millares 7 4 11" xfId="16345" xr:uid="{1ADAD443-5FAD-4A57-BBA5-55B8F7EF3134}"/>
    <cellStyle name="Millares 7 4 12" xfId="18509" xr:uid="{65D2D21C-888C-4AFE-A587-8FCE7A719EE9}"/>
    <cellStyle name="Millares 7 4 13" xfId="8615" xr:uid="{B4A60789-06A8-42BF-916F-F3BCD79B563B}"/>
    <cellStyle name="Millares 7 4 14" xfId="22794" xr:uid="{735D5535-ED59-4066-B26A-9C5FB0865C68}"/>
    <cellStyle name="Millares 7 4 14 2" xfId="28340" xr:uid="{06795E63-C17E-4427-A5E2-920184493DD5}"/>
    <cellStyle name="Millares 7 4 15" xfId="5678" xr:uid="{13946272-D5A2-4D2D-A266-146B02CC9199}"/>
    <cellStyle name="Millares 7 4 2" xfId="311" xr:uid="{9CF86AB1-F9EF-4DD5-95FD-A7C4037450F4}"/>
    <cellStyle name="Millares 7 4 2 2" xfId="5680" xr:uid="{88066854-7C06-45E0-A02C-3CBC496843F9}"/>
    <cellStyle name="Millares 7 4 2 2 2" xfId="13961" xr:uid="{EA9A2A80-50D5-4503-953A-2752F2F73110}"/>
    <cellStyle name="Millares 7 4 2 2 3" xfId="11112" xr:uid="{22DEBDDF-8492-4087-9639-0588EB2F993D}"/>
    <cellStyle name="Millares 7 4 2 2 4" xfId="16347" xr:uid="{A9CDB8E5-0712-4D9D-98E7-09EF31FCD1EC}"/>
    <cellStyle name="Millares 7 4 2 2 5" xfId="18511" xr:uid="{D25D37E5-CAB2-4821-AD27-453FB0F742F1}"/>
    <cellStyle name="Millares 7 4 2 2 6" xfId="8617" xr:uid="{5F1C6C9A-4913-4856-85B0-687FDB7E5254}"/>
    <cellStyle name="Millares 7 4 2 3" xfId="5681" xr:uid="{E8E5A63C-95D7-4544-AF06-DE93B929FAB3}"/>
    <cellStyle name="Millares 7 4 2 3 2" xfId="13962" xr:uid="{00C96B0B-2F89-4F30-B1F4-A3AE639F144E}"/>
    <cellStyle name="Millares 7 4 2 3 3" xfId="18512" xr:uid="{A91D59CE-6CF7-4695-BCC9-70277008469B}"/>
    <cellStyle name="Millares 7 4 2 3 4" xfId="8618" xr:uid="{E44E4C30-4DC1-45BD-80C3-E30D51E216B8}"/>
    <cellStyle name="Millares 7 4 2 4" xfId="13960" xr:uid="{5EA2E19D-BAC1-4D68-9DA7-99E59ED0EC2B}"/>
    <cellStyle name="Millares 7 4 2 5" xfId="11111" xr:uid="{563D0670-2C20-4D4E-8495-F2D6A7A221E6}"/>
    <cellStyle name="Millares 7 4 2 6" xfId="16346" xr:uid="{1FBEE997-A360-4687-BC24-63F51C41006D}"/>
    <cellStyle name="Millares 7 4 2 7" xfId="18510" xr:uid="{823F58EE-55C6-4D79-9975-D1480F8E2794}"/>
    <cellStyle name="Millares 7 4 2 8" xfId="8616" xr:uid="{8A10315C-3A58-4A0F-986B-2B418ED3F071}"/>
    <cellStyle name="Millares 7 4 2 9" xfId="5679" xr:uid="{32E42E2F-C586-48C5-AB9E-EABCACCFB450}"/>
    <cellStyle name="Millares 7 4 3" xfId="5682" xr:uid="{92DC1167-63F9-4737-8007-D7F335339226}"/>
    <cellStyle name="Millares 7 4 3 2" xfId="13963" xr:uid="{C89B968F-0969-4E1D-9562-EBE03DD6B3DD}"/>
    <cellStyle name="Millares 7 4 3 3" xfId="11113" xr:uid="{B58D7569-9AFE-40F4-9CA5-80D991254AC0}"/>
    <cellStyle name="Millares 7 4 3 4" xfId="16348" xr:uid="{E6583209-C2B5-4E47-9031-57FF6734C631}"/>
    <cellStyle name="Millares 7 4 3 5" xfId="18513" xr:uid="{666F21CA-ABE6-462A-9650-45755D39DE5B}"/>
    <cellStyle name="Millares 7 4 3 6" xfId="8619" xr:uid="{7A924523-132D-4F71-8F70-0C2D113247C8}"/>
    <cellStyle name="Millares 7 4 4" xfId="5683" xr:uid="{F3FAB61A-5E6C-4549-9C77-C8F970859310}"/>
    <cellStyle name="Millares 7 4 4 2" xfId="13964" xr:uid="{AC2F7B10-5B4A-4D09-8983-781B217E3B83}"/>
    <cellStyle name="Millares 7 4 4 3" xfId="11114" xr:uid="{55CCBA2D-C9C0-4327-9BE7-A6CE021904F1}"/>
    <cellStyle name="Millares 7 4 4 4" xfId="16349" xr:uid="{8E360E6A-BB0E-4F03-AD4E-9EDE66AA0880}"/>
    <cellStyle name="Millares 7 4 4 5" xfId="18514" xr:uid="{B2D231F3-9A9B-46F6-A32D-D6E5BE75C710}"/>
    <cellStyle name="Millares 7 4 4 6" xfId="8620" xr:uid="{E6058227-AFF8-4138-9A3B-DF4F7F37697F}"/>
    <cellStyle name="Millares 7 4 5" xfId="5684" xr:uid="{30E31AA0-FCB3-4FFF-A57F-96A42F83B282}"/>
    <cellStyle name="Millares 7 4 5 2" xfId="13965" xr:uid="{2C51551C-DE75-4BC3-9F73-18EA8CFD147E}"/>
    <cellStyle name="Millares 7 4 5 3" xfId="11115" xr:uid="{2EEF8533-0BD2-43E0-90CF-E5BE65DEF21E}"/>
    <cellStyle name="Millares 7 4 5 4" xfId="16350" xr:uid="{969C5A69-A25D-4FF2-BCE5-0D102B19D82B}"/>
    <cellStyle name="Millares 7 4 5 5" xfId="18515" xr:uid="{B15DC2D4-DC25-41B6-89DF-C90E86E6F2EB}"/>
    <cellStyle name="Millares 7 4 5 6" xfId="8621" xr:uid="{00ED1C19-C34D-4518-81BD-6CC6D665A3B6}"/>
    <cellStyle name="Millares 7 4 6" xfId="5685" xr:uid="{BF9C7206-8254-4462-9138-09D532BF37D7}"/>
    <cellStyle name="Millares 7 4 6 2" xfId="13966" xr:uid="{666B6C6B-EEBC-4456-A0CF-BEE4EA266F13}"/>
    <cellStyle name="Millares 7 4 6 3" xfId="12395" xr:uid="{F48A7FC5-59FD-437C-9D92-BC1F17BD1454}"/>
    <cellStyle name="Millares 7 4 6 4" xfId="17539" xr:uid="{A6383EC5-BA12-48E2-BD2D-63C34D6FA655}"/>
    <cellStyle name="Millares 7 4 6 5" xfId="18516" xr:uid="{1F69A930-0395-420A-844C-4E495DE81ABA}"/>
    <cellStyle name="Millares 7 4 6 6" xfId="8622" xr:uid="{5D1F297C-4766-4296-9FE0-5AC3D1D13A3A}"/>
    <cellStyle name="Millares 7 4 7" xfId="7180" xr:uid="{12AAA507-EBD5-456F-AC4E-D570FF22FCC9}"/>
    <cellStyle name="Millares 7 4 7 2" xfId="13967" xr:uid="{752EA17D-088D-4C5C-8196-8992335E8306}"/>
    <cellStyle name="Millares 7 4 7 3" xfId="10289" xr:uid="{770D3663-02FE-428E-B2FE-B967E1251D3A}"/>
    <cellStyle name="Millares 7 4 7 4" xfId="8623" xr:uid="{B5A62AF8-3875-4E07-A8BC-7F41FC254DBB}"/>
    <cellStyle name="Millares 7 4 8" xfId="8624" xr:uid="{DDCF9F08-7D22-4659-BD02-F220AA311029}"/>
    <cellStyle name="Millares 7 4 8 2" xfId="13968" xr:uid="{4F28859F-EC9C-4E74-9C79-8C96154466AB}"/>
    <cellStyle name="Millares 7 4 9" xfId="13959" xr:uid="{C4A960F6-CDF7-41FC-B8EC-CA92B83425DE}"/>
    <cellStyle name="Millares 7 5" xfId="163" xr:uid="{7FC05086-39C3-4735-AA7F-00ACF2F97F7B}"/>
    <cellStyle name="Millares 7 5 2" xfId="269" xr:uid="{E4D912FF-6A49-40EB-9E84-D4BA55B6BACC}"/>
    <cellStyle name="Millares 7 5 2 2" xfId="13969" xr:uid="{E1854F07-E946-476D-B6CB-D35937C6FB61}"/>
    <cellStyle name="Millares 7 5 3" xfId="11116" xr:uid="{A770C0CA-7861-499C-AEA5-2C52FAC13A8E}"/>
    <cellStyle name="Millares 7 5 4" xfId="16351" xr:uid="{A8680496-749A-49B1-A747-453D8497EA92}"/>
    <cellStyle name="Millares 7 5 5" xfId="18517" xr:uid="{5241F754-DB33-463F-A4C7-6973F853E476}"/>
    <cellStyle name="Millares 7 5 6" xfId="8625" xr:uid="{E0D618E0-2207-4D86-BE98-156372836346}"/>
    <cellStyle name="Millares 7 5 7" xfId="5686" xr:uid="{936098CA-F3FA-4C08-BED5-2BC39C979536}"/>
    <cellStyle name="Millares 7 6" xfId="118" xr:uid="{2B9C627B-359E-483A-8997-A364FB257520}"/>
    <cellStyle name="Millares 7 6 2" xfId="242" xr:uid="{8B28BC37-DD3D-4FBA-9FA0-ABBCE28F73C2}"/>
    <cellStyle name="Millares 7 6 2 2" xfId="13970" xr:uid="{EA2AEAB5-BDB0-415A-8D7C-425B1174088C}"/>
    <cellStyle name="Millares 7 6 3" xfId="12392" xr:uid="{7A685992-F23F-43A6-9792-C65A355B22F0}"/>
    <cellStyle name="Millares 7 6 4" xfId="17538" xr:uid="{E57225F7-93CD-47A5-97F1-2E94050BCA00}"/>
    <cellStyle name="Millares 7 6 5" xfId="18518" xr:uid="{F8FDB17E-40BE-4307-B65E-08FC1B22D601}"/>
    <cellStyle name="Millares 7 6 6" xfId="8626" xr:uid="{F9E7D134-01B8-40E8-A867-CE2319F97EDE}"/>
    <cellStyle name="Millares 7 6 7" xfId="5687" xr:uid="{28D41852-07D0-402C-BCDA-3B68538B1446}"/>
    <cellStyle name="Millares 7 7" xfId="7050" xr:uid="{B9ED3517-C63E-4AF8-BBF2-1054C54E5481}"/>
    <cellStyle name="Millares 7 7 2" xfId="13971" xr:uid="{8BBAF7FE-36FD-405A-AAF8-5D19C76A1492}"/>
    <cellStyle name="Millares 7 7 3" xfId="19858" xr:uid="{27EAFC02-48B1-4957-A53D-B4AA2E69472C}"/>
    <cellStyle name="Millares 7 7 4" xfId="8627" xr:uid="{4012BB7E-0CF5-414D-9B93-EFF3858CB0A3}"/>
    <cellStyle name="Millares 7 8" xfId="8628" xr:uid="{FE4061A0-D6C0-4AD2-B698-60C7E515A41F}"/>
    <cellStyle name="Millares 7 8 2" xfId="13972" xr:uid="{D894E71F-1E60-4902-8C74-0D68384AB3D8}"/>
    <cellStyle name="Millares 7 9" xfId="13948" xr:uid="{14AEE000-EC0D-437A-9FA9-B5ABC45B3768}"/>
    <cellStyle name="Millares 70" xfId="5688" xr:uid="{8DD7880A-5A44-4115-B892-9630A7242870}"/>
    <cellStyle name="Millares 70 10" xfId="16352" xr:uid="{71CE8A01-3A73-44F2-AA64-4F24C90E5AD2}"/>
    <cellStyle name="Millares 70 11" xfId="18519" xr:uid="{04FEBD43-71BC-4E22-BA01-9ED24032DC22}"/>
    <cellStyle name="Millares 70 12" xfId="8629" xr:uid="{0B0C5719-9F46-40DA-BAEA-67CFE1AE1649}"/>
    <cellStyle name="Millares 70 2" xfId="5689" xr:uid="{D2CDAF18-2FCC-4268-A8B2-40965EFF1DEB}"/>
    <cellStyle name="Millares 70 2 10" xfId="18520" xr:uid="{9263F436-9843-4F1C-B55F-12C662DAD7EF}"/>
    <cellStyle name="Millares 70 2 11" xfId="8630" xr:uid="{CB36D45E-F850-4B01-9306-7C274FD095A5}"/>
    <cellStyle name="Millares 70 2 2" xfId="5690" xr:uid="{0E4EE53A-D3BC-4CBF-B479-0976AE608F9B}"/>
    <cellStyle name="Millares 70 2 2 2" xfId="13975" xr:uid="{FD92CBCF-5A61-4763-B19B-CFC5EA556028}"/>
    <cellStyle name="Millares 70 2 2 3" xfId="11119" xr:uid="{8C8EA8FA-265E-4CAD-B984-76EB4B54B167}"/>
    <cellStyle name="Millares 70 2 2 4" xfId="16354" xr:uid="{B2EE911C-5B9F-440B-BD13-B7A9FEECDB15}"/>
    <cellStyle name="Millares 70 2 2 5" xfId="18521" xr:uid="{0A139A82-9592-44B7-AA6B-A284FDF8C876}"/>
    <cellStyle name="Millares 70 2 2 6" xfId="8631" xr:uid="{B493DAB1-2F8E-4949-96FB-0174531D8F6D}"/>
    <cellStyle name="Millares 70 2 3" xfId="5691" xr:uid="{D8EAAE33-F059-44C7-91A7-B0C4B2A0E333}"/>
    <cellStyle name="Millares 70 2 3 2" xfId="13976" xr:uid="{1F9D3F2B-D344-459D-A7B2-F9DA409E46FB}"/>
    <cellStyle name="Millares 70 2 3 3" xfId="11120" xr:uid="{667627F0-9548-4D19-91B6-6FD55175B8B3}"/>
    <cellStyle name="Millares 70 2 3 4" xfId="16355" xr:uid="{76E394F7-8FDD-4AB1-B5EF-2421C67262E1}"/>
    <cellStyle name="Millares 70 2 3 5" xfId="18522" xr:uid="{7984DF87-149A-40F0-A298-D175287A327D}"/>
    <cellStyle name="Millares 70 2 3 6" xfId="8632" xr:uid="{6E6A47F2-6D14-4C78-9B5A-74A2F47B2826}"/>
    <cellStyle name="Millares 70 2 4" xfId="5692" xr:uid="{41C5458D-2F57-49CE-A5CE-597F5088DBA2}"/>
    <cellStyle name="Millares 70 2 4 2" xfId="13977" xr:uid="{4BACEE0F-D093-40A2-98A0-58024E3F212A}"/>
    <cellStyle name="Millares 70 2 4 3" xfId="12397" xr:uid="{ED595D69-088E-435E-A5F8-5E55D58B0A6A}"/>
    <cellStyle name="Millares 70 2 4 4" xfId="18523" xr:uid="{FE917081-F3CA-4FA6-B128-66975758E396}"/>
    <cellStyle name="Millares 70 2 4 5" xfId="8633" xr:uid="{EFE1D73D-FEAA-4463-BB54-0BCCEF2D6A63}"/>
    <cellStyle name="Millares 70 2 5" xfId="7181" xr:uid="{8BF961A3-EAF8-4B83-B7BC-73859B032C50}"/>
    <cellStyle name="Millares 70 2 5 2" xfId="13978" xr:uid="{75D1720F-8DB9-473A-AFE4-19E9F6FFE519}"/>
    <cellStyle name="Millares 70 2 5 3" xfId="19960" xr:uid="{0150ACA9-E2F6-4405-963B-523D40108A46}"/>
    <cellStyle name="Millares 70 2 5 4" xfId="8634" xr:uid="{2E028BBC-008A-4DE8-9505-9CEB97BB4075}"/>
    <cellStyle name="Millares 70 2 6" xfId="8635" xr:uid="{0DA53F9D-FF7B-42D8-AC51-C75C46FC1693}"/>
    <cellStyle name="Millares 70 2 6 2" xfId="13979" xr:uid="{79209B2D-FFC2-4F94-B063-AAC705B215CB}"/>
    <cellStyle name="Millares 70 2 7" xfId="13974" xr:uid="{63D92F0D-633D-4BAD-9455-2A7CCF0102B6}"/>
    <cellStyle name="Millares 70 2 8" xfId="11118" xr:uid="{D4AC707D-BCFA-49D2-8184-D2EE201CD43E}"/>
    <cellStyle name="Millares 70 2 9" xfId="16353" xr:uid="{6FD790D6-F109-438A-85FE-3F11B1BCB72B}"/>
    <cellStyle name="Millares 70 3" xfId="5693" xr:uid="{157CE58B-0508-4D4A-A73A-CE66B64F538C}"/>
    <cellStyle name="Millares 70 3 2" xfId="13980" xr:uid="{EBE88531-DAC3-44E4-AF88-60390F9AC3B9}"/>
    <cellStyle name="Millares 70 3 3" xfId="11121" xr:uid="{80217E85-C688-40EF-8AD1-51C5DB826E97}"/>
    <cellStyle name="Millares 70 3 4" xfId="16356" xr:uid="{C9DBC96F-3DFD-4BB1-B03E-0C821BB2F97D}"/>
    <cellStyle name="Millares 70 3 5" xfId="18524" xr:uid="{02C9F0C6-2E8B-4D29-97C5-19CD463AEAFB}"/>
    <cellStyle name="Millares 70 3 6" xfId="8636" xr:uid="{EBF5A27A-49A3-4E4E-9D77-DEF680534BD5}"/>
    <cellStyle name="Millares 70 4" xfId="5694" xr:uid="{6BDAFDF3-1FBC-45B4-B7A2-9FEC9C734526}"/>
    <cellStyle name="Millares 70 4 2" xfId="13981" xr:uid="{A06F0DE5-7C30-4189-A315-F63F573F04C0}"/>
    <cellStyle name="Millares 70 4 3" xfId="11122" xr:uid="{195805A9-BD37-4EF8-BBA1-4530A80F3AE9}"/>
    <cellStyle name="Millares 70 4 4" xfId="16357" xr:uid="{0F7B84F5-533A-4820-B976-B793C0397FA1}"/>
    <cellStyle name="Millares 70 4 5" xfId="18525" xr:uid="{9D4C5A36-1F11-4AEB-AB33-F2093987A9ED}"/>
    <cellStyle name="Millares 70 4 6" xfId="8637" xr:uid="{E6F9CB28-89BD-4F39-90BA-4BDA4C641D7F}"/>
    <cellStyle name="Millares 70 5" xfId="5695" xr:uid="{EEC42E2C-A5A4-4A91-9179-B97A4F667403}"/>
    <cellStyle name="Millares 70 5 2" xfId="13982" xr:uid="{A8365E86-4B7E-49A3-B5E2-40155F0B3707}"/>
    <cellStyle name="Millares 70 5 3" xfId="12396" xr:uid="{1E3CFD27-C464-4A6C-9C09-358ECA24E962}"/>
    <cellStyle name="Millares 70 5 4" xfId="18526" xr:uid="{25CAA451-2883-4A40-993A-1E8D0158E4F7}"/>
    <cellStyle name="Millares 70 5 5" xfId="8638" xr:uid="{C9875E89-2AFA-40FA-A0FD-6CD18ED9EBD3}"/>
    <cellStyle name="Millares 70 6" xfId="7052" xr:uid="{3FF143C0-5C24-4D6C-BABC-1F97F010A177}"/>
    <cellStyle name="Millares 70 6 2" xfId="13983" xr:uid="{E46BE281-06B4-45F4-BCD4-876F1C31DE44}"/>
    <cellStyle name="Millares 70 6 3" xfId="19860" xr:uid="{8B44DCA5-5F7D-423B-8D16-5F97CEA938E9}"/>
    <cellStyle name="Millares 70 6 4" xfId="8639" xr:uid="{39E2257D-B78F-4D9A-843D-9021514EBC78}"/>
    <cellStyle name="Millares 70 7" xfId="8640" xr:uid="{EA142AD3-886F-4B98-AF8F-F911B24B8D6B}"/>
    <cellStyle name="Millares 70 7 2" xfId="13984" xr:uid="{F5D1767C-D7CC-4577-850E-7F924E4F4567}"/>
    <cellStyle name="Millares 70 8" xfId="13973" xr:uid="{675DF75D-3ED3-4734-A9CB-E0AD081C6210}"/>
    <cellStyle name="Millares 70 9" xfId="11117" xr:uid="{C3879773-CD25-46DA-9440-25F2E59AE867}"/>
    <cellStyle name="Millares 71" xfId="5696" xr:uid="{CE6869A5-DE20-4BAE-AE91-27C432914B90}"/>
    <cellStyle name="Millares 71 10" xfId="16358" xr:uid="{BD43777A-8838-46E5-B951-7C4CAF39C4F0}"/>
    <cellStyle name="Millares 71 11" xfId="18527" xr:uid="{503E2D28-A531-4DB8-9925-553AAE6F9FE4}"/>
    <cellStyle name="Millares 71 12" xfId="8641" xr:uid="{8F355EA0-2529-4942-8C8C-FC8F66B167A4}"/>
    <cellStyle name="Millares 71 2" xfId="5697" xr:uid="{E6D2732E-89F5-431B-9F95-2E1A6253715F}"/>
    <cellStyle name="Millares 71 2 10" xfId="18528" xr:uid="{EC0E02B1-4CC8-4ED6-AE95-FC27E0592A1B}"/>
    <cellStyle name="Millares 71 2 11" xfId="8642" xr:uid="{89F17A81-0EC2-4AF0-B7D5-6AF64A8500B5}"/>
    <cellStyle name="Millares 71 2 2" xfId="5698" xr:uid="{351354C7-0265-4EF3-8874-151D2596E360}"/>
    <cellStyle name="Millares 71 2 2 2" xfId="13987" xr:uid="{C2BBB498-FACA-49A5-B677-94063AF7C63B}"/>
    <cellStyle name="Millares 71 2 2 3" xfId="11125" xr:uid="{8283C42E-EFEC-4ABE-AEBA-812ABAF73C2A}"/>
    <cellStyle name="Millares 71 2 2 4" xfId="16360" xr:uid="{6C0ED998-1575-4D79-8243-A19C4DF3EC98}"/>
    <cellStyle name="Millares 71 2 2 5" xfId="18529" xr:uid="{6F5E4236-7B41-43F0-9347-9858257AC749}"/>
    <cellStyle name="Millares 71 2 2 6" xfId="8643" xr:uid="{78BB620D-A34B-4585-A84A-6349BCA3028D}"/>
    <cellStyle name="Millares 71 2 3" xfId="5699" xr:uid="{F4CCC59E-46F4-4EBC-8CAF-55D0D4B37E35}"/>
    <cellStyle name="Millares 71 2 3 2" xfId="13988" xr:uid="{F37784E1-6911-4E1F-A0EA-859A37E8474B}"/>
    <cellStyle name="Millares 71 2 3 3" xfId="11126" xr:uid="{D358922F-ED1A-4F5A-9A9E-F524B5D726C0}"/>
    <cellStyle name="Millares 71 2 3 4" xfId="16361" xr:uid="{4AED647B-214F-4F12-AC92-FBBEC4139A06}"/>
    <cellStyle name="Millares 71 2 3 5" xfId="18530" xr:uid="{47F6A587-F606-4BDC-AAB6-4BE8543F88CD}"/>
    <cellStyle name="Millares 71 2 3 6" xfId="8644" xr:uid="{A530295A-A332-44EB-9319-558D9B7E63BD}"/>
    <cellStyle name="Millares 71 2 4" xfId="5700" xr:uid="{8AAD6427-D3CA-4672-A171-CAA646DF4A70}"/>
    <cellStyle name="Millares 71 2 4 2" xfId="13989" xr:uid="{451EB237-3FA3-4CAB-A8AE-589813D268A4}"/>
    <cellStyle name="Millares 71 2 4 3" xfId="12399" xr:uid="{A73B1B52-BE13-46D5-BBAF-EAC26295B867}"/>
    <cellStyle name="Millares 71 2 4 4" xfId="18531" xr:uid="{ACAE364A-7FE2-4B47-A25F-8D8D059BD7BD}"/>
    <cellStyle name="Millares 71 2 4 5" xfId="8645" xr:uid="{F7EF4A1B-3FA4-4704-A5B4-88168C42061E}"/>
    <cellStyle name="Millares 71 2 5" xfId="7182" xr:uid="{364752A5-8447-4590-A552-4A01F4447BD3}"/>
    <cellStyle name="Millares 71 2 5 2" xfId="13990" xr:uid="{05E5C01D-3036-448E-92D9-56AB06366F87}"/>
    <cellStyle name="Millares 71 2 5 3" xfId="19961" xr:uid="{073975A5-1DD9-46A2-8B7F-2D8CED9168B6}"/>
    <cellStyle name="Millares 71 2 5 4" xfId="8646" xr:uid="{37E85E45-AEEA-4C9D-A000-C23E8E22B2C8}"/>
    <cellStyle name="Millares 71 2 6" xfId="8647" xr:uid="{1BFEF27D-8E38-45AB-9C1F-A344FA52177E}"/>
    <cellStyle name="Millares 71 2 6 2" xfId="13991" xr:uid="{72021A3C-5F74-43F4-9DED-1E419F5B737D}"/>
    <cellStyle name="Millares 71 2 7" xfId="13986" xr:uid="{2F5BF925-2192-4C7D-A3DB-B241DE4C77D8}"/>
    <cellStyle name="Millares 71 2 8" xfId="11124" xr:uid="{3E4842CC-6A3E-4C95-BE14-F232D69C8DD0}"/>
    <cellStyle name="Millares 71 2 9" xfId="16359" xr:uid="{2BAF684B-F5C1-4763-A146-73B95E36C2AD}"/>
    <cellStyle name="Millares 71 3" xfId="5701" xr:uid="{95D8871F-B4EF-4320-9E03-B49ACCBD9336}"/>
    <cellStyle name="Millares 71 3 2" xfId="13992" xr:uid="{1B4973D5-1BFD-4A7B-AEAA-1C300250CC17}"/>
    <cellStyle name="Millares 71 3 3" xfId="11127" xr:uid="{6CE8F064-B867-45B5-A54A-0350F6169282}"/>
    <cellStyle name="Millares 71 3 4" xfId="16362" xr:uid="{0D7F5004-7EF2-4C60-B9BA-2DB8E0075592}"/>
    <cellStyle name="Millares 71 3 5" xfId="18532" xr:uid="{8887F271-7424-4A4D-9395-DA14BD14A4D0}"/>
    <cellStyle name="Millares 71 3 6" xfId="8648" xr:uid="{3BD17C34-A587-4830-B45D-D5BFEC60E82A}"/>
    <cellStyle name="Millares 71 4" xfId="5702" xr:uid="{DC262721-B7DB-4321-85BE-F0ABE65AE154}"/>
    <cellStyle name="Millares 71 4 2" xfId="13993" xr:uid="{36EE020F-545E-41A4-8539-43ABBBD3F6EC}"/>
    <cellStyle name="Millares 71 4 3" xfId="11128" xr:uid="{D49031EC-9CC5-4471-B440-BA8451E890AA}"/>
    <cellStyle name="Millares 71 4 4" xfId="16363" xr:uid="{1A98A406-A9E0-47DB-BAAF-E32A41F9F4C0}"/>
    <cellStyle name="Millares 71 4 5" xfId="18533" xr:uid="{E3D30E09-6F60-468A-B6A6-2A3E5DC894B0}"/>
    <cellStyle name="Millares 71 4 6" xfId="8649" xr:uid="{F2865C5C-0A71-4B88-B189-429D5FB7AA4A}"/>
    <cellStyle name="Millares 71 5" xfId="5703" xr:uid="{4E602121-FCB9-4FB0-A972-702F3ED6E93C}"/>
    <cellStyle name="Millares 71 5 2" xfId="13994" xr:uid="{03457650-F411-4327-8697-7040C17208A1}"/>
    <cellStyle name="Millares 71 5 3" xfId="12398" xr:uid="{C7F047E6-9970-489E-BFD0-505CE85944D2}"/>
    <cellStyle name="Millares 71 5 4" xfId="18534" xr:uid="{D13953E3-D12E-4F12-8FD9-A997E1E6B880}"/>
    <cellStyle name="Millares 71 5 5" xfId="8650" xr:uid="{B88DCA5E-493B-4089-8C10-9A129C13B79D}"/>
    <cellStyle name="Millares 71 6" xfId="7053" xr:uid="{F483FA9D-90E3-4EA2-B403-D6D7EC9DF4C6}"/>
    <cellStyle name="Millares 71 6 2" xfId="13995" xr:uid="{77A77BC9-817D-4B08-8F82-E80DCA7367B4}"/>
    <cellStyle name="Millares 71 6 3" xfId="19861" xr:uid="{23C0AB6D-8B9B-4FD6-953C-F2436264E752}"/>
    <cellStyle name="Millares 71 6 4" xfId="8651" xr:uid="{F2306AA8-10A8-4B57-B754-CC51AD581C1F}"/>
    <cellStyle name="Millares 71 7" xfId="8652" xr:uid="{2A46C7B6-9CE1-451A-ABC8-4D03153CC71D}"/>
    <cellStyle name="Millares 71 7 2" xfId="13996" xr:uid="{3A37D03C-D666-402D-8085-AC23EBDAA39D}"/>
    <cellStyle name="Millares 71 8" xfId="13985" xr:uid="{A927E565-8C91-428F-8002-B0D719C5832D}"/>
    <cellStyle name="Millares 71 9" xfId="11123" xr:uid="{CE5D170F-37ED-49E7-B6E8-03DD67A993F7}"/>
    <cellStyle name="Millares 72" xfId="5704" xr:uid="{949D5870-3750-4B8E-BEFA-617CD14EECA6}"/>
    <cellStyle name="Millares 72 10" xfId="16364" xr:uid="{5BB685DD-461A-4DAB-9059-182DF1638ED9}"/>
    <cellStyle name="Millares 72 11" xfId="18535" xr:uid="{64A76773-A30F-4616-9BAE-F8CD32F74319}"/>
    <cellStyle name="Millares 72 12" xfId="8653" xr:uid="{E28BFEE3-C00A-4AFE-AC92-0C79ADA671AA}"/>
    <cellStyle name="Millares 72 2" xfId="5705" xr:uid="{5AEFB10D-A684-44DF-BC0B-20AC35ADE0B2}"/>
    <cellStyle name="Millares 72 2 10" xfId="18536" xr:uid="{6A2016FC-D7AD-49BB-9429-C1C33295F1D6}"/>
    <cellStyle name="Millares 72 2 11" xfId="8654" xr:uid="{81759AA4-08CC-46D8-8EB0-FE8A530F1198}"/>
    <cellStyle name="Millares 72 2 2" xfId="5706" xr:uid="{20734842-82FB-405E-B772-54BECA47E729}"/>
    <cellStyle name="Millares 72 2 2 2" xfId="13999" xr:uid="{7D8A3934-FD53-4794-A226-4CCA883618E3}"/>
    <cellStyle name="Millares 72 2 2 3" xfId="11131" xr:uid="{DE64B4F9-C13D-412B-B9A8-19DDC62F2F03}"/>
    <cellStyle name="Millares 72 2 2 4" xfId="16366" xr:uid="{C901E87E-3A93-4F20-B431-822FB019C758}"/>
    <cellStyle name="Millares 72 2 2 5" xfId="18537" xr:uid="{A33CC15D-34B3-43F7-B1DB-BCE8020C5B31}"/>
    <cellStyle name="Millares 72 2 2 6" xfId="8655" xr:uid="{5B426097-D4FE-4294-B2AA-00F6D13C3FC6}"/>
    <cellStyle name="Millares 72 2 3" xfId="5707" xr:uid="{CB4DA87C-361A-4FFB-A8D6-BE43CB6CDB92}"/>
    <cellStyle name="Millares 72 2 3 2" xfId="14000" xr:uid="{A7D4EAE8-C132-4AFF-AE6E-AB10DBCCF552}"/>
    <cellStyle name="Millares 72 2 3 3" xfId="11132" xr:uid="{D60589E0-8569-4A73-8192-E3798E1E155F}"/>
    <cellStyle name="Millares 72 2 3 4" xfId="16367" xr:uid="{5C45F0C5-FE0E-40E4-A788-47A14E4FC67D}"/>
    <cellStyle name="Millares 72 2 3 5" xfId="18538" xr:uid="{2F0EB944-A3D9-4719-9F10-64C05DEC5347}"/>
    <cellStyle name="Millares 72 2 3 6" xfId="8656" xr:uid="{198299F5-0172-40E1-A4C2-D9D0BF83A5E9}"/>
    <cellStyle name="Millares 72 2 4" xfId="5708" xr:uid="{4A93AE71-D222-4164-868F-0AFC4C674A54}"/>
    <cellStyle name="Millares 72 2 4 2" xfId="14001" xr:uid="{C9C4E957-47C7-4629-A480-7DAD4AC0A23B}"/>
    <cellStyle name="Millares 72 2 4 3" xfId="12401" xr:uid="{7E7C57E7-60CB-4136-AFBE-1575110F51D4}"/>
    <cellStyle name="Millares 72 2 4 4" xfId="18539" xr:uid="{81A69B84-3957-48AF-B8C7-D3B131568EFC}"/>
    <cellStyle name="Millares 72 2 4 5" xfId="8657" xr:uid="{0D3AE4CF-B0E0-457A-B027-04BA4DF5A313}"/>
    <cellStyle name="Millares 72 2 5" xfId="7183" xr:uid="{4FEB3705-0549-4F8A-A9B0-D78C6BD71E14}"/>
    <cellStyle name="Millares 72 2 5 2" xfId="14002" xr:uid="{C40BAA13-076C-48E8-BACF-312554008573}"/>
    <cellStyle name="Millares 72 2 5 3" xfId="19962" xr:uid="{399C5298-A5EF-49C1-A37A-E44BE13BF0B8}"/>
    <cellStyle name="Millares 72 2 5 4" xfId="8658" xr:uid="{1D44433A-697A-4359-8D2A-74975035611B}"/>
    <cellStyle name="Millares 72 2 6" xfId="8659" xr:uid="{F00580EA-ABD9-4191-AFF7-D04D2948B26E}"/>
    <cellStyle name="Millares 72 2 6 2" xfId="14003" xr:uid="{F0C3D7B3-2095-46AE-B6E3-3B773E5C9301}"/>
    <cellStyle name="Millares 72 2 7" xfId="13998" xr:uid="{2F4F0EE4-E116-4A43-991B-CD9EE3CC7193}"/>
    <cellStyle name="Millares 72 2 8" xfId="11130" xr:uid="{450BD1A3-3397-45A4-B3FA-381C8510D391}"/>
    <cellStyle name="Millares 72 2 9" xfId="16365" xr:uid="{F2A66DFC-9BAD-4341-AF78-69616DEE8CB1}"/>
    <cellStyle name="Millares 72 3" xfId="5709" xr:uid="{83E6F4AA-E813-4BE0-99AA-ABA59657BC8F}"/>
    <cellStyle name="Millares 72 3 2" xfId="14004" xr:uid="{F08CAF03-6318-4124-A48D-763378A47270}"/>
    <cellStyle name="Millares 72 3 3" xfId="11133" xr:uid="{169D7F4A-FEFD-4366-AAAA-C8D9B87E615E}"/>
    <cellStyle name="Millares 72 3 4" xfId="16368" xr:uid="{468EFD2C-4E9B-4D7B-917A-BFB406158F2E}"/>
    <cellStyle name="Millares 72 3 5" xfId="18540" xr:uid="{394C36F0-CADD-492F-9FB3-FB2E6B14D58A}"/>
    <cellStyle name="Millares 72 3 6" xfId="8660" xr:uid="{5E243034-CA4A-48F7-84E9-5C4A384B2CCF}"/>
    <cellStyle name="Millares 72 4" xfId="5710" xr:uid="{B7E46790-31CB-423B-B2C0-C0CF683C05E3}"/>
    <cellStyle name="Millares 72 4 2" xfId="14005" xr:uid="{8740C218-C19E-4AD7-8A7E-F54F9A6AAB8E}"/>
    <cellStyle name="Millares 72 4 3" xfId="11134" xr:uid="{B365ED08-C7DE-4F01-AE81-77DBE7F6F61C}"/>
    <cellStyle name="Millares 72 4 4" xfId="16369" xr:uid="{DEF0C017-999D-4673-9140-C50751F37ABD}"/>
    <cellStyle name="Millares 72 4 5" xfId="18541" xr:uid="{801168DC-6554-4C50-9141-650D723F2431}"/>
    <cellStyle name="Millares 72 4 6" xfId="8661" xr:uid="{34311049-2784-4EBC-A76B-06675B04820D}"/>
    <cellStyle name="Millares 72 5" xfId="5711" xr:uid="{C2E25DAE-E852-4FDB-82D5-A9AFC11C4A50}"/>
    <cellStyle name="Millares 72 5 2" xfId="14006" xr:uid="{662D8516-384E-4D35-87A4-870B9F158179}"/>
    <cellStyle name="Millares 72 5 3" xfId="12400" xr:uid="{3668E71C-FB78-44A5-99AB-ACAD6AAFCED2}"/>
    <cellStyle name="Millares 72 5 4" xfId="18542" xr:uid="{D422513E-9F5D-4C4B-BB41-6A34B8959465}"/>
    <cellStyle name="Millares 72 5 5" xfId="8662" xr:uid="{0BE4BADB-F39F-4D45-8BD8-ED4F8BD885A5}"/>
    <cellStyle name="Millares 72 6" xfId="7054" xr:uid="{C1B5AA7C-7946-44B3-8B73-439DCA3B824C}"/>
    <cellStyle name="Millares 72 6 2" xfId="14007" xr:uid="{BF970E25-EDAF-490A-B71D-9FEA98DDF2A4}"/>
    <cellStyle name="Millares 72 6 3" xfId="19862" xr:uid="{63AAA016-CCE6-4ABC-976F-39CC2E07C063}"/>
    <cellStyle name="Millares 72 6 4" xfId="8663" xr:uid="{CB5168C5-EBE2-4BA8-82BC-263AE5AACEDE}"/>
    <cellStyle name="Millares 72 7" xfId="8664" xr:uid="{5336F9CC-451B-4111-86F9-69640378A766}"/>
    <cellStyle name="Millares 72 7 2" xfId="14008" xr:uid="{4D38AD52-5E48-4F60-9C85-72D3AE8BE86C}"/>
    <cellStyle name="Millares 72 8" xfId="13997" xr:uid="{A2682627-6E91-4E85-996D-9977799CB805}"/>
    <cellStyle name="Millares 72 9" xfId="11129" xr:uid="{3A253FB5-62A0-49CE-A858-21B8087EDA0D}"/>
    <cellStyle name="Millares 73" xfId="5712" xr:uid="{197C400A-334E-4190-B52E-1571A5CE3604}"/>
    <cellStyle name="Millares 73 10" xfId="16370" xr:uid="{4468536F-FC6F-44F3-8E65-736EA9957DAA}"/>
    <cellStyle name="Millares 73 11" xfId="18543" xr:uid="{F3DB651D-A0B8-43B0-B545-2B0DFBEF7F0B}"/>
    <cellStyle name="Millares 73 12" xfId="8665" xr:uid="{AD74C7B2-52E4-45DD-AC7B-21BDAF68AE41}"/>
    <cellStyle name="Millares 73 2" xfId="5713" xr:uid="{E23BC98D-DC1E-4DC8-8C7F-52FA37B5CF6E}"/>
    <cellStyle name="Millares 73 2 10" xfId="18544" xr:uid="{B4CE0EAA-3DE9-4D93-BE98-8D2F2D318BC8}"/>
    <cellStyle name="Millares 73 2 11" xfId="8666" xr:uid="{A04BB21F-B616-4852-B23C-352BE90DF03C}"/>
    <cellStyle name="Millares 73 2 2" xfId="5714" xr:uid="{0EB75A6E-D033-48BF-B08C-B8C6D928F163}"/>
    <cellStyle name="Millares 73 2 2 2" xfId="14011" xr:uid="{3782AD4A-A602-4DD5-90C8-146BC7A9EF50}"/>
    <cellStyle name="Millares 73 2 2 3" xfId="11137" xr:uid="{8B680237-2049-4D49-A8E0-CE3A323EA8C8}"/>
    <cellStyle name="Millares 73 2 2 4" xfId="16372" xr:uid="{3D074CDD-9817-4277-BEF8-2B6F20206ED4}"/>
    <cellStyle name="Millares 73 2 2 5" xfId="18545" xr:uid="{194C15FE-6F21-4C42-9572-8F2051C8C8B1}"/>
    <cellStyle name="Millares 73 2 2 6" xfId="8667" xr:uid="{764061A3-B5EE-4090-B4A8-7B52B41172B7}"/>
    <cellStyle name="Millares 73 2 3" xfId="5715" xr:uid="{57EB0289-AF1A-4D4A-A750-7975839EE137}"/>
    <cellStyle name="Millares 73 2 3 2" xfId="14012" xr:uid="{573BC9A2-8669-42C3-9C3F-226EF88ADB8D}"/>
    <cellStyle name="Millares 73 2 3 3" xfId="11138" xr:uid="{36AE6B67-226E-42EC-B285-EE2A1BD893AA}"/>
    <cellStyle name="Millares 73 2 3 4" xfId="16373" xr:uid="{AEFE92FF-EAAE-4C11-90AE-B0481D121022}"/>
    <cellStyle name="Millares 73 2 3 5" xfId="18546" xr:uid="{2AEF3FC3-8221-4D95-BF3F-7D974EC0E998}"/>
    <cellStyle name="Millares 73 2 3 6" xfId="8668" xr:uid="{5EC5C2C9-8B25-4B49-86CC-0E75D8C624D6}"/>
    <cellStyle name="Millares 73 2 4" xfId="5716" xr:uid="{8B03718F-F45C-4BF3-A7DC-90D474957BBC}"/>
    <cellStyle name="Millares 73 2 4 2" xfId="14013" xr:uid="{4F5CFD97-E28B-4FB3-9A00-7E43CEE53BEE}"/>
    <cellStyle name="Millares 73 2 4 3" xfId="12403" xr:uid="{839A94A1-DE49-4EDB-B4DF-24500046A1B7}"/>
    <cellStyle name="Millares 73 2 4 4" xfId="18547" xr:uid="{3DCCC2E7-277D-4057-98D7-B013CB3DAC0C}"/>
    <cellStyle name="Millares 73 2 4 5" xfId="8669" xr:uid="{2C8CDF66-BA59-4E81-808D-EBBBC9D94727}"/>
    <cellStyle name="Millares 73 2 5" xfId="7184" xr:uid="{AB2BC107-EA70-4FBE-92A6-E2C3B2035A5A}"/>
    <cellStyle name="Millares 73 2 5 2" xfId="14014" xr:uid="{59449FDD-911A-4203-8B2F-68DBF808E841}"/>
    <cellStyle name="Millares 73 2 5 3" xfId="19963" xr:uid="{0B9AC0A0-F711-4FD5-AA3B-3ED729E17A46}"/>
    <cellStyle name="Millares 73 2 5 4" xfId="8670" xr:uid="{8C5FCE4A-5790-4F3C-9591-7975A8FD375C}"/>
    <cellStyle name="Millares 73 2 6" xfId="8671" xr:uid="{2D03067D-CA68-4D7A-B6A9-B041CEDE9E51}"/>
    <cellStyle name="Millares 73 2 6 2" xfId="14015" xr:uid="{E24CC57C-86D8-4BB7-9DB6-2E950CFADBED}"/>
    <cellStyle name="Millares 73 2 7" xfId="14010" xr:uid="{7F427A22-6530-4BE3-B0D8-C539648F0D09}"/>
    <cellStyle name="Millares 73 2 8" xfId="11136" xr:uid="{4B97F171-0D82-4EB9-9A32-AE04BCF34014}"/>
    <cellStyle name="Millares 73 2 9" xfId="16371" xr:uid="{AF519235-2F1C-4935-9FCE-002506ADB53F}"/>
    <cellStyle name="Millares 73 3" xfId="5717" xr:uid="{A44380E2-5C73-4119-984B-4C8435B470F1}"/>
    <cellStyle name="Millares 73 3 2" xfId="14016" xr:uid="{81225D1F-EC05-4D54-8CEC-C574396F45CF}"/>
    <cellStyle name="Millares 73 3 3" xfId="11139" xr:uid="{02E460C1-F583-42DB-B537-DD771E2B2070}"/>
    <cellStyle name="Millares 73 3 4" xfId="16374" xr:uid="{F3FA15A0-FD49-4C52-A489-321497F98C31}"/>
    <cellStyle name="Millares 73 3 5" xfId="18548" xr:uid="{31EA592A-6284-4F10-A4F9-4209D0C48FC5}"/>
    <cellStyle name="Millares 73 3 6" xfId="8672" xr:uid="{C662AA80-CA9F-49E2-81B0-426843B0B3F6}"/>
    <cellStyle name="Millares 73 4" xfId="5718" xr:uid="{F2C3045A-7DB5-46D0-90AF-35ED80EAFFF2}"/>
    <cellStyle name="Millares 73 4 2" xfId="14017" xr:uid="{2D468BC7-4203-4B74-B86E-77C4204E8AEB}"/>
    <cellStyle name="Millares 73 4 3" xfId="11140" xr:uid="{F89E4E41-B40A-49B7-8A1A-90E0BC8112F4}"/>
    <cellStyle name="Millares 73 4 4" xfId="16375" xr:uid="{CFC88190-D904-460A-BC47-89C7FAE32380}"/>
    <cellStyle name="Millares 73 4 5" xfId="18549" xr:uid="{B9EBBC50-CA07-48D9-A0F1-97B87335D9E4}"/>
    <cellStyle name="Millares 73 4 6" xfId="8673" xr:uid="{5238CFB1-DE47-47FB-997D-1621BAF453A5}"/>
    <cellStyle name="Millares 73 5" xfId="5719" xr:uid="{A8451922-656E-471A-9047-F3827BEF93BF}"/>
    <cellStyle name="Millares 73 5 2" xfId="14018" xr:uid="{813D1407-33B2-4571-BE2E-2488A1B89E6E}"/>
    <cellStyle name="Millares 73 5 3" xfId="12402" xr:uid="{7CB2BADC-AFAD-4777-9894-9005704F704E}"/>
    <cellStyle name="Millares 73 5 4" xfId="18550" xr:uid="{32887F32-A599-427C-827A-152EC7D858E0}"/>
    <cellStyle name="Millares 73 5 5" xfId="8674" xr:uid="{1C3A16A4-C533-42A5-A51D-6E4768AC3020}"/>
    <cellStyle name="Millares 73 6" xfId="7055" xr:uid="{02F99835-2D85-4395-B8C4-534F339E53F3}"/>
    <cellStyle name="Millares 73 6 2" xfId="14019" xr:uid="{2132A5FC-AD84-4803-964D-8FD0CF6E9FF6}"/>
    <cellStyle name="Millares 73 6 3" xfId="19863" xr:uid="{4831954D-8C60-4534-A493-D4694F00D780}"/>
    <cellStyle name="Millares 73 6 4" xfId="8675" xr:uid="{DC3EBC59-3FB5-412E-883C-A26F3A640860}"/>
    <cellStyle name="Millares 73 7" xfId="8676" xr:uid="{F2BC87AD-2D54-433E-99CF-0336CEBAE399}"/>
    <cellStyle name="Millares 73 7 2" xfId="14020" xr:uid="{682CC4AC-F4FF-4579-9A64-422EFCE4899F}"/>
    <cellStyle name="Millares 73 8" xfId="14009" xr:uid="{02B8C932-6F96-430F-83F3-50E8EA3DB8AB}"/>
    <cellStyle name="Millares 73 9" xfId="11135" xr:uid="{D0E7BD28-21FA-4D8E-9D3E-82B7BAA6E2EE}"/>
    <cellStyle name="Millares 74" xfId="5720" xr:uid="{3B365FA3-1844-4ECE-8DBE-75CE44C539D0}"/>
    <cellStyle name="Millares 74 10" xfId="16376" xr:uid="{D84CF90B-552A-4C2C-BC38-6A3C6FDBB333}"/>
    <cellStyle name="Millares 74 11" xfId="18551" xr:uid="{0AEAA296-6CFD-48A3-B0F6-72817E17E2C2}"/>
    <cellStyle name="Millares 74 12" xfId="8677" xr:uid="{3A1649BF-862D-44F6-9733-EC040B618CD9}"/>
    <cellStyle name="Millares 74 2" xfId="5721" xr:uid="{08F15F28-1B30-4F12-B2F7-E1521813F01F}"/>
    <cellStyle name="Millares 74 2 10" xfId="18552" xr:uid="{F0FA4F7A-2B32-4D2D-8EC2-531C46A48AC5}"/>
    <cellStyle name="Millares 74 2 11" xfId="8678" xr:uid="{A14CBF41-8AE2-4D01-96E8-DC672C120151}"/>
    <cellStyle name="Millares 74 2 2" xfId="5722" xr:uid="{3DF5BCF1-06AB-4CF4-984D-74B26BEB96F1}"/>
    <cellStyle name="Millares 74 2 2 2" xfId="14023" xr:uid="{8B73FE38-1F90-4640-B434-605827413316}"/>
    <cellStyle name="Millares 74 2 2 3" xfId="11143" xr:uid="{68D0CBCB-0969-4F03-9974-687B2629839F}"/>
    <cellStyle name="Millares 74 2 2 4" xfId="16378" xr:uid="{F8D432CC-9BA1-4563-823F-A975D367A977}"/>
    <cellStyle name="Millares 74 2 2 5" xfId="18553" xr:uid="{E70DC2AB-3289-4610-81B9-0F0311F8024D}"/>
    <cellStyle name="Millares 74 2 2 6" xfId="8679" xr:uid="{08B409D6-4D81-4E0F-BF9F-0185B413D5D1}"/>
    <cellStyle name="Millares 74 2 3" xfId="5723" xr:uid="{1120CF16-10D4-42C6-86FC-DD6588277699}"/>
    <cellStyle name="Millares 74 2 3 2" xfId="14024" xr:uid="{EC156C15-3110-4571-B878-DD9FC46FDA9D}"/>
    <cellStyle name="Millares 74 2 3 3" xfId="11144" xr:uid="{3EFAB139-DF39-4C70-87E2-B110D933A42E}"/>
    <cellStyle name="Millares 74 2 3 4" xfId="16379" xr:uid="{9EB9C4E3-07C0-4036-803B-342270D3E993}"/>
    <cellStyle name="Millares 74 2 3 5" xfId="18554" xr:uid="{E499BC67-E8DB-4663-86FC-0FE06DB2C783}"/>
    <cellStyle name="Millares 74 2 3 6" xfId="8680" xr:uid="{B15C7717-3FB3-4E20-889E-8465A7183347}"/>
    <cellStyle name="Millares 74 2 4" xfId="5724" xr:uid="{249B2EB9-FBC5-4F91-838D-3B09DDA3F44C}"/>
    <cellStyle name="Millares 74 2 4 2" xfId="14025" xr:uid="{A0D52F64-19CF-405D-AE4E-69038239D9C4}"/>
    <cellStyle name="Millares 74 2 4 3" xfId="12405" xr:uid="{F231A89B-F699-4DCE-8258-0C30E6FC4392}"/>
    <cellStyle name="Millares 74 2 4 4" xfId="18555" xr:uid="{D469EB77-105C-4686-8206-2A4231863F9F}"/>
    <cellStyle name="Millares 74 2 4 5" xfId="8681" xr:uid="{E1F99524-FD28-4403-B9E8-5ACD4A181AFE}"/>
    <cellStyle name="Millares 74 2 5" xfId="7185" xr:uid="{5BF12504-F2AF-411F-A9C2-F9505DAD16B4}"/>
    <cellStyle name="Millares 74 2 5 2" xfId="14026" xr:uid="{0DCD481F-08AB-4067-B8D4-40491A71EC39}"/>
    <cellStyle name="Millares 74 2 5 3" xfId="19964" xr:uid="{9A04AA3A-C5B7-44A4-84F5-436828313C28}"/>
    <cellStyle name="Millares 74 2 5 4" xfId="8682" xr:uid="{A0A5BB6A-5A7F-44A6-9F83-8325D6305233}"/>
    <cellStyle name="Millares 74 2 6" xfId="8683" xr:uid="{85463C61-2789-469A-8814-C32E28123AF9}"/>
    <cellStyle name="Millares 74 2 6 2" xfId="14027" xr:uid="{A5D9213F-CCF7-42E4-B8E2-78F96C999A41}"/>
    <cellStyle name="Millares 74 2 7" xfId="14022" xr:uid="{DBFB7DC2-3145-4D0F-AB29-E2AA540C985C}"/>
    <cellStyle name="Millares 74 2 8" xfId="11142" xr:uid="{3B5B1103-BBD5-4854-9C6C-14062381F68D}"/>
    <cellStyle name="Millares 74 2 9" xfId="16377" xr:uid="{44933ABD-B57E-42E0-8556-6ED7350B86DE}"/>
    <cellStyle name="Millares 74 3" xfId="5725" xr:uid="{6322AACE-951E-495A-920D-8EE29E4CBF7B}"/>
    <cellStyle name="Millares 74 3 2" xfId="14028" xr:uid="{A62639CB-D9BE-42F0-AAE3-35BFACE23370}"/>
    <cellStyle name="Millares 74 3 3" xfId="11145" xr:uid="{75DC3A79-FF1A-4583-909E-97FE56B2B4D6}"/>
    <cellStyle name="Millares 74 3 4" xfId="16380" xr:uid="{74AA3ED5-8F60-4B30-8C05-CB731FF07770}"/>
    <cellStyle name="Millares 74 3 5" xfId="18556" xr:uid="{24DEF2F9-A6CF-4C46-8FE7-440A93AEAD18}"/>
    <cellStyle name="Millares 74 3 6" xfId="8684" xr:uid="{6C859821-99DB-49F8-8894-0D27E830DA01}"/>
    <cellStyle name="Millares 74 4" xfId="5726" xr:uid="{DC0C5040-258F-49DE-A740-9F1B83820E87}"/>
    <cellStyle name="Millares 74 4 2" xfId="14029" xr:uid="{2EB8B126-F064-4783-BB0D-3D5D7D624881}"/>
    <cellStyle name="Millares 74 4 3" xfId="11146" xr:uid="{D12FD55F-9CF0-4F32-9C74-7C20B559E81C}"/>
    <cellStyle name="Millares 74 4 4" xfId="16381" xr:uid="{C5FE3406-B6B6-453E-9CE9-740347D17685}"/>
    <cellStyle name="Millares 74 4 5" xfId="18557" xr:uid="{EF471743-0003-4D31-A43A-5B2F3ACE7108}"/>
    <cellStyle name="Millares 74 4 6" xfId="8685" xr:uid="{5A487670-12A1-493E-B39D-79EFCC804AE6}"/>
    <cellStyle name="Millares 74 5" xfId="5727" xr:uid="{63AECD92-3BFA-4ADA-8E04-CA4919EE1726}"/>
    <cellStyle name="Millares 74 5 2" xfId="14030" xr:uid="{5E2C87B5-CAAE-48FA-AA05-2863F9DE03FA}"/>
    <cellStyle name="Millares 74 5 3" xfId="12404" xr:uid="{4FFC920E-84E9-46B9-BA94-56AAC04667EB}"/>
    <cellStyle name="Millares 74 5 4" xfId="18558" xr:uid="{B20436FB-A2FC-41F3-8E2C-80E523177AE7}"/>
    <cellStyle name="Millares 74 5 5" xfId="8686" xr:uid="{B3319E4B-928A-41CA-B8E0-8DC077EE0576}"/>
    <cellStyle name="Millares 74 6" xfId="7056" xr:uid="{BA23EA4E-1416-47B9-8639-39377F09506D}"/>
    <cellStyle name="Millares 74 6 2" xfId="14031" xr:uid="{6B112336-EC1D-4E59-96C8-86DD0B033E76}"/>
    <cellStyle name="Millares 74 6 3" xfId="19864" xr:uid="{C36DD721-F70B-45C7-9DE0-F38376ADB8D2}"/>
    <cellStyle name="Millares 74 6 4" xfId="8687" xr:uid="{8AA1FB2A-04D3-4A58-B78A-A6D0E093510A}"/>
    <cellStyle name="Millares 74 7" xfId="8688" xr:uid="{4168DFE7-93FC-4AC2-9F3D-91C82C16DA3A}"/>
    <cellStyle name="Millares 74 7 2" xfId="14032" xr:uid="{4C9F7C2E-BDA5-44FA-AFAA-7E8EEE2E1D0B}"/>
    <cellStyle name="Millares 74 8" xfId="14021" xr:uid="{C2E00CD6-9259-473A-801A-4D0D641D8DA2}"/>
    <cellStyle name="Millares 74 9" xfId="11141" xr:uid="{94EAE8F2-4E43-468F-8D8A-061CF04F8A19}"/>
    <cellStyle name="Millares 75" xfId="5728" xr:uid="{10D49614-CB34-4971-B0C9-F47DFD62F6CC}"/>
    <cellStyle name="Millares 75 10" xfId="16382" xr:uid="{712B68B1-A96F-40B7-ACB5-8E4534E87B94}"/>
    <cellStyle name="Millares 75 11" xfId="18559" xr:uid="{445164CD-B4B2-49D2-9114-505E04B1908B}"/>
    <cellStyle name="Millares 75 12" xfId="8689" xr:uid="{C3142968-7DDC-4041-9FDB-72FF613AAC51}"/>
    <cellStyle name="Millares 75 2" xfId="5729" xr:uid="{6F9E1161-E248-4DDD-9C0F-B48BECB9B53D}"/>
    <cellStyle name="Millares 75 2 10" xfId="18560" xr:uid="{36C445D0-F97A-4AB3-8CB0-05BC1F118ED9}"/>
    <cellStyle name="Millares 75 2 11" xfId="8690" xr:uid="{2E146A9C-2E3D-4E64-A000-920CEFBFCA10}"/>
    <cellStyle name="Millares 75 2 2" xfId="5730" xr:uid="{1E07243D-05FC-4ADC-9C95-F4AD1F6FAA57}"/>
    <cellStyle name="Millares 75 2 2 2" xfId="14035" xr:uid="{5C9732E6-74EC-462F-B6A9-578DE604F03C}"/>
    <cellStyle name="Millares 75 2 2 3" xfId="11149" xr:uid="{7E127DE6-9664-475E-A73A-0A206F452664}"/>
    <cellStyle name="Millares 75 2 2 4" xfId="16384" xr:uid="{707630D1-9ABF-4F61-B271-CF3B61E92A33}"/>
    <cellStyle name="Millares 75 2 2 5" xfId="18561" xr:uid="{A02FDBEE-4385-40CE-8E56-BB0128AD0999}"/>
    <cellStyle name="Millares 75 2 2 6" xfId="8691" xr:uid="{0BDD771F-4DAB-47F3-869E-004F430A47EB}"/>
    <cellStyle name="Millares 75 2 3" xfId="5731" xr:uid="{4BF82590-D9DA-408F-BCA9-420A7B39A5C7}"/>
    <cellStyle name="Millares 75 2 3 2" xfId="14036" xr:uid="{F81D0E75-1FA9-479A-93BE-269F8FAD8DAB}"/>
    <cellStyle name="Millares 75 2 3 3" xfId="11150" xr:uid="{48D6CB97-0351-437B-A2AF-C01CB29E725A}"/>
    <cellStyle name="Millares 75 2 3 4" xfId="16385" xr:uid="{4F8ED78A-9EB2-4957-862F-F556E42D2A36}"/>
    <cellStyle name="Millares 75 2 3 5" xfId="18562" xr:uid="{76535307-2259-4C14-BC00-D120719E2576}"/>
    <cellStyle name="Millares 75 2 3 6" xfId="8692" xr:uid="{9A3A6974-94D8-4A5A-9481-A886078E388B}"/>
    <cellStyle name="Millares 75 2 4" xfId="5732" xr:uid="{5E5620BB-66BF-4B8C-9B05-9D1663631535}"/>
    <cellStyle name="Millares 75 2 4 2" xfId="14037" xr:uid="{50EB0A12-33B4-4D49-97EB-07339ECEBCA5}"/>
    <cellStyle name="Millares 75 2 4 3" xfId="12407" xr:uid="{42012676-F95A-4D94-B68E-53B4433D595D}"/>
    <cellStyle name="Millares 75 2 4 4" xfId="18563" xr:uid="{89F28BE6-7B8F-4B85-A001-709DE50784B7}"/>
    <cellStyle name="Millares 75 2 4 5" xfId="8693" xr:uid="{FF3E9C13-9B1A-4A88-9D09-C6B2105BB6AA}"/>
    <cellStyle name="Millares 75 2 5" xfId="7186" xr:uid="{BD8C7A0B-4DC3-4561-AC4F-04C52DDAC031}"/>
    <cellStyle name="Millares 75 2 5 2" xfId="14038" xr:uid="{2AA7DD3B-0B7F-41AA-887B-D20DFD9E598E}"/>
    <cellStyle name="Millares 75 2 5 3" xfId="19965" xr:uid="{6784949B-7C91-4E52-9A2F-8857EF0BD84A}"/>
    <cellStyle name="Millares 75 2 5 4" xfId="8694" xr:uid="{D5CA2C6D-750B-4E76-B85D-330E061BFF12}"/>
    <cellStyle name="Millares 75 2 6" xfId="8695" xr:uid="{D62FE75F-ADD8-4FBE-BDD1-E72AE44A0B66}"/>
    <cellStyle name="Millares 75 2 6 2" xfId="14039" xr:uid="{DB0FADBB-B49F-469C-A684-F3C2B650DA4E}"/>
    <cellStyle name="Millares 75 2 7" xfId="14034" xr:uid="{C00FEFA9-E20D-4C37-8464-6809BDABE020}"/>
    <cellStyle name="Millares 75 2 8" xfId="11148" xr:uid="{C226AF19-229E-46DF-972B-3092811CD96D}"/>
    <cellStyle name="Millares 75 2 9" xfId="16383" xr:uid="{8650BDDC-5D11-4A91-8D19-79AE2D829259}"/>
    <cellStyle name="Millares 75 3" xfId="5733" xr:uid="{1D3E5AF9-9FC2-4DC3-907D-AD2C044B4462}"/>
    <cellStyle name="Millares 75 3 2" xfId="14040" xr:uid="{5648DF6E-AB42-49A6-82E6-4CC6DE1AC48B}"/>
    <cellStyle name="Millares 75 3 3" xfId="11151" xr:uid="{7FAB0C2E-EA17-4FB8-8C8C-6E37718D9DD5}"/>
    <cellStyle name="Millares 75 3 4" xfId="16386" xr:uid="{75814CB3-2D37-4805-94D6-BA1D120A1BF7}"/>
    <cellStyle name="Millares 75 3 5" xfId="18564" xr:uid="{3D4B9860-D86F-43E7-8EC3-93247761CA5A}"/>
    <cellStyle name="Millares 75 3 6" xfId="8696" xr:uid="{492FE3BA-9C58-491B-846B-DFFE29DC6664}"/>
    <cellStyle name="Millares 75 4" xfId="5734" xr:uid="{50AC8EAD-5403-4CD4-940E-ED85E6C73AB3}"/>
    <cellStyle name="Millares 75 4 2" xfId="14041" xr:uid="{78A06A3B-A5F4-45A0-84FC-95C49EC0061B}"/>
    <cellStyle name="Millares 75 4 3" xfId="11152" xr:uid="{3BA72D8E-42CC-4B77-8176-4EE43F5E4F93}"/>
    <cellStyle name="Millares 75 4 4" xfId="16387" xr:uid="{9E9C5C0E-9219-49C7-A02B-35451310AA35}"/>
    <cellStyle name="Millares 75 4 5" xfId="18565" xr:uid="{AA7D1AA3-19EA-4590-9FB1-43518A9C2581}"/>
    <cellStyle name="Millares 75 4 6" xfId="8697" xr:uid="{F8C297CD-F193-46AC-8405-B394BB839366}"/>
    <cellStyle name="Millares 75 5" xfId="5735" xr:uid="{551E9B82-EF5C-41C2-8A70-0862F4C8FD47}"/>
    <cellStyle name="Millares 75 5 2" xfId="14042" xr:uid="{9A37E61A-5BD4-48BF-9487-9A2C6DBA7508}"/>
    <cellStyle name="Millares 75 5 3" xfId="12406" xr:uid="{DDF863CC-B900-4452-9132-C325F049A382}"/>
    <cellStyle name="Millares 75 5 4" xfId="18566" xr:uid="{9586043C-1984-4490-BF46-8308A0525A4B}"/>
    <cellStyle name="Millares 75 5 5" xfId="8698" xr:uid="{06CE6489-BE17-427A-BF71-2C90BF5A49B9}"/>
    <cellStyle name="Millares 75 6" xfId="7057" xr:uid="{E1EB2EAB-28C4-4DEC-A8C8-2BD37BEA46D0}"/>
    <cellStyle name="Millares 75 6 2" xfId="14043" xr:uid="{1B1B7EFD-A1B5-486E-817B-C15D6E7FD6B9}"/>
    <cellStyle name="Millares 75 6 3" xfId="19865" xr:uid="{D4EDA8B2-5BC0-4B30-8690-A0E05D2361EB}"/>
    <cellStyle name="Millares 75 6 4" xfId="8699" xr:uid="{F7318C6A-8A9B-4AB9-9543-4316C79A4E06}"/>
    <cellStyle name="Millares 75 7" xfId="8700" xr:uid="{2BAE89F6-1277-4280-ABEC-F73C4E1388F8}"/>
    <cellStyle name="Millares 75 7 2" xfId="14044" xr:uid="{1C3DBE63-CEBA-449C-B9D2-1F2B749FBE5C}"/>
    <cellStyle name="Millares 75 8" xfId="14033" xr:uid="{E19AE12A-11F1-49FA-8586-AB473C025A87}"/>
    <cellStyle name="Millares 75 9" xfId="11147" xr:uid="{0D5EF5B9-3A4B-40BF-A820-FD90023BAC24}"/>
    <cellStyle name="Millares 76" xfId="5736" xr:uid="{25D0880B-44FE-4A9C-865B-FA7035D5BAEE}"/>
    <cellStyle name="Millares 76 10" xfId="16388" xr:uid="{FF8024C2-FF2A-48BA-9A8A-5AEEDE7DC679}"/>
    <cellStyle name="Millares 76 11" xfId="18567" xr:uid="{0080CD12-842D-4A9B-8A33-18382D5C2FCA}"/>
    <cellStyle name="Millares 76 12" xfId="8701" xr:uid="{B649D099-CCE2-4B80-9D52-46AE71F7DDC2}"/>
    <cellStyle name="Millares 76 2" xfId="5737" xr:uid="{E83D9084-CF4D-46F0-8E32-C2FA262DB9BA}"/>
    <cellStyle name="Millares 76 2 10" xfId="18568" xr:uid="{7C5F8E21-73BF-4A8D-992C-206D0ECF7C20}"/>
    <cellStyle name="Millares 76 2 11" xfId="8702" xr:uid="{831DD8FA-104D-4740-9992-6BD33FD3503A}"/>
    <cellStyle name="Millares 76 2 2" xfId="5738" xr:uid="{031CADF3-B793-4968-B768-26298D895A1E}"/>
    <cellStyle name="Millares 76 2 2 2" xfId="14047" xr:uid="{55CF7BD4-95D2-4A8D-A0FE-2AB87A49E66C}"/>
    <cellStyle name="Millares 76 2 2 3" xfId="11155" xr:uid="{02F9DB79-9F72-495C-AD31-CA907FCA6DAA}"/>
    <cellStyle name="Millares 76 2 2 4" xfId="16390" xr:uid="{49F08A10-2D54-44FF-BC45-4EDD8AB422D0}"/>
    <cellStyle name="Millares 76 2 2 5" xfId="18569" xr:uid="{69346821-B73B-473B-A02A-86B440C653BC}"/>
    <cellStyle name="Millares 76 2 2 6" xfId="8703" xr:uid="{6B9EDCFC-0A95-4339-8C73-448A7A24545D}"/>
    <cellStyle name="Millares 76 2 3" xfId="5739" xr:uid="{51335861-113E-43C1-AD95-FC1C07CB2BBB}"/>
    <cellStyle name="Millares 76 2 3 2" xfId="14048" xr:uid="{AD8CCB50-27FA-428E-BCD1-1FA209B1D406}"/>
    <cellStyle name="Millares 76 2 3 3" xfId="11156" xr:uid="{E5272467-0327-468D-922B-65C6584F774E}"/>
    <cellStyle name="Millares 76 2 3 4" xfId="16391" xr:uid="{CAAD01AC-8759-42EF-BFF8-08D3A89164B6}"/>
    <cellStyle name="Millares 76 2 3 5" xfId="18570" xr:uid="{3B1D22CC-3745-4AD2-9665-2882DFACF215}"/>
    <cellStyle name="Millares 76 2 3 6" xfId="8704" xr:uid="{4BED8FAE-533C-4E93-AADC-76E5E62F6DB1}"/>
    <cellStyle name="Millares 76 2 4" xfId="5740" xr:uid="{3B30A006-5F92-4E58-9025-7EC814227357}"/>
    <cellStyle name="Millares 76 2 4 2" xfId="14049" xr:uid="{9EC22534-ECC4-41A6-8922-997E8DDDC2D8}"/>
    <cellStyle name="Millares 76 2 4 3" xfId="12409" xr:uid="{2309822F-F1B3-440C-A69B-A9B4F5D4EAE5}"/>
    <cellStyle name="Millares 76 2 4 4" xfId="18571" xr:uid="{939710E4-713F-46AD-AC25-F0BA9992B486}"/>
    <cellStyle name="Millares 76 2 4 5" xfId="8705" xr:uid="{8D208642-1AA1-4C96-92E8-3C34F196AADD}"/>
    <cellStyle name="Millares 76 2 5" xfId="7187" xr:uid="{7EE4B604-044F-489C-BCBB-ABDCD228B6B6}"/>
    <cellStyle name="Millares 76 2 5 2" xfId="14050" xr:uid="{BD7329E0-313D-4877-8F1C-48DA699F8894}"/>
    <cellStyle name="Millares 76 2 5 3" xfId="19966" xr:uid="{B4F25AD7-31AE-4055-B265-A0544946127F}"/>
    <cellStyle name="Millares 76 2 5 4" xfId="8706" xr:uid="{5BB13855-8725-44C8-9173-DF1A9C599082}"/>
    <cellStyle name="Millares 76 2 6" xfId="8707" xr:uid="{0EB2CC33-C639-43E6-99DF-B96D33E4223F}"/>
    <cellStyle name="Millares 76 2 6 2" xfId="14051" xr:uid="{72D83700-CB51-4DDF-AE66-28009E94C433}"/>
    <cellStyle name="Millares 76 2 7" xfId="14046" xr:uid="{7AC1F8D2-0E41-48EB-9CF6-335062860E2E}"/>
    <cellStyle name="Millares 76 2 8" xfId="11154" xr:uid="{1CDD9F30-990C-46AB-95E3-13A5A80387E2}"/>
    <cellStyle name="Millares 76 2 9" xfId="16389" xr:uid="{E772B05E-79CE-4080-A33C-D0907C418F0E}"/>
    <cellStyle name="Millares 76 3" xfId="5741" xr:uid="{51D7B472-51A7-436D-ADA4-09F24555F43E}"/>
    <cellStyle name="Millares 76 3 2" xfId="14052" xr:uid="{89154EA9-80E8-450F-8A56-A2F9A91FC875}"/>
    <cellStyle name="Millares 76 3 3" xfId="11157" xr:uid="{BB194781-9A95-4E46-900F-30513F9BEF79}"/>
    <cellStyle name="Millares 76 3 4" xfId="16392" xr:uid="{6926E670-C652-4885-936D-58EB1E446411}"/>
    <cellStyle name="Millares 76 3 5" xfId="18572" xr:uid="{9600C6BB-4D73-40D4-B04C-113BEBAC8B48}"/>
    <cellStyle name="Millares 76 3 6" xfId="8708" xr:uid="{65A47007-3996-41E1-8F11-5D549D443F2D}"/>
    <cellStyle name="Millares 76 4" xfId="5742" xr:uid="{D20B80C3-A634-4192-B10A-48C31CFEC71B}"/>
    <cellStyle name="Millares 76 4 2" xfId="14053" xr:uid="{5702AD64-3045-4820-8AA8-DA855EBC129A}"/>
    <cellStyle name="Millares 76 4 3" xfId="11158" xr:uid="{3505EEF7-1CC0-4F8D-9FDA-459DB7C63859}"/>
    <cellStyle name="Millares 76 4 4" xfId="16393" xr:uid="{9A899D5C-028C-45CA-9F17-FC1378DFB91D}"/>
    <cellStyle name="Millares 76 4 5" xfId="18573" xr:uid="{570DC5EA-33EF-4122-9F90-9D40F7D65125}"/>
    <cellStyle name="Millares 76 4 6" xfId="8709" xr:uid="{6663E369-1999-43F7-A094-CB2D41AFFBAF}"/>
    <cellStyle name="Millares 76 5" xfId="5743" xr:uid="{7FF60565-27C4-4B34-A483-CFADCB386240}"/>
    <cellStyle name="Millares 76 5 2" xfId="14054" xr:uid="{D9C15C16-F77D-4037-9FCB-3C2F81CF26A3}"/>
    <cellStyle name="Millares 76 5 3" xfId="12408" xr:uid="{54C33FD5-6168-4F17-8C42-E603085EEACE}"/>
    <cellStyle name="Millares 76 5 4" xfId="18574" xr:uid="{4C5F81E4-552C-4C97-8DB5-2D90A2035E22}"/>
    <cellStyle name="Millares 76 5 5" xfId="8710" xr:uid="{05CD82FD-9B49-4383-A15C-CFC34859B316}"/>
    <cellStyle name="Millares 76 6" xfId="7058" xr:uid="{C967D41D-A147-49DD-8422-7A5ED1DCF481}"/>
    <cellStyle name="Millares 76 6 2" xfId="14055" xr:uid="{9BE1CC22-61DF-4374-9C0D-8401AACC21F7}"/>
    <cellStyle name="Millares 76 6 3" xfId="19866" xr:uid="{0BA24DF5-5E5E-4945-AE01-40447BBDB2A9}"/>
    <cellStyle name="Millares 76 6 4" xfId="8711" xr:uid="{EE6241EF-915C-4D31-89D0-B0415C92A76D}"/>
    <cellStyle name="Millares 76 7" xfId="8712" xr:uid="{E22FFEA6-7177-451C-8479-F79418C6EADA}"/>
    <cellStyle name="Millares 76 7 2" xfId="14056" xr:uid="{2D3979A7-DCB6-48E4-8481-A6DAC6E8E6DD}"/>
    <cellStyle name="Millares 76 8" xfId="14045" xr:uid="{70DEF34A-DC6E-47CE-AD83-55F318593A52}"/>
    <cellStyle name="Millares 76 9" xfId="11153" xr:uid="{BBA3FBA2-0935-476C-B78F-9BAD1117FCDA}"/>
    <cellStyle name="Millares 77" xfId="5744" xr:uid="{10A5A62B-55F3-4C58-9437-A3D65F0DAC0A}"/>
    <cellStyle name="Millares 77 10" xfId="16394" xr:uid="{38E65C99-0836-40DD-B2EA-D1E44A0F33ED}"/>
    <cellStyle name="Millares 77 11" xfId="18575" xr:uid="{9794F682-F77D-46B4-991F-1F360BFB3BB1}"/>
    <cellStyle name="Millares 77 12" xfId="8713" xr:uid="{7932DDC7-1691-4C4F-8D11-509DDA2F3A8B}"/>
    <cellStyle name="Millares 77 2" xfId="5745" xr:uid="{8AB72773-E332-4C47-93BD-4AC8AC20FEE6}"/>
    <cellStyle name="Millares 77 2 10" xfId="18576" xr:uid="{7FD8CE16-5C61-473B-8DC2-7610FB5DFD60}"/>
    <cellStyle name="Millares 77 2 11" xfId="8714" xr:uid="{6DEAD40A-1546-4734-AA98-219313939EEC}"/>
    <cellStyle name="Millares 77 2 2" xfId="5746" xr:uid="{118EE261-7857-4284-B555-6AE7C2D8A3D9}"/>
    <cellStyle name="Millares 77 2 2 2" xfId="14059" xr:uid="{551E0295-F179-4699-826C-CA77D455350C}"/>
    <cellStyle name="Millares 77 2 2 3" xfId="11161" xr:uid="{85B44A4E-548C-4AFC-8B01-04CDE6B7DB3A}"/>
    <cellStyle name="Millares 77 2 2 4" xfId="16396" xr:uid="{BCFE09D5-4AB6-406E-B358-2FC783866664}"/>
    <cellStyle name="Millares 77 2 2 5" xfId="18577" xr:uid="{A906D446-83C1-46CD-9EE0-0C68E17173E8}"/>
    <cellStyle name="Millares 77 2 2 6" xfId="8715" xr:uid="{1E9DCB29-3E14-4646-8441-89A4FD55F3AD}"/>
    <cellStyle name="Millares 77 2 3" xfId="5747" xr:uid="{8D3479BD-E5A6-4872-8646-034482158A50}"/>
    <cellStyle name="Millares 77 2 3 2" xfId="14060" xr:uid="{5D291BCF-07C1-46F3-B6E2-D51B4A3FEA6B}"/>
    <cellStyle name="Millares 77 2 3 3" xfId="11162" xr:uid="{57C51E04-B3F0-4A33-8910-FFF6E830D04D}"/>
    <cellStyle name="Millares 77 2 3 4" xfId="16397" xr:uid="{5DAC73A2-43AC-4DE3-BEF5-CC20431FC165}"/>
    <cellStyle name="Millares 77 2 3 5" xfId="18578" xr:uid="{743B86D9-763E-43B8-9149-482C3094FE2F}"/>
    <cellStyle name="Millares 77 2 3 6" xfId="8716" xr:uid="{4E75E4EA-920C-410C-8ED5-2490D75D02AA}"/>
    <cellStyle name="Millares 77 2 4" xfId="5748" xr:uid="{2293F933-0316-4663-8D6D-7E88C5887A1C}"/>
    <cellStyle name="Millares 77 2 4 2" xfId="14061" xr:uid="{E606F596-75D4-4684-98CA-D176D2051017}"/>
    <cellStyle name="Millares 77 2 4 3" xfId="12411" xr:uid="{EBDABA6D-24C6-4B44-B6B3-662236730E7D}"/>
    <cellStyle name="Millares 77 2 4 4" xfId="18579" xr:uid="{158F6DEF-2E8F-4112-A6D8-92E8C6328708}"/>
    <cellStyle name="Millares 77 2 4 5" xfId="8717" xr:uid="{BCD3D8A7-5CD6-41C2-BE4A-D31A7FA18F7D}"/>
    <cellStyle name="Millares 77 2 5" xfId="7188" xr:uid="{EB70D961-365C-4680-AFBE-C7486803476B}"/>
    <cellStyle name="Millares 77 2 5 2" xfId="14062" xr:uid="{FD6515F5-1250-4645-9E7E-EFCEA0A7EDEE}"/>
    <cellStyle name="Millares 77 2 5 3" xfId="19967" xr:uid="{0809217A-16BC-486F-906D-B8D3A1AEEB30}"/>
    <cellStyle name="Millares 77 2 5 4" xfId="8718" xr:uid="{99F9AC2F-5639-44B1-B1C5-CAABA679F5B6}"/>
    <cellStyle name="Millares 77 2 6" xfId="8719" xr:uid="{E185742B-DA98-4F67-BCCC-6FF402CCEC3A}"/>
    <cellStyle name="Millares 77 2 6 2" xfId="14063" xr:uid="{3C7D6D17-E48C-4EAC-A855-49501AD98FD2}"/>
    <cellStyle name="Millares 77 2 7" xfId="14058" xr:uid="{7751FB46-1740-4011-BC86-70FD6F2B3952}"/>
    <cellStyle name="Millares 77 2 8" xfId="11160" xr:uid="{4E9A045A-23CE-4763-9157-81155158AA2F}"/>
    <cellStyle name="Millares 77 2 9" xfId="16395" xr:uid="{45FC3289-8DD7-4BD1-81ED-C4B366ABEA92}"/>
    <cellStyle name="Millares 77 3" xfId="5749" xr:uid="{D802794D-D886-47AA-AFA5-616BCBFE6FCA}"/>
    <cellStyle name="Millares 77 3 2" xfId="14064" xr:uid="{9F974A76-C3BD-460A-BEDC-21BAC4247D82}"/>
    <cellStyle name="Millares 77 3 3" xfId="11163" xr:uid="{C5CD92A8-DD73-4B93-8BFD-9E8E6EE3988D}"/>
    <cellStyle name="Millares 77 3 4" xfId="16398" xr:uid="{DAD767FD-82D8-485D-A270-61295A3E68B0}"/>
    <cellStyle name="Millares 77 3 5" xfId="18580" xr:uid="{371BAEC6-42A4-4F71-86FC-3E18404E1572}"/>
    <cellStyle name="Millares 77 3 6" xfId="8720" xr:uid="{252974E4-18C4-4FA5-A7B7-3EBC1DACBD5E}"/>
    <cellStyle name="Millares 77 4" xfId="5750" xr:uid="{E145FBBE-E03A-45F3-BE44-85EB8F6989B2}"/>
    <cellStyle name="Millares 77 4 2" xfId="14065" xr:uid="{8CF911F9-EE86-4F8D-AB1F-3F3CCD96E968}"/>
    <cellStyle name="Millares 77 4 3" xfId="11164" xr:uid="{45853F16-0931-4460-AECF-F8DDA260623A}"/>
    <cellStyle name="Millares 77 4 4" xfId="16399" xr:uid="{D4CB8985-E78B-4383-8A13-155F99D150D8}"/>
    <cellStyle name="Millares 77 4 5" xfId="18581" xr:uid="{F6A72C13-2986-4A37-A914-D90F350A9FAB}"/>
    <cellStyle name="Millares 77 4 6" xfId="8721" xr:uid="{5955947A-A645-45D0-81F6-E8F2E64FAD27}"/>
    <cellStyle name="Millares 77 5" xfId="5751" xr:uid="{1F4004FA-DA78-48AB-8AF4-F2CACA56BF87}"/>
    <cellStyle name="Millares 77 5 2" xfId="14066" xr:uid="{8883FDF3-5529-473F-B2D1-CDEA3F21E881}"/>
    <cellStyle name="Millares 77 5 3" xfId="12410" xr:uid="{02B0376B-325D-413B-9296-203F18A85A81}"/>
    <cellStyle name="Millares 77 5 4" xfId="18582" xr:uid="{D1B5A02A-C62B-40DF-877E-D99BF3DDCD16}"/>
    <cellStyle name="Millares 77 5 5" xfId="8722" xr:uid="{4E5C52FD-2733-42FB-B263-14B380163A08}"/>
    <cellStyle name="Millares 77 6" xfId="7059" xr:uid="{2A0DB4A2-C77C-4030-B654-9F7999302F5C}"/>
    <cellStyle name="Millares 77 6 2" xfId="14067" xr:uid="{9A60227D-D418-47DF-A753-E0AAA87AA6AE}"/>
    <cellStyle name="Millares 77 6 3" xfId="19867" xr:uid="{51D2A770-CC6E-4B96-96B9-269894AB37DB}"/>
    <cellStyle name="Millares 77 6 4" xfId="8723" xr:uid="{F791B743-1A7C-406E-8F97-B95D70E2560D}"/>
    <cellStyle name="Millares 77 7" xfId="8724" xr:uid="{163A70C7-E132-4450-BDE7-1C47B99F6EB7}"/>
    <cellStyle name="Millares 77 7 2" xfId="14068" xr:uid="{E9AE649F-B25A-4E32-9C55-FDE0A8E22A0B}"/>
    <cellStyle name="Millares 77 8" xfId="14057" xr:uid="{80712DA2-C966-4F1E-83FD-0EE6EEDB7DAA}"/>
    <cellStyle name="Millares 77 9" xfId="11159" xr:uid="{D2D6C282-B92B-4888-9D4D-4A3B8F50B24C}"/>
    <cellStyle name="Millares 78" xfId="5752" xr:uid="{080EECD8-CDB3-4D3C-8849-C0B9A6BADA6F}"/>
    <cellStyle name="Millares 78 10" xfId="16400" xr:uid="{D2B6E5B2-1758-4C8C-9CB7-BC82D6E5D2B3}"/>
    <cellStyle name="Millares 78 11" xfId="18583" xr:uid="{E4681202-63EF-450B-B417-194EC0ABBB1E}"/>
    <cellStyle name="Millares 78 12" xfId="8725" xr:uid="{088264AB-1785-46E4-AF08-CEA050B4AE1F}"/>
    <cellStyle name="Millares 78 2" xfId="5753" xr:uid="{488FA9B3-C4A5-4254-B5FE-FF7E0221C44D}"/>
    <cellStyle name="Millares 78 2 10" xfId="18584" xr:uid="{35C90450-D45F-4E2A-8D4F-808F80D4E4B9}"/>
    <cellStyle name="Millares 78 2 11" xfId="8726" xr:uid="{11AE1D51-48B1-4B71-B02B-F1EFBE551465}"/>
    <cellStyle name="Millares 78 2 2" xfId="5754" xr:uid="{820E4062-8061-426C-A745-96694FF85481}"/>
    <cellStyle name="Millares 78 2 2 2" xfId="14071" xr:uid="{D6CC1D02-4C12-452E-B8A0-02957BA88B31}"/>
    <cellStyle name="Millares 78 2 2 3" xfId="11167" xr:uid="{2EE7154C-3EAC-431D-835C-6869EBEEE85D}"/>
    <cellStyle name="Millares 78 2 2 4" xfId="16402" xr:uid="{8B1DE35A-7A63-46F3-B3F1-7AAF1C1AF867}"/>
    <cellStyle name="Millares 78 2 2 5" xfId="18585" xr:uid="{6BB4EEEC-D7E8-4077-AE3C-CAF23F3EF411}"/>
    <cellStyle name="Millares 78 2 2 6" xfId="8727" xr:uid="{B57FCA24-9FDB-435E-8D98-3E590D681CBA}"/>
    <cellStyle name="Millares 78 2 3" xfId="5755" xr:uid="{0B0C344C-79D1-4DC9-AB4D-E871FADA1BF7}"/>
    <cellStyle name="Millares 78 2 3 2" xfId="14072" xr:uid="{D03C2646-7EDB-44A0-8913-87D03E56238C}"/>
    <cellStyle name="Millares 78 2 3 3" xfId="11168" xr:uid="{CB424A39-825B-4460-939E-598A7A789E42}"/>
    <cellStyle name="Millares 78 2 3 4" xfId="16403" xr:uid="{F62AAB96-C751-4E55-8AB3-94B5602288E2}"/>
    <cellStyle name="Millares 78 2 3 5" xfId="18586" xr:uid="{2F6EBD7D-C408-4CE8-8467-21C5A91CD0AD}"/>
    <cellStyle name="Millares 78 2 3 6" xfId="8728" xr:uid="{FDDC5CDB-3A8E-4F85-B14A-DC4EFFC8D07C}"/>
    <cellStyle name="Millares 78 2 4" xfId="5756" xr:uid="{24B626E9-9272-4141-876E-869C4F7AC479}"/>
    <cellStyle name="Millares 78 2 4 2" xfId="14073" xr:uid="{D131B03C-6FE1-427F-9ABA-A1C56A6DDC62}"/>
    <cellStyle name="Millares 78 2 4 3" xfId="12413" xr:uid="{DF17D486-0194-4CA6-9A7E-E94326CF797D}"/>
    <cellStyle name="Millares 78 2 4 4" xfId="18587" xr:uid="{1B2798F4-4C2B-43D7-B922-84FBE9A5726C}"/>
    <cellStyle name="Millares 78 2 4 5" xfId="8729" xr:uid="{C845CF43-8E0F-4EA1-BC0E-62144D3F230F}"/>
    <cellStyle name="Millares 78 2 5" xfId="7189" xr:uid="{13D6CE51-E44A-41C9-82BE-1B911D427362}"/>
    <cellStyle name="Millares 78 2 5 2" xfId="14074" xr:uid="{418D7412-BCEF-4D53-9221-0CDB2BBEA0FF}"/>
    <cellStyle name="Millares 78 2 5 3" xfId="19968" xr:uid="{C5E432D0-A5FF-4BE5-BB04-1951E1D4FC58}"/>
    <cellStyle name="Millares 78 2 5 4" xfId="8730" xr:uid="{800BDD4C-7F4C-4F03-93E1-D6288963E67E}"/>
    <cellStyle name="Millares 78 2 6" xfId="8731" xr:uid="{020DDB40-CA39-40A9-960F-31B4EEFD9A5C}"/>
    <cellStyle name="Millares 78 2 6 2" xfId="14075" xr:uid="{F69903D4-BDF8-4D54-8925-885E3B28DDCB}"/>
    <cellStyle name="Millares 78 2 7" xfId="14070" xr:uid="{67DA8186-39E7-428C-8178-E0B3ED8B07B5}"/>
    <cellStyle name="Millares 78 2 8" xfId="11166" xr:uid="{698852F5-0667-4200-9D87-EC4FB012F3BC}"/>
    <cellStyle name="Millares 78 2 9" xfId="16401" xr:uid="{68F7C76D-5B68-462E-89EE-FA90D02BC41F}"/>
    <cellStyle name="Millares 78 3" xfId="5757" xr:uid="{E97E6D8A-661F-49F6-B6E6-04DD0259D2F2}"/>
    <cellStyle name="Millares 78 3 2" xfId="14076" xr:uid="{71709D9E-ADE5-4191-B79F-7956E65BADE0}"/>
    <cellStyle name="Millares 78 3 3" xfId="11169" xr:uid="{57F3A8BE-B659-49B2-9FB6-33FB3C259A4F}"/>
    <cellStyle name="Millares 78 3 4" xfId="16404" xr:uid="{CAB766F8-02EE-4C3E-8A9E-0CAA78732388}"/>
    <cellStyle name="Millares 78 3 5" xfId="18588" xr:uid="{099E5DAA-A595-45EB-9F3D-F5482F9FC837}"/>
    <cellStyle name="Millares 78 3 6" xfId="8732" xr:uid="{D50A8EF9-30BF-47B8-B5A3-B4FF3EBB1358}"/>
    <cellStyle name="Millares 78 4" xfId="5758" xr:uid="{329411BF-112B-4925-AED5-CCE9824CE6E1}"/>
    <cellStyle name="Millares 78 4 2" xfId="14077" xr:uid="{9943085C-71FC-4DD9-8E77-4453526B50B0}"/>
    <cellStyle name="Millares 78 4 3" xfId="11170" xr:uid="{975BBF32-5183-4AD8-91C7-08583DA99127}"/>
    <cellStyle name="Millares 78 4 4" xfId="16405" xr:uid="{2F4C729E-2711-407E-B47B-E9A5BDCBF50E}"/>
    <cellStyle name="Millares 78 4 5" xfId="18589" xr:uid="{E82F6633-5844-458B-8905-87D0BB1AD666}"/>
    <cellStyle name="Millares 78 4 6" xfId="8733" xr:uid="{C05B6E48-54BE-4506-AE6A-299F2375A6C1}"/>
    <cellStyle name="Millares 78 5" xfId="5759" xr:uid="{6AD398D7-B37D-49B0-B61D-D40DFEC26645}"/>
    <cellStyle name="Millares 78 5 2" xfId="14078" xr:uid="{BCE43150-C1D3-4415-BFD0-4EA2A54C1E44}"/>
    <cellStyle name="Millares 78 5 3" xfId="12412" xr:uid="{2C34B590-9270-4180-8E03-AF8B011C1178}"/>
    <cellStyle name="Millares 78 5 4" xfId="18590" xr:uid="{C939CB06-6640-4CE5-925B-A9D88DB2A1A7}"/>
    <cellStyle name="Millares 78 5 5" xfId="8734" xr:uid="{95BC5B69-7DB8-4005-9488-3B41DD5D06C1}"/>
    <cellStyle name="Millares 78 6" xfId="7060" xr:uid="{BD18805B-E5A0-420D-BD30-E03FCBE7DCB1}"/>
    <cellStyle name="Millares 78 6 2" xfId="14079" xr:uid="{3C992854-CE82-49DA-9385-A8AB65424CB7}"/>
    <cellStyle name="Millares 78 6 3" xfId="19868" xr:uid="{3AD33203-A7ED-4798-A6F5-8CFC40BD8385}"/>
    <cellStyle name="Millares 78 6 4" xfId="8735" xr:uid="{B9829010-05A6-43C2-8D91-1E851459D8FD}"/>
    <cellStyle name="Millares 78 7" xfId="8736" xr:uid="{CFABB42E-830F-4CB6-8D5D-5CE44AD4746E}"/>
    <cellStyle name="Millares 78 7 2" xfId="14080" xr:uid="{F6BAAD9F-2E4F-49FF-8665-CD548DD479B2}"/>
    <cellStyle name="Millares 78 8" xfId="14069" xr:uid="{08FD7525-EE79-4A5C-B3BE-8115B39CE248}"/>
    <cellStyle name="Millares 78 9" xfId="11165" xr:uid="{780A0A93-5842-4B66-A1CA-30139BB2A7EF}"/>
    <cellStyle name="Millares 79" xfId="5760" xr:uid="{55E53994-1D85-4FFA-ACBC-70EB9E4C98A6}"/>
    <cellStyle name="Millares 79 10" xfId="8737" xr:uid="{441CA017-A65B-4CDE-BC01-C52D5C4F3549}"/>
    <cellStyle name="Millares 79 2" xfId="5761" xr:uid="{BF946D86-E189-4DE2-B60A-80DB056B10FC}"/>
    <cellStyle name="Millares 79 2 2" xfId="14082" xr:uid="{6DF4E5E1-8A88-401B-8460-9CE6C821A46C}"/>
    <cellStyle name="Millares 79 2 3" xfId="11172" xr:uid="{9D645A04-B5F9-4512-9722-217E7D045D4C}"/>
    <cellStyle name="Millares 79 2 4" xfId="16407" xr:uid="{0481B3C8-2150-4B66-B7F7-F44426CFF970}"/>
    <cellStyle name="Millares 79 2 5" xfId="18592" xr:uid="{44070E2E-1E4F-46E6-A5EC-3494CE58F19D}"/>
    <cellStyle name="Millares 79 2 6" xfId="8738" xr:uid="{5E57CF55-EB91-41A2-AD8A-B4C6A63A510B}"/>
    <cellStyle name="Millares 79 3" xfId="5762" xr:uid="{B7F6D4CB-0147-49B7-AAC4-2DFA7286A318}"/>
    <cellStyle name="Millares 79 3 2" xfId="14083" xr:uid="{178398E1-C2BB-4A5D-BE09-F7D3AD9FBE65}"/>
    <cellStyle name="Millares 79 3 3" xfId="12414" xr:uid="{1ABD2356-CF5A-4470-B240-50DAC0B7FFCD}"/>
    <cellStyle name="Millares 79 3 4" xfId="18593" xr:uid="{D75FB9F1-863E-4E56-83C3-CFB5BC7B6399}"/>
    <cellStyle name="Millares 79 3 5" xfId="8739" xr:uid="{B540EBB8-4405-419A-88FD-FAACE1FCB876}"/>
    <cellStyle name="Millares 79 4" xfId="7061" xr:uid="{FA322917-89CD-42D2-85DD-2488037BCE41}"/>
    <cellStyle name="Millares 79 4 2" xfId="14084" xr:uid="{5058C8E4-3C88-4BAF-8510-3F5637B38EDE}"/>
    <cellStyle name="Millares 79 4 3" xfId="19869" xr:uid="{A7893B8A-A2CA-4071-B7AA-2796B5852987}"/>
    <cellStyle name="Millares 79 4 4" xfId="8740" xr:uid="{9B4C4964-A982-4B79-82EA-D3E2186BC34D}"/>
    <cellStyle name="Millares 79 5" xfId="8741" xr:uid="{0431198A-8A44-41D0-9099-0D2EF20D43C9}"/>
    <cellStyle name="Millares 79 5 2" xfId="14085" xr:uid="{4FB5025D-FA58-4A6E-AF98-0EC192CF419C}"/>
    <cellStyle name="Millares 79 6" xfId="14081" xr:uid="{46A4612A-0CD3-437B-BF98-AC65A4976123}"/>
    <cellStyle name="Millares 79 7" xfId="11171" xr:uid="{09B8B21D-176B-451E-B1D8-7A551C655183}"/>
    <cellStyle name="Millares 79 8" xfId="16406" xr:uid="{633E4907-BBE2-4B9A-A0F5-147B0FE5B19D}"/>
    <cellStyle name="Millares 79 9" xfId="18591" xr:uid="{2148769E-3CCC-4A46-ADA2-AEF09AAF91B2}"/>
    <cellStyle name="Millares 8" xfId="86" xr:uid="{CD87F735-DA65-4AB5-8879-496EF65E82A5}"/>
    <cellStyle name="Millares 8 10" xfId="8743" xr:uid="{C28B2BE6-2556-4480-99B7-7262ADF8AC33}"/>
    <cellStyle name="Millares 8 10 2" xfId="14087" xr:uid="{9C5720B6-D92C-456C-8346-1CF811EFE271}"/>
    <cellStyle name="Millares 8 11" xfId="14086" xr:uid="{3EC3D16A-8E42-4F03-BCB7-74465276DDFD}"/>
    <cellStyle name="Millares 8 12" xfId="11173" xr:uid="{12D71E0D-3020-4154-A82B-06FCA5D2094B}"/>
    <cellStyle name="Millares 8 13" xfId="16408" xr:uid="{5136DA9D-DDD2-4808-90D8-8470371F1640}"/>
    <cellStyle name="Millares 8 14" xfId="18594" xr:uid="{01EE80B1-3A4F-4CCD-BE1A-C01D368E6C26}"/>
    <cellStyle name="Millares 8 15" xfId="8742" xr:uid="{17CB7511-21FB-4825-9D7F-E0C424506FEE}"/>
    <cellStyle name="Millares 8 16" xfId="5763" xr:uid="{5CEEFE18-3F69-4060-AE1C-F5E03E921080}"/>
    <cellStyle name="Millares 8 2" xfId="151" xr:uid="{1E2FB099-B2CD-46A9-94B8-7D5C9AF74C22}"/>
    <cellStyle name="Millares 8 2 10" xfId="18595" xr:uid="{BE94A491-F4DC-4688-99E3-6E8A5FA20978}"/>
    <cellStyle name="Millares 8 2 11" xfId="8744" xr:uid="{30B92598-BA79-46C6-9412-C1E7EB1E95E3}"/>
    <cellStyle name="Millares 8 2 12" xfId="5764" xr:uid="{17BF62D2-9BE7-4205-BDCB-CDE8973BDA70}"/>
    <cellStyle name="Millares 8 2 2" xfId="5765" xr:uid="{E9A3C977-B15E-48F8-AFD6-1FEEF8D44E9D}"/>
    <cellStyle name="Millares 8 2 2 2" xfId="14089" xr:uid="{FF4AF2E8-392B-406B-9AEB-238BCBE1010D}"/>
    <cellStyle name="Millares 8 2 2 3" xfId="11175" xr:uid="{02F92A83-95BE-4A77-8F7F-4DFB48EC4607}"/>
    <cellStyle name="Millares 8 2 2 4" xfId="16410" xr:uid="{79AAD5C1-0EDD-4AB9-B3EA-6550ECB26CC8}"/>
    <cellStyle name="Millares 8 2 2 5" xfId="18596" xr:uid="{8C82F029-1E16-4F1B-9C94-3EC5D8441F8A}"/>
    <cellStyle name="Millares 8 2 2 6" xfId="8745" xr:uid="{BA76DCB7-B1DD-4AAA-8633-652E6FBD8410}"/>
    <cellStyle name="Millares 8 2 3" xfId="5766" xr:uid="{ADD2A2A7-A3CB-4097-A939-E2FC9F38675B}"/>
    <cellStyle name="Millares 8 2 3 2" xfId="14090" xr:uid="{9EE35777-EA4F-4839-B9DE-1206A19D8E64}"/>
    <cellStyle name="Millares 8 2 3 3" xfId="11176" xr:uid="{E4A83881-E2E9-4753-9427-C68923B6F36E}"/>
    <cellStyle name="Millares 8 2 3 4" xfId="16411" xr:uid="{3157872B-11E8-46A5-822D-D9AB1F61D7B4}"/>
    <cellStyle name="Millares 8 2 3 5" xfId="18597" xr:uid="{56B94197-7728-4871-BE91-AA4A2AC226E1}"/>
    <cellStyle name="Millares 8 2 3 6" xfId="8746" xr:uid="{DAC0B708-68AB-4335-B451-D4F8BA5411AD}"/>
    <cellStyle name="Millares 8 2 4" xfId="5767" xr:uid="{EC968798-F572-4CFC-B6DF-110C5D7C3881}"/>
    <cellStyle name="Millares 8 2 4 2" xfId="14091" xr:uid="{936B9C4E-2BE2-4FA6-8307-FBC0954201AB}"/>
    <cellStyle name="Millares 8 2 4 3" xfId="12416" xr:uid="{7B4C703D-B686-42BA-8057-8C785CB491F8}"/>
    <cellStyle name="Millares 8 2 4 4" xfId="18598" xr:uid="{DB9BFCDC-0FD7-4997-B295-4DC8D1A13881}"/>
    <cellStyle name="Millares 8 2 4 5" xfId="8747" xr:uid="{DE6FF4F3-D101-4CCE-B5B1-BAC037A484A7}"/>
    <cellStyle name="Millares 8 2 5" xfId="7063" xr:uid="{BC66D6B3-648E-4785-9EEA-5926D4AB3EC7}"/>
    <cellStyle name="Millares 8 2 5 2" xfId="14092" xr:uid="{1A0B7EC6-C48F-49C6-822E-B3822909C4FE}"/>
    <cellStyle name="Millares 8 2 5 3" xfId="19871" xr:uid="{0072FC9B-2FE2-4D19-9341-A9F1C6F9C6F2}"/>
    <cellStyle name="Millares 8 2 5 4" xfId="8748" xr:uid="{86135DC5-B90B-44AD-B152-5A65CFE5EEC5}"/>
    <cellStyle name="Millares 8 2 6" xfId="8749" xr:uid="{DC9E015A-D425-403D-9685-67F32303BF22}"/>
    <cellStyle name="Millares 8 2 6 2" xfId="14093" xr:uid="{F95B7FD3-0B4F-4087-A6EA-9F85FE264454}"/>
    <cellStyle name="Millares 8 2 7" xfId="14088" xr:uid="{FE8DF345-7A36-480A-AA5C-F6DBA184C652}"/>
    <cellStyle name="Millares 8 2 8" xfId="11174" xr:uid="{76F444A6-D152-46DD-A418-CE63BCA49A7C}"/>
    <cellStyle name="Millares 8 2 9" xfId="16409" xr:uid="{26B6234E-9DA2-4A0C-9FFE-69EF4E7A030A}"/>
    <cellStyle name="Millares 8 3" xfId="126" xr:uid="{6551D620-A4B5-42AD-B474-4C43DE7ACB90}"/>
    <cellStyle name="Millares 8 3 10" xfId="11177" xr:uid="{240DE17F-7A71-46A2-9236-21E0C49E6024}"/>
    <cellStyle name="Millares 8 3 11" xfId="16412" xr:uid="{7053D201-E71F-4FAC-B021-727DEF8EC611}"/>
    <cellStyle name="Millares 8 3 12" xfId="18599" xr:uid="{EB73B96B-A59C-4D20-8098-E95C0EAECCC1}"/>
    <cellStyle name="Millares 8 3 13" xfId="8750" xr:uid="{6044B67D-3AFF-4BF6-97C5-ED0F22D287EA}"/>
    <cellStyle name="Millares 8 3 14" xfId="5768" xr:uid="{50ECBD89-A477-428D-8B52-86F9DDB0D45F}"/>
    <cellStyle name="Millares 8 3 2" xfId="5769" xr:uid="{C05C04F3-9F06-431B-83EC-97940B9DB694}"/>
    <cellStyle name="Millares 8 3 2 2" xfId="14095" xr:uid="{9DC08CA1-A358-40E0-9F1E-25409FAD1A25}"/>
    <cellStyle name="Millares 8 3 2 3" xfId="11178" xr:uid="{6BA54C09-6918-44BE-ACB0-3ACCC62D6C2B}"/>
    <cellStyle name="Millares 8 3 2 4" xfId="16413" xr:uid="{C45D96B2-F1EB-4BEC-9F61-3307A1E1ABE8}"/>
    <cellStyle name="Millares 8 3 2 5" xfId="18600" xr:uid="{181B9F7E-5AF9-4918-B2D8-0BB26991185C}"/>
    <cellStyle name="Millares 8 3 2 6" xfId="8751" xr:uid="{3F7D5283-3DE6-4AA1-8465-EFCC280BD546}"/>
    <cellStyle name="Millares 8 3 3" xfId="5770" xr:uid="{4CE3C35D-CAD4-4969-9B58-03D8AE38CE0D}"/>
    <cellStyle name="Millares 8 3 3 2" xfId="14096" xr:uid="{1E232645-C1E8-4AE7-A5B0-1E78EA1FC591}"/>
    <cellStyle name="Millares 8 3 3 3" xfId="11179" xr:uid="{C6C3186D-7FCE-440A-8C5C-3CE122704968}"/>
    <cellStyle name="Millares 8 3 3 4" xfId="16414" xr:uid="{52EAB811-D520-44CB-A72A-F3273F3B192C}"/>
    <cellStyle name="Millares 8 3 3 5" xfId="18601" xr:uid="{59CACAA6-2298-4AD1-A256-73F31B23BC9B}"/>
    <cellStyle name="Millares 8 3 3 6" xfId="8752" xr:uid="{090F3FA7-E870-47F6-9F3B-7F6967A794E6}"/>
    <cellStyle name="Millares 8 3 4" xfId="5771" xr:uid="{0DBFF4C0-FC31-4211-9F44-84CA100618D6}"/>
    <cellStyle name="Millares 8 3 4 2" xfId="14097" xr:uid="{2A042FA0-2FE4-474A-8C6F-643D961200A4}"/>
    <cellStyle name="Millares 8 3 4 3" xfId="11180" xr:uid="{2558476C-89E8-45BD-85F3-244E27CCED75}"/>
    <cellStyle name="Millares 8 3 4 4" xfId="16415" xr:uid="{C701DA1E-01D4-42D7-80AD-D6CD1F38A0D2}"/>
    <cellStyle name="Millares 8 3 4 5" xfId="18602" xr:uid="{7404A331-2BCB-4EF0-9FF8-5B0192CBD1B9}"/>
    <cellStyle name="Millares 8 3 4 6" xfId="8753" xr:uid="{FFF975A3-F044-493F-94C4-1467707816CD}"/>
    <cellStyle name="Millares 8 3 5" xfId="5772" xr:uid="{5DFE6A69-39C5-46D4-9905-5A4B00900488}"/>
    <cellStyle name="Millares 8 3 5 2" xfId="14098" xr:uid="{892ED962-0E12-4BEF-B84E-2143440F3799}"/>
    <cellStyle name="Millares 8 3 5 3" xfId="11181" xr:uid="{C90FB92A-56BA-4D16-BA9A-C88BE13472FA}"/>
    <cellStyle name="Millares 8 3 5 4" xfId="16416" xr:uid="{B9C18729-0D2F-4B15-BAD4-DE1912F53A4A}"/>
    <cellStyle name="Millares 8 3 5 5" xfId="18603" xr:uid="{09E51A16-47F3-4B19-A1BE-EC36A6CFB1C7}"/>
    <cellStyle name="Millares 8 3 5 6" xfId="8754" xr:uid="{E7971723-1DFE-456D-AA9C-5BC9C47E58DA}"/>
    <cellStyle name="Millares 8 3 6" xfId="5773" xr:uid="{D525DE6D-2847-4625-BDC8-58F8B6FC6523}"/>
    <cellStyle name="Millares 8 3 6 2" xfId="14099" xr:uid="{8F6F7BF1-5360-4154-B33B-E59110FD3C5A}"/>
    <cellStyle name="Millares 8 3 6 3" xfId="12417" xr:uid="{73257CEF-3891-4001-B3D8-F22D7DACE4CF}"/>
    <cellStyle name="Millares 8 3 6 4" xfId="18604" xr:uid="{6526C552-C721-47B8-A8D3-E848FBB2315A}"/>
    <cellStyle name="Millares 8 3 6 5" xfId="8755" xr:uid="{3203932D-0C4C-4F75-A4AF-13249C381E56}"/>
    <cellStyle name="Millares 8 3 7" xfId="7064" xr:uid="{AF2AD7AD-4F8D-49B6-8A26-DB1D9D2CA525}"/>
    <cellStyle name="Millares 8 3 7 2" xfId="14100" xr:uid="{865052B0-252B-4C42-BE52-4BA2C54948CA}"/>
    <cellStyle name="Millares 8 3 7 3" xfId="19872" xr:uid="{807839E6-C337-4F76-BCE0-A63A973A198F}"/>
    <cellStyle name="Millares 8 3 7 4" xfId="8756" xr:uid="{B1E15BA0-EED4-4D28-BF91-E34705CFA26B}"/>
    <cellStyle name="Millares 8 3 8" xfId="8757" xr:uid="{6ECDE7F0-84E3-4EE8-8EB7-283398DF6C13}"/>
    <cellStyle name="Millares 8 3 8 2" xfId="14101" xr:uid="{7CCC17F3-D836-42E4-A8DE-9EC432E56317}"/>
    <cellStyle name="Millares 8 3 9" xfId="14094" xr:uid="{70E1CFED-B721-4507-85ED-88E9F0DB71FD}"/>
    <cellStyle name="Millares 8 4" xfId="426" xr:uid="{3012CB95-C8C2-4014-8E40-1235742B79AC}"/>
    <cellStyle name="Millares 8 4 10" xfId="18605" xr:uid="{E7BFB6DE-F323-4BB2-A436-6E74CC546F0E}"/>
    <cellStyle name="Millares 8 4 11" xfId="8758" xr:uid="{42890E4E-A26A-4D89-9615-06C3F914C61D}"/>
    <cellStyle name="Millares 8 4 12" xfId="5774" xr:uid="{498573CB-3D90-48CF-8597-029637571B7A}"/>
    <cellStyle name="Millares 8 4 2" xfId="5775" xr:uid="{6727BF70-9B1A-4A81-9908-E4D6A7D2D571}"/>
    <cellStyle name="Millares 8 4 2 2" xfId="14103" xr:uid="{9B305665-BFFB-4AA8-AB33-F2454CD5B136}"/>
    <cellStyle name="Millares 8 4 2 3" xfId="11183" xr:uid="{96AB36EC-6032-4AD8-BB8C-F93E3B606EE4}"/>
    <cellStyle name="Millares 8 4 2 4" xfId="16418" xr:uid="{70600791-FF3E-42A5-9B2D-D4A10A29051D}"/>
    <cellStyle name="Millares 8 4 2 5" xfId="18606" xr:uid="{2347DBA9-2426-4695-AA7F-92FAB8E15969}"/>
    <cellStyle name="Millares 8 4 2 6" xfId="8759" xr:uid="{916DB4E4-EB45-4808-ADC3-931313244128}"/>
    <cellStyle name="Millares 8 4 3" xfId="5776" xr:uid="{CE6D54E7-EB69-42D6-AB6B-59BFBE17E3A9}"/>
    <cellStyle name="Millares 8 4 3 2" xfId="14104" xr:uid="{422302A4-DB1F-476B-84B4-91221BEE406C}"/>
    <cellStyle name="Millares 8 4 3 3" xfId="11184" xr:uid="{EFF3291B-4D6B-474A-97EF-5088DBA21D03}"/>
    <cellStyle name="Millares 8 4 3 4" xfId="16419" xr:uid="{7511E7FE-0253-465A-BDC7-64D497C30369}"/>
    <cellStyle name="Millares 8 4 3 5" xfId="18607" xr:uid="{E80EBACC-4B55-4377-985F-705E96AD167E}"/>
    <cellStyle name="Millares 8 4 3 6" xfId="8760" xr:uid="{F3EF9AC2-931E-4580-998C-9196752A5F44}"/>
    <cellStyle name="Millares 8 4 4" xfId="5777" xr:uid="{74D4C274-F46F-4A06-A74B-E5A8B0110488}"/>
    <cellStyle name="Millares 8 4 4 2" xfId="14105" xr:uid="{0A02C5A9-3191-4BDA-8E08-1B4D83595AF8}"/>
    <cellStyle name="Millares 8 4 4 3" xfId="12418" xr:uid="{B4F47BE0-6217-4A30-A20E-EF325AC434E6}"/>
    <cellStyle name="Millares 8 4 4 4" xfId="18608" xr:uid="{AA3AFA75-D7B1-4A30-AFE0-3F63B86AF583}"/>
    <cellStyle name="Millares 8 4 4 5" xfId="8761" xr:uid="{B70FDDDF-BF35-45BC-923B-62AFD9CC122F}"/>
    <cellStyle name="Millares 8 4 5" xfId="7190" xr:uid="{6F7D314C-BEB7-4248-9019-0575AD9D28C3}"/>
    <cellStyle name="Millares 8 4 5 2" xfId="14106" xr:uid="{B50D56F7-6B8D-424C-9455-3C789DA0BF6A}"/>
    <cellStyle name="Millares 8 4 5 3" xfId="19969" xr:uid="{9D1679B0-18E0-4881-9726-BB6476CF3DC7}"/>
    <cellStyle name="Millares 8 4 5 4" xfId="8762" xr:uid="{1C8C8621-E37E-4BBF-BBEB-5E3785EED78F}"/>
    <cellStyle name="Millares 8 4 6" xfId="8763" xr:uid="{D3A1BA3B-D112-443B-B355-774BAABAE289}"/>
    <cellStyle name="Millares 8 4 6 2" xfId="14107" xr:uid="{B96FA0F9-2861-44D6-A381-A1BC74192426}"/>
    <cellStyle name="Millares 8 4 7" xfId="14102" xr:uid="{755DEE5A-0C8E-4B42-A972-CA2A8348C33C}"/>
    <cellStyle name="Millares 8 4 8" xfId="11182" xr:uid="{B0BFD6A4-435E-41A9-88E1-BD61AF7BD7C1}"/>
    <cellStyle name="Millares 8 4 9" xfId="16417" xr:uid="{1DDA459C-A597-40A7-A921-C037EE828145}"/>
    <cellStyle name="Millares 8 5" xfId="5778" xr:uid="{1805D193-0095-4751-BF9D-C0CB06FE480B}"/>
    <cellStyle name="Millares 8 5 10" xfId="11185" xr:uid="{8D18B341-72EF-4EFC-90B4-88600D3D17A5}"/>
    <cellStyle name="Millares 8 5 11" xfId="16420" xr:uid="{2F0F4034-480E-43B3-882B-3E9B3F9600DE}"/>
    <cellStyle name="Millares 8 5 12" xfId="18609" xr:uid="{750F908C-2D15-4DD0-9529-A4E4556FF962}"/>
    <cellStyle name="Millares 8 5 13" xfId="8764" xr:uid="{7E921020-80C0-4561-8239-CA6124B4AFEC}"/>
    <cellStyle name="Millares 8 5 14" xfId="22795" xr:uid="{9B02E5EA-373F-4260-9D6B-85635B7DD88B}"/>
    <cellStyle name="Millares 8 5 14 2" xfId="28341" xr:uid="{55C6C9F8-AE90-4AAC-9C36-5A9BAC0F2751}"/>
    <cellStyle name="Millares 8 5 2" xfId="5779" xr:uid="{4495BF57-D3B4-4F0C-83A2-62A05A716ECF}"/>
    <cellStyle name="Millares 8 5 2 2" xfId="5780" xr:uid="{AD6CEDB9-16CC-40D7-9DB7-E6E664888F90}"/>
    <cellStyle name="Millares 8 5 2 2 2" xfId="14110" xr:uid="{840A2057-9821-4465-AEDD-B55D081437B5}"/>
    <cellStyle name="Millares 8 5 2 2 3" xfId="11187" xr:uid="{2397EECD-6194-426E-8E2C-9998EEE6489D}"/>
    <cellStyle name="Millares 8 5 2 2 4" xfId="16422" xr:uid="{C2CB1892-2DBD-4A8C-BE71-C0E0B082F3DE}"/>
    <cellStyle name="Millares 8 5 2 2 5" xfId="18611" xr:uid="{639D89E8-56EA-46AD-A131-515C17453C96}"/>
    <cellStyle name="Millares 8 5 2 2 6" xfId="8766" xr:uid="{C4F4596D-4451-4EDC-80FE-00B99AC8C815}"/>
    <cellStyle name="Millares 8 5 2 3" xfId="5781" xr:uid="{9E762CA8-585E-4093-850D-3AD61BB3D5C3}"/>
    <cellStyle name="Millares 8 5 2 3 2" xfId="14111" xr:uid="{33AB744C-9CCF-4F29-9292-9E2DD619A67F}"/>
    <cellStyle name="Millares 8 5 2 3 3" xfId="18612" xr:uid="{E04A7099-3445-4D46-8EC5-BA9AE1CA3C62}"/>
    <cellStyle name="Millares 8 5 2 3 4" xfId="8767" xr:uid="{1A037397-DE21-497E-9435-F7AEA64A2E0A}"/>
    <cellStyle name="Millares 8 5 2 4" xfId="14109" xr:uid="{A241DB92-3041-44C9-A3BA-E565DEB5429A}"/>
    <cellStyle name="Millares 8 5 2 5" xfId="11186" xr:uid="{4D85F898-9F7A-401B-9B07-1E1FF768A9F2}"/>
    <cellStyle name="Millares 8 5 2 6" xfId="16421" xr:uid="{E663081F-3787-4735-A872-4835DEDBBFA1}"/>
    <cellStyle name="Millares 8 5 2 7" xfId="18610" xr:uid="{F1B5B3B2-D66E-420A-AE22-06AAAA345073}"/>
    <cellStyle name="Millares 8 5 2 8" xfId="8765" xr:uid="{BC06F99F-70DA-4B84-B439-04C1F7978DC0}"/>
    <cellStyle name="Millares 8 5 3" xfId="5782" xr:uid="{12DC3283-99FD-4A78-AADB-4F3A27D8C571}"/>
    <cellStyle name="Millares 8 5 3 2" xfId="14112" xr:uid="{80AE452D-2917-4B47-BC0A-BB7F4B5A2D80}"/>
    <cellStyle name="Millares 8 5 3 3" xfId="11188" xr:uid="{6A93833A-E9AF-4B9A-8BD7-9092A1200674}"/>
    <cellStyle name="Millares 8 5 3 4" xfId="16423" xr:uid="{58E09F23-DE37-4ED8-829E-50366BABF8B9}"/>
    <cellStyle name="Millares 8 5 3 5" xfId="18613" xr:uid="{E9DC9CFE-EA8F-4D7D-AC34-FA7906589B5E}"/>
    <cellStyle name="Millares 8 5 3 6" xfId="8768" xr:uid="{5B72132A-0561-441C-B56F-D21B3292F59E}"/>
    <cellStyle name="Millares 8 5 4" xfId="5783" xr:uid="{996E6101-D0A1-40F3-9310-F9CFA28435F7}"/>
    <cellStyle name="Millares 8 5 4 2" xfId="14113" xr:uid="{446D6DEA-7605-4416-9CBA-43CE6B28A345}"/>
    <cellStyle name="Millares 8 5 4 3" xfId="11189" xr:uid="{8C31256B-99F0-4287-A2B2-FAC5BC2C9AE1}"/>
    <cellStyle name="Millares 8 5 4 4" xfId="16424" xr:uid="{A27E80E7-4331-4AA8-8435-2E149EED6A75}"/>
    <cellStyle name="Millares 8 5 4 5" xfId="18614" xr:uid="{EAC00A0F-3D7A-4C49-A4F3-4CEEDDB13B22}"/>
    <cellStyle name="Millares 8 5 4 6" xfId="8769" xr:uid="{23007FF6-D801-4528-A14A-CB06CFDA785F}"/>
    <cellStyle name="Millares 8 5 5" xfId="5784" xr:uid="{1B694D76-3F6F-444A-BA3C-B5B5600413DF}"/>
    <cellStyle name="Millares 8 5 5 2" xfId="14114" xr:uid="{AEE806D4-6DCF-4856-8F30-A268E4727A2A}"/>
    <cellStyle name="Millares 8 5 5 3" xfId="11190" xr:uid="{64AE3812-B4EF-4F38-ABCB-68381B00D20F}"/>
    <cellStyle name="Millares 8 5 5 4" xfId="16425" xr:uid="{7B7F025A-EBBD-4F0E-B795-F73C893B4248}"/>
    <cellStyle name="Millares 8 5 5 5" xfId="18615" xr:uid="{C198F47B-3268-43CA-9232-B1769EE47760}"/>
    <cellStyle name="Millares 8 5 5 6" xfId="8770" xr:uid="{A4C0A21B-B05E-4FF0-9E9C-5EF8601665E7}"/>
    <cellStyle name="Millares 8 5 6" xfId="5785" xr:uid="{38C59D8E-B554-4164-ABDF-46AC69D4E4D1}"/>
    <cellStyle name="Millares 8 5 6 2" xfId="14115" xr:uid="{AC6DDBB4-7EB0-460D-AE79-C735551C85CB}"/>
    <cellStyle name="Millares 8 5 6 3" xfId="12419" xr:uid="{1FFC8767-E8F9-45DF-8190-3AF13588A7F2}"/>
    <cellStyle name="Millares 8 5 6 4" xfId="17541" xr:uid="{67242207-29DD-4ED5-ABD2-42333DC3D965}"/>
    <cellStyle name="Millares 8 5 6 5" xfId="18616" xr:uid="{905F8FB7-F50A-416B-95D1-3C053EDF53A8}"/>
    <cellStyle name="Millares 8 5 6 6" xfId="8771" xr:uid="{85CC2742-F4E2-4AC1-96B4-CFA40876F6E9}"/>
    <cellStyle name="Millares 8 5 7" xfId="7191" xr:uid="{CB65CC28-258B-46AE-BA13-FFF17D661ABE}"/>
    <cellStyle name="Millares 8 5 7 2" xfId="14116" xr:uid="{542D672E-D23E-45C0-8958-27D57AA5856C}"/>
    <cellStyle name="Millares 8 5 7 3" xfId="10288" xr:uid="{4F303C80-C910-4238-A7BA-636C5E8E3250}"/>
    <cellStyle name="Millares 8 5 7 4" xfId="8772" xr:uid="{1FC8FDC8-6B41-4D43-9EB6-DFD175FFAD9F}"/>
    <cellStyle name="Millares 8 5 8" xfId="8773" xr:uid="{F3D83638-AEBA-4E58-ACBD-82C1D6FC350F}"/>
    <cellStyle name="Millares 8 5 8 2" xfId="14117" xr:uid="{0325EDD4-7217-44FB-A64A-C44825ADBC5E}"/>
    <cellStyle name="Millares 8 5 9" xfId="14108" xr:uid="{ACEC59D0-7FBB-482C-8705-ADB00E7F371B}"/>
    <cellStyle name="Millares 8 6" xfId="5786" xr:uid="{C58913E4-6193-4391-A398-6DC94A007A35}"/>
    <cellStyle name="Millares 8 6 2" xfId="14118" xr:uid="{1D861915-2094-4711-8345-9FDB2CCB12C5}"/>
    <cellStyle name="Millares 8 6 3" xfId="11191" xr:uid="{602BE175-EB3B-4044-A26E-8601C6790FC7}"/>
    <cellStyle name="Millares 8 6 4" xfId="16426" xr:uid="{6C866F75-23C1-44C7-9083-6FC68B654FD5}"/>
    <cellStyle name="Millares 8 6 5" xfId="18617" xr:uid="{855FA1D6-ADA6-4E0F-8C87-8F99160EFC40}"/>
    <cellStyle name="Millares 8 6 6" xfId="8774" xr:uid="{D82F8389-7C92-4317-9DFC-017AC87E30B0}"/>
    <cellStyle name="Millares 8 7" xfId="5787" xr:uid="{97DE119C-AE0A-4397-8A6C-7DE24AEF2720}"/>
    <cellStyle name="Millares 8 7 2" xfId="14119" xr:uid="{558E953E-704A-4E73-ACCA-831196A97325}"/>
    <cellStyle name="Millares 8 7 3" xfId="11192" xr:uid="{7FCAE04C-7387-4F12-990D-FC08712777F4}"/>
    <cellStyle name="Millares 8 7 4" xfId="16427" xr:uid="{0E517832-04A3-4FA9-93A8-99B6E7CC1318}"/>
    <cellStyle name="Millares 8 7 5" xfId="18618" xr:uid="{A6DD0437-57F6-4F8C-B31D-2FA6B47D0040}"/>
    <cellStyle name="Millares 8 7 6" xfId="8775" xr:uid="{9B2818F4-B88E-49FE-BCC7-F76E3C5F8A91}"/>
    <cellStyle name="Millares 8 8" xfId="5788" xr:uid="{BD0273C1-CBBD-4DD1-B757-C5AD41FD1071}"/>
    <cellStyle name="Millares 8 8 2" xfId="14120" xr:uid="{DD925C50-80CE-43E6-8882-23CBF1ADB96F}"/>
    <cellStyle name="Millares 8 8 3" xfId="12415" xr:uid="{CCA12F89-473E-4688-B2F9-2489FBD3BADC}"/>
    <cellStyle name="Millares 8 8 4" xfId="17540" xr:uid="{9D9CB567-5CC4-4C77-8AEC-A9973FFB32E6}"/>
    <cellStyle name="Millares 8 8 5" xfId="18619" xr:uid="{A72B58B9-56B1-4580-AED3-F8F9265EA470}"/>
    <cellStyle name="Millares 8 8 6" xfId="8776" xr:uid="{1F8865CF-90C6-4C8F-AF66-BDF7AFA15F5B}"/>
    <cellStyle name="Millares 8 9" xfId="7062" xr:uid="{6F482B57-81F8-4978-874D-171C023B8D10}"/>
    <cellStyle name="Millares 8 9 2" xfId="14121" xr:uid="{48929C00-DFDB-476C-958B-C96CA0FF4588}"/>
    <cellStyle name="Millares 8 9 3" xfId="19870" xr:uid="{423AA162-193A-4FE2-B455-60BC98F23694}"/>
    <cellStyle name="Millares 8 9 4" xfId="8777" xr:uid="{0A7EA503-820B-482D-8B89-137CB1F720FB}"/>
    <cellStyle name="Millares 80" xfId="5789" xr:uid="{A58CC8A6-B154-4DDB-A7B9-233DD8B8D3F5}"/>
    <cellStyle name="Millares 80 10" xfId="8778" xr:uid="{FFF3EE86-0253-4167-99AB-D7B227D4F4B3}"/>
    <cellStyle name="Millares 80 2" xfId="5790" xr:uid="{D7C434FF-9A61-4F46-97C7-1AF7253D948F}"/>
    <cellStyle name="Millares 80 2 2" xfId="14123" xr:uid="{6E9EFD27-A90C-4B6F-9BCD-B81854EB4C24}"/>
    <cellStyle name="Millares 80 2 3" xfId="11194" xr:uid="{1ADC46FB-3415-4164-9987-5486E1B20C97}"/>
    <cellStyle name="Millares 80 2 4" xfId="16429" xr:uid="{348FB3C6-01DB-4BFA-98B8-424A96CAF91C}"/>
    <cellStyle name="Millares 80 2 5" xfId="18621" xr:uid="{2F6BC535-BEBE-454C-9690-52267CC08DBA}"/>
    <cellStyle name="Millares 80 2 6" xfId="8779" xr:uid="{0E141E4B-18F4-432E-8833-78214ED94D83}"/>
    <cellStyle name="Millares 80 3" xfId="5791" xr:uid="{6BDA8226-B03F-43B7-A40F-E35F609665B9}"/>
    <cellStyle name="Millares 80 3 2" xfId="14124" xr:uid="{A5718942-277E-43B4-AA68-D482CB56CB3E}"/>
    <cellStyle name="Millares 80 3 3" xfId="12420" xr:uid="{F7446D62-F7D8-4467-AB09-A7B54070B48A}"/>
    <cellStyle name="Millares 80 3 4" xfId="18622" xr:uid="{C6783F09-3CA1-4383-BFBA-DBBFBE3263EB}"/>
    <cellStyle name="Millares 80 3 5" xfId="8780" xr:uid="{F85D5F9B-D63C-4A76-9832-A06D4487CD2B}"/>
    <cellStyle name="Millares 80 4" xfId="7065" xr:uid="{F8C89A46-E8C2-4101-8063-F248FD6C2B64}"/>
    <cellStyle name="Millares 80 4 2" xfId="14125" xr:uid="{ECED4DB3-A250-488A-A394-D54B78D26F2C}"/>
    <cellStyle name="Millares 80 4 3" xfId="19873" xr:uid="{09D0EBBA-9051-4364-A8F7-A7E0EB04DA12}"/>
    <cellStyle name="Millares 80 4 4" xfId="8781" xr:uid="{95C90DFB-E74F-491E-B500-ACF9DFCF6ADE}"/>
    <cellStyle name="Millares 80 5" xfId="8782" xr:uid="{3BBDDE04-1023-4655-9C08-F66422832263}"/>
    <cellStyle name="Millares 80 5 2" xfId="14126" xr:uid="{366BD4A1-9C68-4145-8EE9-F1C405B4FD37}"/>
    <cellStyle name="Millares 80 6" xfId="14122" xr:uid="{D30BA6A2-9148-48C9-A743-7D06BF6BBB1D}"/>
    <cellStyle name="Millares 80 7" xfId="11193" xr:uid="{18528F3A-7018-4C2F-8208-4D28BDCCE9A6}"/>
    <cellStyle name="Millares 80 8" xfId="16428" xr:uid="{783D5312-06CD-40DB-9C47-6C38F30F89C8}"/>
    <cellStyle name="Millares 80 9" xfId="18620" xr:uid="{BAA06828-0E65-49D3-AA81-BD6C62D605AA}"/>
    <cellStyle name="Millares 81" xfId="5792" xr:uid="{27715102-29EF-4593-BE66-F7D6FFADFB9C}"/>
    <cellStyle name="Millares 81 10" xfId="8783" xr:uid="{7B2146CA-7169-4A72-B0D2-822876868775}"/>
    <cellStyle name="Millares 81 2" xfId="5793" xr:uid="{436860CE-1525-4145-BC72-B22D352386CF}"/>
    <cellStyle name="Millares 81 2 2" xfId="14128" xr:uid="{76501A1A-F3C4-4724-A420-C3874F03ADB8}"/>
    <cellStyle name="Millares 81 2 3" xfId="11196" xr:uid="{81D663DF-9E82-4316-BDE1-6B0C575AEDE6}"/>
    <cellStyle name="Millares 81 2 4" xfId="16431" xr:uid="{A1466C86-9F0C-40D5-9F80-B28240999F94}"/>
    <cellStyle name="Millares 81 2 5" xfId="18624" xr:uid="{EF79327F-59EE-4042-91C6-A890EDD6B9A4}"/>
    <cellStyle name="Millares 81 2 6" xfId="8784" xr:uid="{B9E6F9FD-82A4-4985-B031-809B95D2EC2F}"/>
    <cellStyle name="Millares 81 3" xfId="5794" xr:uid="{73EC9EC7-1E80-49DC-9FB3-BC8744FAD8C9}"/>
    <cellStyle name="Millares 81 3 2" xfId="14129" xr:uid="{D1C53188-1D70-4704-B711-F85765CA03FF}"/>
    <cellStyle name="Millares 81 3 3" xfId="12421" xr:uid="{6D54C468-DA81-40E6-9DFF-BD2A66DC08B8}"/>
    <cellStyle name="Millares 81 3 4" xfId="18625" xr:uid="{9FAC1A4D-F622-4B47-9927-9DA914C89E24}"/>
    <cellStyle name="Millares 81 3 5" xfId="8785" xr:uid="{BF23AE27-D700-4B08-B691-18F47170E8AC}"/>
    <cellStyle name="Millares 81 4" xfId="7066" xr:uid="{C4C4E747-B33B-4225-B8FF-44D1725189B0}"/>
    <cellStyle name="Millares 81 4 2" xfId="14130" xr:uid="{C754FC8E-061B-4F52-B409-1FDDCB99A25A}"/>
    <cellStyle name="Millares 81 4 3" xfId="19874" xr:uid="{71742448-4DCE-4F00-8906-5ADBEC9407EA}"/>
    <cellStyle name="Millares 81 4 4" xfId="8786" xr:uid="{D48B1D53-A23C-4416-A4B2-CD96F2F26477}"/>
    <cellStyle name="Millares 81 5" xfId="8787" xr:uid="{080E8D64-7F62-42DE-8DE0-365A620A51CB}"/>
    <cellStyle name="Millares 81 5 2" xfId="14131" xr:uid="{46383CF9-BE38-46FB-A66C-762E4F83DB99}"/>
    <cellStyle name="Millares 81 6" xfId="14127" xr:uid="{916404B9-7A96-4487-A437-7B4DE16EF819}"/>
    <cellStyle name="Millares 81 7" xfId="11195" xr:uid="{E85B9144-88F2-4392-8F96-53E31E1FDFAF}"/>
    <cellStyle name="Millares 81 8" xfId="16430" xr:uid="{43FADB64-4526-4B07-9177-64E8E4590FC6}"/>
    <cellStyle name="Millares 81 9" xfId="18623" xr:uid="{2C159281-CC8A-429C-9E03-8AFB918BEB1C}"/>
    <cellStyle name="Millares 82" xfId="5795" xr:uid="{C5F17D80-95D4-459F-9D55-778F0B1043CE}"/>
    <cellStyle name="Millares 82 10" xfId="8788" xr:uid="{CBF9EBBD-7E1D-4070-A52D-5339325DAF12}"/>
    <cellStyle name="Millares 82 2" xfId="5796" xr:uid="{60F4CEBD-56F2-4B69-92A6-8EA22C1933C3}"/>
    <cellStyle name="Millares 82 2 2" xfId="14133" xr:uid="{63B693F5-2278-422B-8BBD-0DC36A12BBF7}"/>
    <cellStyle name="Millares 82 2 3" xfId="11198" xr:uid="{55AD01DE-E4C4-46D2-8B1A-BB393876F0CD}"/>
    <cellStyle name="Millares 82 2 4" xfId="16433" xr:uid="{DBF3F08C-A8D9-4341-9DD8-A3AF8301BBFF}"/>
    <cellStyle name="Millares 82 2 5" xfId="18627" xr:uid="{1279EDC2-F920-4EE7-BD5D-1E3ED427A195}"/>
    <cellStyle name="Millares 82 2 6" xfId="8789" xr:uid="{03956E45-5B24-43BC-AFF0-7B9B599194EC}"/>
    <cellStyle name="Millares 82 3" xfId="5797" xr:uid="{E7D6CAA1-C11D-4567-ABF1-1B9D72416C69}"/>
    <cellStyle name="Millares 82 3 2" xfId="14134" xr:uid="{D14823D3-58A5-4197-B9B3-21A6189891F7}"/>
    <cellStyle name="Millares 82 3 3" xfId="12422" xr:uid="{6CDAD956-D784-437C-B952-B8457125C9B4}"/>
    <cellStyle name="Millares 82 3 4" xfId="18628" xr:uid="{2A41ECA9-BBFF-4572-9001-7B4BA7E49172}"/>
    <cellStyle name="Millares 82 3 5" xfId="8790" xr:uid="{9B9C06A7-AF83-4250-AF4B-1A5677B01088}"/>
    <cellStyle name="Millares 82 4" xfId="7067" xr:uid="{EBB2F140-A290-4E91-88D2-822A630790CA}"/>
    <cellStyle name="Millares 82 4 2" xfId="14135" xr:uid="{2D3FA34E-7F5F-429B-ABD6-9673444B01BD}"/>
    <cellStyle name="Millares 82 4 3" xfId="19875" xr:uid="{F170BCF7-BC8B-4EAF-801E-88D9B3B176CC}"/>
    <cellStyle name="Millares 82 4 4" xfId="8791" xr:uid="{1A396FFA-4F7E-4BA7-96AC-67C6A10BECF0}"/>
    <cellStyle name="Millares 82 5" xfId="8792" xr:uid="{BF60B09D-BDFD-49EA-ADD6-0738DA94F853}"/>
    <cellStyle name="Millares 82 5 2" xfId="14136" xr:uid="{C7C6BC91-63B3-47DE-A844-765F529274B7}"/>
    <cellStyle name="Millares 82 6" xfId="14132" xr:uid="{1B199E41-FCCD-415C-BBB7-A9BCEBCFE5CD}"/>
    <cellStyle name="Millares 82 7" xfId="11197" xr:uid="{E91BC30A-0CB0-44B6-9178-C00F5053447E}"/>
    <cellStyle name="Millares 82 8" xfId="16432" xr:uid="{F8B44664-AE10-4825-B530-E81FC77A06E4}"/>
    <cellStyle name="Millares 82 9" xfId="18626" xr:uid="{4A6BDCEE-4E47-44B1-BC50-075C83922039}"/>
    <cellStyle name="Millares 83" xfId="5798" xr:uid="{16EF6929-9BB8-4563-B87B-352830FEDE7B}"/>
    <cellStyle name="Millares 83 10" xfId="8793" xr:uid="{C5E9E814-3315-4552-89B3-00EE062B0D94}"/>
    <cellStyle name="Millares 83 2" xfId="5799" xr:uid="{D834FF43-4BF2-4D7A-951F-E0D05AE4F784}"/>
    <cellStyle name="Millares 83 2 2" xfId="14138" xr:uid="{E3F7D8D3-431D-4713-84B7-DC4C211B0C42}"/>
    <cellStyle name="Millares 83 2 3" xfId="11200" xr:uid="{711C9B17-17AE-4BA1-AF29-01852FD9B7F2}"/>
    <cellStyle name="Millares 83 2 4" xfId="16435" xr:uid="{2591B274-F501-4CDC-B769-C8798CD37C84}"/>
    <cellStyle name="Millares 83 2 5" xfId="18630" xr:uid="{EB3A69F0-87E6-4E93-BBCC-C208E4B8BC19}"/>
    <cellStyle name="Millares 83 2 6" xfId="8794" xr:uid="{4CB892EE-5132-476D-91BD-51B737032E19}"/>
    <cellStyle name="Millares 83 3" xfId="5800" xr:uid="{F51136DC-EB12-4C4C-AA07-6AED83A6A95E}"/>
    <cellStyle name="Millares 83 3 2" xfId="14139" xr:uid="{56711A54-6B2A-4DFD-8221-F9B22285FA1C}"/>
    <cellStyle name="Millares 83 3 3" xfId="12423" xr:uid="{3C9B04DB-63BE-4058-B148-81898882AEE8}"/>
    <cellStyle name="Millares 83 3 4" xfId="18631" xr:uid="{1CCF87D2-C00A-4E38-8CA9-33BDEE5053B6}"/>
    <cellStyle name="Millares 83 3 5" xfId="8795" xr:uid="{8565B154-6C22-4AE2-82E2-DB5EA3BF3718}"/>
    <cellStyle name="Millares 83 4" xfId="7068" xr:uid="{F2180F34-1E5C-4B21-9136-0789EB5CD899}"/>
    <cellStyle name="Millares 83 4 2" xfId="14140" xr:uid="{3AD0A196-87AF-4845-A792-FE02B2D5622D}"/>
    <cellStyle name="Millares 83 4 3" xfId="19876" xr:uid="{8B728770-923D-4E2D-86BD-61DC48A83FA8}"/>
    <cellStyle name="Millares 83 4 4" xfId="8796" xr:uid="{768766FD-2693-4BAB-95A8-4242BFDA2AC4}"/>
    <cellStyle name="Millares 83 5" xfId="8797" xr:uid="{8197F1D1-6057-459A-8B9D-200358995112}"/>
    <cellStyle name="Millares 83 5 2" xfId="14141" xr:uid="{6D7EBFDF-5F1B-498D-8798-BA59B2092092}"/>
    <cellStyle name="Millares 83 6" xfId="14137" xr:uid="{F7C4667E-AE38-4307-871F-0D0FB591C46F}"/>
    <cellStyle name="Millares 83 7" xfId="11199" xr:uid="{13D0B16D-1AE4-4854-9AA3-22AD6E85EDEE}"/>
    <cellStyle name="Millares 83 8" xfId="16434" xr:uid="{AEDE546F-AE46-4119-8DAD-60A19B10AEC2}"/>
    <cellStyle name="Millares 83 9" xfId="18629" xr:uid="{B24698DF-812B-4C5B-A8BF-2AF7ACC8DFC8}"/>
    <cellStyle name="Millares 84" xfId="5801" xr:uid="{5C1B01FF-C5A2-4894-84D6-51560EF213C2}"/>
    <cellStyle name="Millares 84 10" xfId="8798" xr:uid="{55489E7E-6910-4899-B19B-9CED96A1AA6A}"/>
    <cellStyle name="Millares 84 2" xfId="5802" xr:uid="{16C1192C-35BF-4FAD-BF88-58AE985A0AB6}"/>
    <cellStyle name="Millares 84 2 2" xfId="14143" xr:uid="{904E6ADA-E582-4FBA-914A-DCA23CA15490}"/>
    <cellStyle name="Millares 84 2 3" xfId="11202" xr:uid="{58DB5489-63A9-473A-A0DD-5AB78F607918}"/>
    <cellStyle name="Millares 84 2 4" xfId="16437" xr:uid="{783A331B-33EE-4249-8707-F9BA33FD8F4F}"/>
    <cellStyle name="Millares 84 2 5" xfId="18633" xr:uid="{D7AA768A-C84C-4EB0-B992-D30C1E642239}"/>
    <cellStyle name="Millares 84 2 6" xfId="8799" xr:uid="{3A18A718-5AFF-40AF-9EE2-2981DA85906D}"/>
    <cellStyle name="Millares 84 3" xfId="5803" xr:uid="{D6AB032A-20C8-40CA-A1BD-2AD628F290AA}"/>
    <cellStyle name="Millares 84 3 2" xfId="14144" xr:uid="{DCF7F36C-9AB2-4E8E-A3B6-38BA4E90BCC9}"/>
    <cellStyle name="Millares 84 3 3" xfId="12424" xr:uid="{EA116EFE-2BD3-496D-9322-3F77CFC0A5F3}"/>
    <cellStyle name="Millares 84 3 4" xfId="18634" xr:uid="{D5306A17-C839-45C1-8BA8-81136AB69F88}"/>
    <cellStyle name="Millares 84 3 5" xfId="8800" xr:uid="{AB7118AD-25AB-4995-943A-FF969E874C04}"/>
    <cellStyle name="Millares 84 4" xfId="7069" xr:uid="{4D96874C-10D7-4B68-9228-6F295ECAAB76}"/>
    <cellStyle name="Millares 84 4 2" xfId="14145" xr:uid="{1864B6C7-6E09-42D0-8944-C5B6C7DC8D30}"/>
    <cellStyle name="Millares 84 4 3" xfId="19877" xr:uid="{D4801CB0-3D5D-4541-B2EA-46680E4792A7}"/>
    <cellStyle name="Millares 84 4 4" xfId="8801" xr:uid="{5CA3CBE1-EDA8-4074-9675-7BB02C442E7B}"/>
    <cellStyle name="Millares 84 5" xfId="8802" xr:uid="{B3D94F2C-B87E-4584-AA8C-D061A052AD86}"/>
    <cellStyle name="Millares 84 5 2" xfId="14146" xr:uid="{FD0D5E7E-A3FA-4DDE-914A-073E5D2D085E}"/>
    <cellStyle name="Millares 84 6" xfId="14142" xr:uid="{0E3956A0-80F1-4BA5-91F2-602F31110DDE}"/>
    <cellStyle name="Millares 84 7" xfId="11201" xr:uid="{087C261B-9BAE-49A0-A15B-789C25575B29}"/>
    <cellStyle name="Millares 84 8" xfId="16436" xr:uid="{43F1DAB6-F8FA-47AA-8663-422F5C2A445F}"/>
    <cellStyle name="Millares 84 9" xfId="18632" xr:uid="{656B5187-B3CA-4CDE-AAFD-A3295E104F04}"/>
    <cellStyle name="Millares 85" xfId="5804" xr:uid="{02825A17-1C1D-42A4-A523-CCE07ED4537F}"/>
    <cellStyle name="Millares 85 10" xfId="8803" xr:uid="{44468E26-58C7-4067-B284-AD395CF9EF80}"/>
    <cellStyle name="Millares 85 2" xfId="5805" xr:uid="{5E82CDC2-4046-44FF-8400-01BBADCB7743}"/>
    <cellStyle name="Millares 85 2 2" xfId="14148" xr:uid="{E1114173-F572-4F5C-9E3B-425D58CBEBBA}"/>
    <cellStyle name="Millares 85 2 3" xfId="11204" xr:uid="{49E83B4C-8DDD-4F2D-948F-E4ABC59D22D7}"/>
    <cellStyle name="Millares 85 2 4" xfId="16439" xr:uid="{95D6AD22-109A-40AB-9F53-25387BD35B46}"/>
    <cellStyle name="Millares 85 2 5" xfId="18636" xr:uid="{FBF06454-1957-4930-83D4-9CC1B15F1C9F}"/>
    <cellStyle name="Millares 85 2 6" xfId="8804" xr:uid="{64D377C5-2EE3-4CFE-BE83-03C223BD3B98}"/>
    <cellStyle name="Millares 85 3" xfId="5806" xr:uid="{4F42DB7E-75DE-413D-A421-A0F1AFC577D0}"/>
    <cellStyle name="Millares 85 3 2" xfId="14149" xr:uid="{039DEE13-D399-48D8-B504-3B6D7F1EDE78}"/>
    <cellStyle name="Millares 85 3 3" xfId="12425" xr:uid="{4AE973C6-17D6-43FC-A9C8-FE62339F84E3}"/>
    <cellStyle name="Millares 85 3 4" xfId="18637" xr:uid="{00EE53FF-B469-484F-B94F-533C7937DA52}"/>
    <cellStyle name="Millares 85 3 5" xfId="8805" xr:uid="{B0033784-1BEE-4E96-9FE8-061C06DF8518}"/>
    <cellStyle name="Millares 85 4" xfId="7070" xr:uid="{BFA57D37-6BB9-4D36-BE47-8CF0276EB93D}"/>
    <cellStyle name="Millares 85 4 2" xfId="14150" xr:uid="{CF2EB376-7DE2-4E10-974B-6ABE33BC04DF}"/>
    <cellStyle name="Millares 85 4 3" xfId="19878" xr:uid="{46916F9E-4855-4979-9EBB-0311C405D0CD}"/>
    <cellStyle name="Millares 85 4 4" xfId="8806" xr:uid="{1EE33FE8-6B63-4928-AE2E-8AD0E476A0A3}"/>
    <cellStyle name="Millares 85 5" xfId="8807" xr:uid="{EC0ED44B-E518-4858-AFDD-17CD98AB9C54}"/>
    <cellStyle name="Millares 85 5 2" xfId="14151" xr:uid="{A31B0B09-2441-4E72-B088-116F10F4845C}"/>
    <cellStyle name="Millares 85 6" xfId="14147" xr:uid="{40F211ED-66DE-4245-AB17-D62DD4856DA5}"/>
    <cellStyle name="Millares 85 7" xfId="11203" xr:uid="{DEDA98BC-BE31-4727-883B-D0CCDF4E8B76}"/>
    <cellStyle name="Millares 85 8" xfId="16438" xr:uid="{7360E4DF-A644-44B3-A6E0-148F97B382B6}"/>
    <cellStyle name="Millares 85 9" xfId="18635" xr:uid="{D9DFBA34-CB9A-4DF2-868C-3E3E6D8044ED}"/>
    <cellStyle name="Millares 86" xfId="5807" xr:uid="{601333D8-3B02-4581-A886-9937A301A66C}"/>
    <cellStyle name="Millares 86 10" xfId="8808" xr:uid="{1A4E1BE0-CEBE-4F54-A068-EBD1EFD02230}"/>
    <cellStyle name="Millares 86 2" xfId="5808" xr:uid="{23F2C539-AD3C-4BF2-90D5-95EFEAED5ECE}"/>
    <cellStyle name="Millares 86 2 2" xfId="14153" xr:uid="{D5DDBCE8-3691-46BD-BBEA-7F08198ECBBA}"/>
    <cellStyle name="Millares 86 2 3" xfId="11206" xr:uid="{CD00A516-2102-4DE5-BF43-0573036F2034}"/>
    <cellStyle name="Millares 86 2 4" xfId="16441" xr:uid="{78523256-9562-4C40-BD5B-F168C111C39D}"/>
    <cellStyle name="Millares 86 2 5" xfId="18639" xr:uid="{7CC76687-14FA-4A4C-8061-2BDACD0401A9}"/>
    <cellStyle name="Millares 86 2 6" xfId="8809" xr:uid="{4DB21430-BD26-4A5F-A8E0-CFAC4ED707A5}"/>
    <cellStyle name="Millares 86 3" xfId="5809" xr:uid="{5F4C76AD-5224-4D20-A094-EF1C08FA8179}"/>
    <cellStyle name="Millares 86 3 2" xfId="14154" xr:uid="{868388EE-4DDD-4D01-AE24-7889B0ECB129}"/>
    <cellStyle name="Millares 86 3 3" xfId="12426" xr:uid="{F94583CC-DC64-4BB4-846C-27F2EECAF316}"/>
    <cellStyle name="Millares 86 3 4" xfId="18640" xr:uid="{41EE9F37-49E1-4571-923F-8D322A896574}"/>
    <cellStyle name="Millares 86 3 5" xfId="8810" xr:uid="{3A655FEC-ECA1-4C0B-813D-F991337D9CFE}"/>
    <cellStyle name="Millares 86 4" xfId="7071" xr:uid="{7CB31EE1-6BAE-43D2-812C-11F7DA89D3AC}"/>
    <cellStyle name="Millares 86 4 2" xfId="14155" xr:uid="{614CD69B-5615-4D4A-878D-D2120B1A0244}"/>
    <cellStyle name="Millares 86 4 3" xfId="19879" xr:uid="{4518C2EF-6560-4A4B-BDF6-423A3D389B7B}"/>
    <cellStyle name="Millares 86 4 4" xfId="8811" xr:uid="{62152D2E-E465-4687-9B1D-5ED4ADEC74D3}"/>
    <cellStyle name="Millares 86 5" xfId="8812" xr:uid="{0CE3134A-0D87-466A-BFDA-A72FE14DAA3F}"/>
    <cellStyle name="Millares 86 5 2" xfId="14156" xr:uid="{709BA9DE-FE21-480B-81DE-9DE0ABFF8825}"/>
    <cellStyle name="Millares 86 6" xfId="14152" xr:uid="{F2362F17-1AF5-4A0A-94AD-A94C3D76620C}"/>
    <cellStyle name="Millares 86 7" xfId="11205" xr:uid="{8DB22FB9-0DEE-44FB-81A4-BB44DFF57C7A}"/>
    <cellStyle name="Millares 86 8" xfId="16440" xr:uid="{1B27F6A8-5C2F-4FA2-9CDB-A74C4D0CBB1B}"/>
    <cellStyle name="Millares 86 9" xfId="18638" xr:uid="{38338B0C-D43E-4F6E-99E5-6575F3F395BB}"/>
    <cellStyle name="Millares 87" xfId="5810" xr:uid="{8CB29958-8075-4A14-8629-8F3B8DE3475F}"/>
    <cellStyle name="Millares 87 10" xfId="8813" xr:uid="{5DFFDF81-3D2A-4432-AAAA-D269245F384D}"/>
    <cellStyle name="Millares 87 2" xfId="5811" xr:uid="{80A48F67-7BE7-4217-8076-78E19729FA23}"/>
    <cellStyle name="Millares 87 2 2" xfId="14158" xr:uid="{A3ED19CE-54F1-40D2-A6BB-1D4C53986768}"/>
    <cellStyle name="Millares 87 2 3" xfId="11208" xr:uid="{645D5469-0FFF-47EA-B369-AC7FDC64DAB3}"/>
    <cellStyle name="Millares 87 2 4" xfId="16443" xr:uid="{3CC4B91E-9248-4E59-AE6B-1BB0E707AA96}"/>
    <cellStyle name="Millares 87 2 5" xfId="18642" xr:uid="{8908F2BD-7005-4F47-A42D-A545545305A8}"/>
    <cellStyle name="Millares 87 2 6" xfId="8814" xr:uid="{5768C618-71EA-4C51-A090-995EF3808FBB}"/>
    <cellStyle name="Millares 87 3" xfId="5812" xr:uid="{4D72308B-D0A8-4108-A937-506186AA0E42}"/>
    <cellStyle name="Millares 87 3 2" xfId="14159" xr:uid="{11BAEE0E-1E89-4ABB-94F8-84FF19116454}"/>
    <cellStyle name="Millares 87 3 3" xfId="12427" xr:uid="{5EE6073F-D960-442B-BB0F-0D81B96D1054}"/>
    <cellStyle name="Millares 87 3 4" xfId="18643" xr:uid="{60E870D8-5866-42FE-84C6-6721908BE757}"/>
    <cellStyle name="Millares 87 3 5" xfId="8815" xr:uid="{12EB5573-8AFA-4AFF-B3CB-B547C80C99A6}"/>
    <cellStyle name="Millares 87 4" xfId="7072" xr:uid="{90E477A1-52DA-48B4-BFF9-0DB80FF99B49}"/>
    <cellStyle name="Millares 87 4 2" xfId="14160" xr:uid="{7AADF45B-0B60-41BE-8C1E-62CC654400A4}"/>
    <cellStyle name="Millares 87 4 3" xfId="19880" xr:uid="{818C64D2-C5F2-42FB-B448-2F246E4DB27D}"/>
    <cellStyle name="Millares 87 4 4" xfId="8816" xr:uid="{C8D1CB89-6858-4512-824D-C08172443465}"/>
    <cellStyle name="Millares 87 5" xfId="8817" xr:uid="{DD3E2FD9-364A-40C6-8BA2-8581A17328DD}"/>
    <cellStyle name="Millares 87 5 2" xfId="14161" xr:uid="{4E9D5EC3-66C0-4DE1-ABE9-044741AA01FE}"/>
    <cellStyle name="Millares 87 6" xfId="14157" xr:uid="{4741D77A-495B-45DE-A34E-5915F84198A5}"/>
    <cellStyle name="Millares 87 7" xfId="11207" xr:uid="{BDB3B8E6-9B9E-4AB7-8421-69251756DAB3}"/>
    <cellStyle name="Millares 87 8" xfId="16442" xr:uid="{0BA73839-CA7A-41D8-9AAB-9661AD6D955F}"/>
    <cellStyle name="Millares 87 9" xfId="18641" xr:uid="{E71D4407-B285-4F99-88D1-65273632559D}"/>
    <cellStyle name="Millares 88" xfId="5813" xr:uid="{C9D0AF03-E954-4E9D-B779-7ADFA54BFB51}"/>
    <cellStyle name="Millares 88 10" xfId="8818" xr:uid="{3F88C719-4CEC-4F0F-8E0C-618230FC298B}"/>
    <cellStyle name="Millares 88 2" xfId="5814" xr:uid="{27490A46-007C-4763-A7BA-C8EBDF9E6A87}"/>
    <cellStyle name="Millares 88 2 2" xfId="14163" xr:uid="{2B0F14C8-0185-4381-9ED8-97E8CCA5C844}"/>
    <cellStyle name="Millares 88 2 3" xfId="11210" xr:uid="{2EAC2818-D888-447A-B41E-8EBC160293D7}"/>
    <cellStyle name="Millares 88 2 4" xfId="16445" xr:uid="{1EFD9C51-B248-492B-9285-321C287F07B6}"/>
    <cellStyle name="Millares 88 2 5" xfId="18645" xr:uid="{09CCB2A1-DAC3-444A-89E2-2991012C4578}"/>
    <cellStyle name="Millares 88 2 6" xfId="8819" xr:uid="{2BB69332-BB81-4EF1-AC28-022C930C2F71}"/>
    <cellStyle name="Millares 88 3" xfId="5815" xr:uid="{C8068FD0-FD04-48DE-8BAF-1CDE0E90D7F6}"/>
    <cellStyle name="Millares 88 3 2" xfId="14164" xr:uid="{A0A479DF-10DE-459D-8C0E-F1735C7AC98C}"/>
    <cellStyle name="Millares 88 3 3" xfId="12428" xr:uid="{425B8FEF-3AC8-4CFB-9D14-618B07D8124E}"/>
    <cellStyle name="Millares 88 3 4" xfId="18646" xr:uid="{9537501E-CBDE-449B-B453-996C129E3C54}"/>
    <cellStyle name="Millares 88 3 5" xfId="8820" xr:uid="{9E564E36-BE05-482E-B142-482B42C80868}"/>
    <cellStyle name="Millares 88 4" xfId="7073" xr:uid="{72D09181-6543-4FBB-8324-AFD4FAE01ECC}"/>
    <cellStyle name="Millares 88 4 2" xfId="14165" xr:uid="{76C1573F-8770-4282-9D90-A54F3855DD2D}"/>
    <cellStyle name="Millares 88 4 3" xfId="19881" xr:uid="{925BF24C-3461-4EA2-B5FC-2447A5BD533F}"/>
    <cellStyle name="Millares 88 4 4" xfId="8821" xr:uid="{24A91920-16DA-4489-A724-03C78A7B7A12}"/>
    <cellStyle name="Millares 88 5" xfId="8822" xr:uid="{038D8D12-BC07-4213-A69F-098D14DC2E33}"/>
    <cellStyle name="Millares 88 5 2" xfId="14166" xr:uid="{8EC45179-149A-4D46-8363-D64044C4712B}"/>
    <cellStyle name="Millares 88 6" xfId="14162" xr:uid="{10EFC203-C179-4653-BA0D-E9DDA5411306}"/>
    <cellStyle name="Millares 88 7" xfId="11209" xr:uid="{4933C780-55BE-4228-9CD4-C1A79A46EA26}"/>
    <cellStyle name="Millares 88 8" xfId="16444" xr:uid="{2FD60592-302B-418D-9F05-169FD540EF04}"/>
    <cellStyle name="Millares 88 9" xfId="18644" xr:uid="{7C66D18F-A460-4E5A-96DE-0C9B62536078}"/>
    <cellStyle name="Millares 89" xfId="5816" xr:uid="{4A1791DC-D733-4513-B5E0-DF7DBA1F06EC}"/>
    <cellStyle name="Millares 89 10" xfId="8823" xr:uid="{5D60A534-A4CE-4911-BE34-7A58C9EF5120}"/>
    <cellStyle name="Millares 89 2" xfId="5817" xr:uid="{8B705FE8-705C-40F6-855A-5988F045C3C2}"/>
    <cellStyle name="Millares 89 2 2" xfId="14168" xr:uid="{512395E8-80A2-4DF5-90B7-E1378775490D}"/>
    <cellStyle name="Millares 89 2 3" xfId="11212" xr:uid="{C121B365-00A3-4D59-93D1-1F7A29174C05}"/>
    <cellStyle name="Millares 89 2 4" xfId="16447" xr:uid="{99447CE2-9D5B-4D11-903A-2ADB57B5D6C8}"/>
    <cellStyle name="Millares 89 2 5" xfId="18648" xr:uid="{FDE08632-C040-481F-B20B-0A5EFD515860}"/>
    <cellStyle name="Millares 89 2 6" xfId="8824" xr:uid="{B6C8AE42-CE67-4CF0-A0BB-77B665FCD2A1}"/>
    <cellStyle name="Millares 89 3" xfId="5818" xr:uid="{5162D162-AA13-4E67-B41C-11C63A29577B}"/>
    <cellStyle name="Millares 89 3 2" xfId="14169" xr:uid="{61B315C0-1CA9-4B6C-BB0E-F57C462459BA}"/>
    <cellStyle name="Millares 89 3 3" xfId="12429" xr:uid="{4F00EFA8-4AE4-4DAA-9961-194471A08B4C}"/>
    <cellStyle name="Millares 89 3 4" xfId="18649" xr:uid="{906660EF-7E94-4201-83CF-7DE9FF74E87F}"/>
    <cellStyle name="Millares 89 3 5" xfId="8825" xr:uid="{88586B16-631B-40B7-91AF-9F544D8E406A}"/>
    <cellStyle name="Millares 89 4" xfId="7074" xr:uid="{5831B627-EA5D-4560-8966-5974BEB3F3FB}"/>
    <cellStyle name="Millares 89 4 2" xfId="14170" xr:uid="{528BC289-0CD8-40FA-AB1B-3850BC01BD23}"/>
    <cellStyle name="Millares 89 4 3" xfId="19882" xr:uid="{5A1C3AD9-71B8-422A-92FA-959212AFB1EB}"/>
    <cellStyle name="Millares 89 4 4" xfId="8826" xr:uid="{1E170685-9A4A-44F2-A8E2-5A3115BAA40E}"/>
    <cellStyle name="Millares 89 5" xfId="8827" xr:uid="{2DD2177A-1C64-4F2F-ACD7-B98D2FE7E0E7}"/>
    <cellStyle name="Millares 89 5 2" xfId="14171" xr:uid="{CE9FC4BB-8D77-4308-96BF-C5287F872C5A}"/>
    <cellStyle name="Millares 89 6" xfId="14167" xr:uid="{DEA8A3B2-71F2-4DA5-936D-770D03AC97F9}"/>
    <cellStyle name="Millares 89 7" xfId="11211" xr:uid="{8EE96309-CF44-470D-A4C9-1F14C23DFE5F}"/>
    <cellStyle name="Millares 89 8" xfId="16446" xr:uid="{BEB48760-FF3C-471D-8A60-B55A7EB41AC9}"/>
    <cellStyle name="Millares 89 9" xfId="18647" xr:uid="{E9FA4F1A-911A-4EE7-8957-AFEA1ABD34A1}"/>
    <cellStyle name="Millares 9" xfId="110" xr:uid="{3AB9062B-8B30-4076-BE26-E737D675D45B}"/>
    <cellStyle name="Millares 9 10" xfId="5820" xr:uid="{7366779A-7556-400F-AD96-FF9DF9F52957}"/>
    <cellStyle name="Millares 9 10 2" xfId="14173" xr:uid="{85C0F549-04E8-435C-B098-E2A778782791}"/>
    <cellStyle name="Millares 9 10 3" xfId="12430" xr:uid="{8C6C6ECB-C0B8-4A92-BD4D-ADF632F6EB54}"/>
    <cellStyle name="Millares 9 10 4" xfId="18651" xr:uid="{7CCA895E-490D-41E6-B5C9-71808C8C00F8}"/>
    <cellStyle name="Millares 9 10 5" xfId="8829" xr:uid="{87A25504-6A1D-45AA-AFC0-97C723CB3143}"/>
    <cellStyle name="Millares 9 11" xfId="7075" xr:uid="{793EEB54-D2B9-46D3-851C-098217F5DCDB}"/>
    <cellStyle name="Millares 9 11 2" xfId="14174" xr:uid="{57596A42-8EAF-4641-B729-A9A6F7D1510B}"/>
    <cellStyle name="Millares 9 11 3" xfId="19883" xr:uid="{3F49ACFC-3412-406D-8009-C849A29131C0}"/>
    <cellStyle name="Millares 9 11 4" xfId="8830" xr:uid="{71204D58-76CA-4D34-AFFB-1C3920470C2E}"/>
    <cellStyle name="Millares 9 12" xfId="8831" xr:uid="{82F5F73A-EF65-4896-8D2E-E8CAD06419F0}"/>
    <cellStyle name="Millares 9 12 2" xfId="14175" xr:uid="{AF766BCA-A6AF-460D-A291-035BF75C148B}"/>
    <cellStyle name="Millares 9 13" xfId="14172" xr:uid="{07A86D09-AAFF-4D6C-B0F1-00D6F81D5797}"/>
    <cellStyle name="Millares 9 14" xfId="11213" xr:uid="{B55FF955-5BBE-4EEE-82BA-3E0CF0D04DCF}"/>
    <cellStyle name="Millares 9 15" xfId="16448" xr:uid="{04811FEA-4058-432C-AD5C-EC792A0371D7}"/>
    <cellStyle name="Millares 9 16" xfId="18650" xr:uid="{AC7B1904-B9A5-495D-BD9A-E57B08E6DE7F}"/>
    <cellStyle name="Millares 9 17" xfId="8828" xr:uid="{4164A7CC-1CF8-4E5A-A442-775CED105D98}"/>
    <cellStyle name="Millares 9 18" xfId="5819" xr:uid="{6A6C320F-2003-4CB2-AF5C-C10FDA841DB7}"/>
    <cellStyle name="Millares 9 2" xfId="141" xr:uid="{813AE0B4-BC94-4D6C-9C34-BBD4C9724287}"/>
    <cellStyle name="Millares 9 2 10" xfId="14176" xr:uid="{E56D38A9-6F3C-4C55-83D6-939574205ADC}"/>
    <cellStyle name="Millares 9 2 11" xfId="11214" xr:uid="{1FE444AB-93FF-4772-AA35-3513D457FF09}"/>
    <cellStyle name="Millares 9 2 12" xfId="16449" xr:uid="{7634B9C1-55F7-4791-9460-A6DF46E9FAA5}"/>
    <cellStyle name="Millares 9 2 13" xfId="18652" xr:uid="{88B0E5E7-3506-4444-B7E1-BE4FE8BD4840}"/>
    <cellStyle name="Millares 9 2 14" xfId="8832" xr:uid="{A692AE08-5C09-4BDF-B95D-6298181CC61C}"/>
    <cellStyle name="Millares 9 2 15" xfId="5821" xr:uid="{D371F4EB-9D08-483B-B011-4D09764DF6AA}"/>
    <cellStyle name="Millares 9 2 2" xfId="5822" xr:uid="{C21BACC2-4613-43AE-8FD9-C728B3C3D94F}"/>
    <cellStyle name="Millares 9 2 2 2" xfId="14177" xr:uid="{4D47B4C9-6D74-444D-9861-AAD5C4F7449A}"/>
    <cellStyle name="Millares 9 2 2 3" xfId="11215" xr:uid="{77F004BC-84AA-4B2F-A99E-6724A129DBAD}"/>
    <cellStyle name="Millares 9 2 2 4" xfId="16450" xr:uid="{FA0FB151-8FEB-4FC7-A19A-682D11AF72AD}"/>
    <cellStyle name="Millares 9 2 2 5" xfId="18653" xr:uid="{820E5502-4CFD-496F-A9E6-4D5B641DD8B6}"/>
    <cellStyle name="Millares 9 2 2 6" xfId="8833" xr:uid="{F4A2E413-F491-431C-A0BD-A7B6EA779A1E}"/>
    <cellStyle name="Millares 9 2 3" xfId="5823" xr:uid="{353567EA-2158-40A6-84AE-AC364DF74F37}"/>
    <cellStyle name="Millares 9 2 3 2" xfId="14178" xr:uid="{B26416DF-3517-4A6D-83A4-79C1196D7FD8}"/>
    <cellStyle name="Millares 9 2 3 3" xfId="11216" xr:uid="{7D40860C-7FF8-46B6-AEEB-7C5321AF3453}"/>
    <cellStyle name="Millares 9 2 3 4" xfId="16451" xr:uid="{9966E29C-F244-4BA5-A1B7-013D85B8F701}"/>
    <cellStyle name="Millares 9 2 3 5" xfId="18654" xr:uid="{CB51130E-4564-4CF5-8FBD-C1E53E322821}"/>
    <cellStyle name="Millares 9 2 3 6" xfId="8834" xr:uid="{6DEE8F05-EF27-4762-801E-E55596852066}"/>
    <cellStyle name="Millares 9 2 4" xfId="5824" xr:uid="{49583578-E458-47D8-8C87-C8123D3F5627}"/>
    <cellStyle name="Millares 9 2 4 2" xfId="14179" xr:uid="{BDA1DD46-4FF0-4FD2-BD1D-A7CB232C610D}"/>
    <cellStyle name="Millares 9 2 4 3" xfId="11217" xr:uid="{C004ABAE-EDA7-44ED-A425-6C049BB0586A}"/>
    <cellStyle name="Millares 9 2 4 4" xfId="16452" xr:uid="{D9049566-FCCF-49DD-B677-BB64390B860E}"/>
    <cellStyle name="Millares 9 2 4 5" xfId="18655" xr:uid="{16645B7A-A8C0-48FA-9376-D1134EBEB86A}"/>
    <cellStyle name="Millares 9 2 4 6" xfId="8835" xr:uid="{8FDBB64A-855A-425A-B39A-5FE92D3A513C}"/>
    <cellStyle name="Millares 9 2 5" xfId="5825" xr:uid="{FB15D6EC-C31E-49FB-A251-9B287A70059D}"/>
    <cellStyle name="Millares 9 2 5 2" xfId="14180" xr:uid="{2311D547-720F-4F33-9B67-EB1F2E9067A2}"/>
    <cellStyle name="Millares 9 2 5 3" xfId="11218" xr:uid="{447EB168-D29A-4354-B559-B23E0935BF7A}"/>
    <cellStyle name="Millares 9 2 5 4" xfId="16453" xr:uid="{60516FF6-0CB9-4FB1-8BF9-B43D530BAA29}"/>
    <cellStyle name="Millares 9 2 5 5" xfId="18656" xr:uid="{DDDAF03F-1A5C-4050-9B16-F09613D4054B}"/>
    <cellStyle name="Millares 9 2 5 6" xfId="8836" xr:uid="{7F94BA67-F7A7-428B-BF24-B6106DE27AF7}"/>
    <cellStyle name="Millares 9 2 6" xfId="5826" xr:uid="{DEA09EDB-CCAC-4707-A147-F0DB15474027}"/>
    <cellStyle name="Millares 9 2 6 2" xfId="14181" xr:uid="{599B120F-43DA-4E21-88E0-7E1F3E384F18}"/>
    <cellStyle name="Millares 9 2 6 3" xfId="11219" xr:uid="{88E37980-172A-4243-89EC-0FDAE42B9BFA}"/>
    <cellStyle name="Millares 9 2 6 4" xfId="16454" xr:uid="{BA75DB09-C1A8-4D0D-8F91-9B839506AB6B}"/>
    <cellStyle name="Millares 9 2 6 5" xfId="18657" xr:uid="{F254827C-39CD-42F1-B6BE-76BD73948C38}"/>
    <cellStyle name="Millares 9 2 6 6" xfId="8837" xr:uid="{F60CB98F-2A38-4213-BFC3-52FADD67FF9C}"/>
    <cellStyle name="Millares 9 2 7" xfId="5827" xr:uid="{DED08D98-1199-42A7-ACEE-FEB3A38A07D2}"/>
    <cellStyle name="Millares 9 2 7 2" xfId="14182" xr:uid="{6DED99D2-77F5-4AC3-8125-A6D685B9677A}"/>
    <cellStyle name="Millares 9 2 7 3" xfId="12431" xr:uid="{DDC13044-BAF3-41DF-86DD-C96B6095FF20}"/>
    <cellStyle name="Millares 9 2 7 4" xfId="18658" xr:uid="{B81BA0F6-A81A-4D62-86EB-0245247F024B}"/>
    <cellStyle name="Millares 9 2 7 5" xfId="8838" xr:uid="{D1F24C05-2213-44FD-93CE-11A7BA497347}"/>
    <cellStyle name="Millares 9 2 8" xfId="7192" xr:uid="{4D40064C-DA16-4B15-8ACC-A23CDDDE7306}"/>
    <cellStyle name="Millares 9 2 8 2" xfId="14183" xr:uid="{8AF82DB8-26B3-41DE-93FF-AEF72E6F705B}"/>
    <cellStyle name="Millares 9 2 8 3" xfId="19970" xr:uid="{4DF9044C-048D-454D-903E-D3C045F2B710}"/>
    <cellStyle name="Millares 9 2 8 4" xfId="8839" xr:uid="{7693CE43-7275-408B-871E-436FC56486B2}"/>
    <cellStyle name="Millares 9 2 9" xfId="8840" xr:uid="{2D0BD5BC-BC06-4601-982B-4F5C67BDD6D3}"/>
    <cellStyle name="Millares 9 2 9 2" xfId="14184" xr:uid="{3AE5D861-9B6A-4B51-A098-53C60C573E83}"/>
    <cellStyle name="Millares 9 3" xfId="745" xr:uid="{BAFCE8BD-A587-4D4E-8ADD-0E12014EA9E4}"/>
    <cellStyle name="Millares 9 3 10" xfId="8842" xr:uid="{A846F5AF-C369-4ED7-AD86-5BE9FF982271}"/>
    <cellStyle name="Millares 9 3 10 2" xfId="14186" xr:uid="{F2306156-5E73-4496-AA46-584F0A5E5C16}"/>
    <cellStyle name="Millares 9 3 11" xfId="14185" xr:uid="{483BF0AB-DD15-465C-8C0F-5B9B35BD7170}"/>
    <cellStyle name="Millares 9 3 12" xfId="11220" xr:uid="{02FE25D6-5AC6-4964-8395-F6D133E3144E}"/>
    <cellStyle name="Millares 9 3 13" xfId="16455" xr:uid="{C8EABCBD-7695-4129-9D7C-EA4CEE5D1D54}"/>
    <cellStyle name="Millares 9 3 14" xfId="18659" xr:uid="{87980E66-6AE9-4872-9DBC-BB9ACE99DFBE}"/>
    <cellStyle name="Millares 9 3 15" xfId="8841" xr:uid="{6BAD4AA7-CE65-425A-A024-08CC55EFB83E}"/>
    <cellStyle name="Millares 9 3 16" xfId="5828" xr:uid="{F39CC6EC-B2B4-4C63-9E30-6287F1AB828E}"/>
    <cellStyle name="Millares 9 3 2" xfId="5829" xr:uid="{B19A1E0A-4663-4C7C-86CF-F519EF5FEDFE}"/>
    <cellStyle name="Millares 9 3 2 10" xfId="8843" xr:uid="{2D352AA5-AFA9-4B27-98C9-794AF8B9B4F1}"/>
    <cellStyle name="Millares 9 3 2 2" xfId="5830" xr:uid="{04111878-8596-47B4-9891-3D3CBB1AE78F}"/>
    <cellStyle name="Millares 9 3 2 2 2" xfId="5831" xr:uid="{7D2B461B-F248-46FC-9AB8-2B591AFA21CB}"/>
    <cellStyle name="Millares 9 3 2 2 2 2" xfId="14189" xr:uid="{5277D0D4-52E1-4DA7-AEF0-F2DC986C73DC}"/>
    <cellStyle name="Millares 9 3 2 2 2 3" xfId="11223" xr:uid="{D19B5AB9-2287-4E64-BEE4-83AFDA3C5717}"/>
    <cellStyle name="Millares 9 3 2 2 2 4" xfId="16458" xr:uid="{2F67A1C2-890A-4D3D-A5F1-ECC4E55F092E}"/>
    <cellStyle name="Millares 9 3 2 2 2 5" xfId="18662" xr:uid="{D1C8EADE-5DC8-44CC-801A-4F226AF0BF72}"/>
    <cellStyle name="Millares 9 3 2 2 2 6" xfId="8845" xr:uid="{55C51BA9-48A0-4296-B191-CA40F35AAEFB}"/>
    <cellStyle name="Millares 9 3 2 2 3" xfId="14188" xr:uid="{0F05B99C-6192-4DF7-8715-139ACADC069B}"/>
    <cellStyle name="Millares 9 3 2 2 4" xfId="11222" xr:uid="{36EBC1A8-48C0-40E1-B898-B4F1A71462C0}"/>
    <cellStyle name="Millares 9 3 2 2 5" xfId="16457" xr:uid="{C9A75791-C7A5-4592-873D-4759BEE81DB4}"/>
    <cellStyle name="Millares 9 3 2 2 6" xfId="18661" xr:uid="{572AC050-9705-4E96-BCD3-ED49C562CACF}"/>
    <cellStyle name="Millares 9 3 2 2 7" xfId="8844" xr:uid="{9DEA6E9D-7AC7-48DF-A379-5D98760340C8}"/>
    <cellStyle name="Millares 9 3 2 3" xfId="5832" xr:uid="{103B85D9-5C8C-4B2C-8F31-3E494B1A20B8}"/>
    <cellStyle name="Millares 9 3 2 3 2" xfId="14190" xr:uid="{CCD9E0F7-2296-4065-A06B-1A5C34F21EE3}"/>
    <cellStyle name="Millares 9 3 2 3 3" xfId="11224" xr:uid="{3B0C7CDC-D17B-472B-92DC-1502DC144F73}"/>
    <cellStyle name="Millares 9 3 2 3 4" xfId="16459" xr:uid="{B31D8DD0-F80B-4684-822C-D0DDF28F8D39}"/>
    <cellStyle name="Millares 9 3 2 3 5" xfId="18663" xr:uid="{0CF149D7-F615-41AF-93A1-6332BE0EE5A1}"/>
    <cellStyle name="Millares 9 3 2 3 6" xfId="8846" xr:uid="{01D89340-4CCD-4F44-A124-02A280385E5C}"/>
    <cellStyle name="Millares 9 3 2 4" xfId="5833" xr:uid="{BF0F5EAE-D40E-4DE1-95AD-A5A90F8574BD}"/>
    <cellStyle name="Millares 9 3 2 4 2" xfId="14191" xr:uid="{71CF4FFC-E8B6-4962-8E84-0AD9B889E52B}"/>
    <cellStyle name="Millares 9 3 2 4 3" xfId="11225" xr:uid="{6DA22B2D-A90A-4BAB-87B5-7781D39F4FB5}"/>
    <cellStyle name="Millares 9 3 2 4 4" xfId="16460" xr:uid="{D1953187-DAEA-4EE4-8F5E-C3435FCECA51}"/>
    <cellStyle name="Millares 9 3 2 4 5" xfId="18664" xr:uid="{91D5BDA6-EC7E-4BC2-AEC4-C83707C415E9}"/>
    <cellStyle name="Millares 9 3 2 4 6" xfId="8847" xr:uid="{FEE37E74-6E91-4FF0-B5BF-31B65D5A0485}"/>
    <cellStyle name="Millares 9 3 2 5" xfId="5834" xr:uid="{E5BA1345-4CF1-4EA4-BEB7-6B7A66F99E13}"/>
    <cellStyle name="Millares 9 3 2 5 2" xfId="14192" xr:uid="{5F549408-4E2F-4BBF-9322-C5EA63073973}"/>
    <cellStyle name="Millares 9 3 2 5 3" xfId="18665" xr:uid="{241656AE-F6CA-4316-9D71-1EDAB7B112F9}"/>
    <cellStyle name="Millares 9 3 2 5 4" xfId="8848" xr:uid="{7E5D76AE-9F0B-43C0-BC1D-205252573E65}"/>
    <cellStyle name="Millares 9 3 2 6" xfId="14187" xr:uid="{C834C469-83D1-4CED-AD80-228AA45B7DC7}"/>
    <cellStyle name="Millares 9 3 2 7" xfId="11221" xr:uid="{DF384E28-3D36-4C03-B5E8-171C236E623A}"/>
    <cellStyle name="Millares 9 3 2 8" xfId="16456" xr:uid="{EABC4C07-CA67-4AFB-A804-5D1956E938B4}"/>
    <cellStyle name="Millares 9 3 2 9" xfId="18660" xr:uid="{11809CBD-6C1A-4A62-AC26-236B390F0631}"/>
    <cellStyle name="Millares 9 3 3" xfId="5835" xr:uid="{0A5FDB53-783C-41A1-A657-180691DC87E8}"/>
    <cellStyle name="Millares 9 3 3 2" xfId="5836" xr:uid="{3E2E4905-6A9F-4419-BC17-73F220A2B727}"/>
    <cellStyle name="Millares 9 3 3 2 2" xfId="14194" xr:uid="{803C5F7C-A7B2-49B3-9E41-7D503DB3F5E5}"/>
    <cellStyle name="Millares 9 3 3 2 3" xfId="11227" xr:uid="{9EA43EC9-6763-4848-91A6-9D21568D0F8C}"/>
    <cellStyle name="Millares 9 3 3 2 4" xfId="16462" xr:uid="{0BACE8EB-D6B9-4CAD-BB57-2AD325755479}"/>
    <cellStyle name="Millares 9 3 3 2 5" xfId="18667" xr:uid="{173EAF76-03F5-42FC-A1A5-1A3761AC6FE9}"/>
    <cellStyle name="Millares 9 3 3 2 6" xfId="8850" xr:uid="{A65DBCE2-CBA9-4F79-AA1E-BA6CCC12DBD9}"/>
    <cellStyle name="Millares 9 3 3 3" xfId="14193" xr:uid="{AE74D769-1668-4B9F-A4D2-D33D510F8440}"/>
    <cellStyle name="Millares 9 3 3 4" xfId="11226" xr:uid="{BACB04B0-B773-4A02-9891-BE254586E5F9}"/>
    <cellStyle name="Millares 9 3 3 5" xfId="16461" xr:uid="{3921D6B6-303C-4679-A6E3-FCD56F790D9E}"/>
    <cellStyle name="Millares 9 3 3 6" xfId="18666" xr:uid="{F0C6F450-D79F-47A2-B182-E7B03C0F7B5B}"/>
    <cellStyle name="Millares 9 3 3 7" xfId="8849" xr:uid="{B20A5153-27FB-41F7-BE4D-C099878F347C}"/>
    <cellStyle name="Millares 9 3 4" xfId="5837" xr:uid="{1DDC8161-1AE0-4AF1-9194-1E230F72AD6B}"/>
    <cellStyle name="Millares 9 3 4 2" xfId="5838" xr:uid="{78C3B080-33D0-422A-9E9E-1424FC494F57}"/>
    <cellStyle name="Millares 9 3 4 2 2" xfId="14196" xr:uid="{072EE4F5-24D9-4FA1-97FB-F4B5045A4352}"/>
    <cellStyle name="Millares 9 3 4 2 3" xfId="11229" xr:uid="{34BC7302-047D-4041-AB9C-F4AB57F8E821}"/>
    <cellStyle name="Millares 9 3 4 2 4" xfId="16464" xr:uid="{59163B7F-781C-44BD-AFE3-8A9801E53E95}"/>
    <cellStyle name="Millares 9 3 4 2 5" xfId="18669" xr:uid="{18FE278F-CB40-4986-BA0E-459B44C33642}"/>
    <cellStyle name="Millares 9 3 4 2 6" xfId="8852" xr:uid="{41B9CF60-D0E1-4233-B7BB-440D7F4ED43B}"/>
    <cellStyle name="Millares 9 3 4 3" xfId="14195" xr:uid="{F0FD042D-F9E3-4C41-BAF3-37A29FD52A50}"/>
    <cellStyle name="Millares 9 3 4 4" xfId="11228" xr:uid="{0CCC2F34-6968-4A45-99AF-93B9AEC4E045}"/>
    <cellStyle name="Millares 9 3 4 5" xfId="16463" xr:uid="{9AEB820E-31AF-4CAB-8D49-23097BA05035}"/>
    <cellStyle name="Millares 9 3 4 6" xfId="18668" xr:uid="{17CBE412-5C3A-49AF-A79C-028C93430141}"/>
    <cellStyle name="Millares 9 3 4 7" xfId="8851" xr:uid="{896902FD-5551-44FA-8FEA-30A1A03B3460}"/>
    <cellStyle name="Millares 9 3 5" xfId="5839" xr:uid="{53A415F5-FFF8-4543-9069-54A0B6699CCB}"/>
    <cellStyle name="Millares 9 3 5 2" xfId="14197" xr:uid="{8711CC42-3B1A-47E2-A43A-1F093D2BF82F}"/>
    <cellStyle name="Millares 9 3 5 3" xfId="11230" xr:uid="{C7E90C4F-02C1-4AD3-AE99-F883E0048716}"/>
    <cellStyle name="Millares 9 3 5 4" xfId="16465" xr:uid="{8EEA71A7-2DF0-4AC9-9B4C-030042C769CC}"/>
    <cellStyle name="Millares 9 3 5 5" xfId="18670" xr:uid="{02183600-D7B8-4ED1-8C4E-5C32237AF572}"/>
    <cellStyle name="Millares 9 3 5 6" xfId="8853" xr:uid="{1B11FED9-0A9A-4175-9CB7-DC58FEBF320C}"/>
    <cellStyle name="Millares 9 3 6" xfId="5840" xr:uid="{775FE440-9FDB-4F6D-8184-E5FDF69FAED1}"/>
    <cellStyle name="Millares 9 3 6 2" xfId="14198" xr:uid="{2529C7F2-D4F3-4794-BD9F-482811DE9ACF}"/>
    <cellStyle name="Millares 9 3 6 3" xfId="11231" xr:uid="{32C75492-FA0B-4911-9FAB-6C0A05C1CDBC}"/>
    <cellStyle name="Millares 9 3 6 4" xfId="16466" xr:uid="{AA278A06-BA80-450A-BA9A-0D70BF607856}"/>
    <cellStyle name="Millares 9 3 6 5" xfId="18671" xr:uid="{042917E6-F2B6-4710-86E4-303A06704146}"/>
    <cellStyle name="Millares 9 3 6 6" xfId="8854" xr:uid="{C8F9DB7F-80A9-4512-BFE6-FA557AE8B3BE}"/>
    <cellStyle name="Millares 9 3 7" xfId="5841" xr:uid="{E940347B-D04D-4B1D-9EFF-D5985BF848DF}"/>
    <cellStyle name="Millares 9 3 7 2" xfId="14199" xr:uid="{F46AAB85-08C2-4C05-B802-C95D07C5179D}"/>
    <cellStyle name="Millares 9 3 7 3" xfId="11232" xr:uid="{A010DD13-7186-4B32-8066-C7F8D935BF48}"/>
    <cellStyle name="Millares 9 3 7 4" xfId="16467" xr:uid="{2B0F241E-652B-4AB3-9CA6-77DC09E9628B}"/>
    <cellStyle name="Millares 9 3 7 5" xfId="18672" xr:uid="{69C5F84C-5EB0-48B7-8B27-0754A98FE816}"/>
    <cellStyle name="Millares 9 3 7 6" xfId="8855" xr:uid="{1B91CD8E-E823-4D51-8D7F-47349CC6F62B}"/>
    <cellStyle name="Millares 9 3 8" xfId="5842" xr:uid="{BC45EA11-7BED-45F3-A07A-668DF5593B0B}"/>
    <cellStyle name="Millares 9 3 8 2" xfId="14200" xr:uid="{C45D5A3F-2680-4E42-90E5-06DD918B9EB6}"/>
    <cellStyle name="Millares 9 3 8 3" xfId="12432" xr:uid="{62360C5C-B9BD-446C-88EB-43505C0C223B}"/>
    <cellStyle name="Millares 9 3 8 4" xfId="18673" xr:uid="{A853C882-3103-479A-9C0F-959D26D9C8C7}"/>
    <cellStyle name="Millares 9 3 8 5" xfId="8856" xr:uid="{1B296F76-95D7-4D85-A7AF-9ABC257028F4}"/>
    <cellStyle name="Millares 9 3 9" xfId="7193" xr:uid="{64579FB9-B414-42F5-B269-17066F1D31AB}"/>
    <cellStyle name="Millares 9 3 9 2" xfId="14201" xr:uid="{552B810A-3BDF-4623-8635-806BCBBFE950}"/>
    <cellStyle name="Millares 9 3 9 3" xfId="19971" xr:uid="{E1C474B8-7EC3-49B2-B4C3-34492865B142}"/>
    <cellStyle name="Millares 9 3 9 4" xfId="8857" xr:uid="{21DDB2A0-09B7-4F12-A577-C2E36AA015F1}"/>
    <cellStyle name="Millares 9 4" xfId="5843" xr:uid="{83BE7C74-D973-4628-8832-7FB20700E115}"/>
    <cellStyle name="Millares 9 4 2" xfId="5844" xr:uid="{12287093-4533-455A-80DB-9F6C8660F952}"/>
    <cellStyle name="Millares 9 4 2 2" xfId="5845" xr:uid="{7ED92B16-C94D-4D57-B10E-A90085D755EC}"/>
    <cellStyle name="Millares 9 4 2 2 2" xfId="14204" xr:uid="{566DB0F7-B1CC-40E9-AFF4-61DD8E68063A}"/>
    <cellStyle name="Millares 9 4 2 2 3" xfId="11235" xr:uid="{65090F15-76AB-4942-AFC1-F45527E7194A}"/>
    <cellStyle name="Millares 9 4 2 2 4" xfId="16470" xr:uid="{B00AB9CF-0B2C-411D-9B17-24F3FB2C8D7E}"/>
    <cellStyle name="Millares 9 4 2 2 5" xfId="18676" xr:uid="{441E5303-291C-4795-9537-25EBD7F0678C}"/>
    <cellStyle name="Millares 9 4 2 2 6" xfId="8860" xr:uid="{3A4BA888-620E-41BB-B447-0800B9E768EF}"/>
    <cellStyle name="Millares 9 4 2 3" xfId="14203" xr:uid="{4DAE0D3A-A1C5-40F8-B566-0AE8516D4CF6}"/>
    <cellStyle name="Millares 9 4 2 4" xfId="11234" xr:uid="{E7FD342E-2C9E-4B15-A9E1-AA2B61785D06}"/>
    <cellStyle name="Millares 9 4 2 5" xfId="16469" xr:uid="{88924D09-518C-4929-BBA1-4456DBE42207}"/>
    <cellStyle name="Millares 9 4 2 6" xfId="18675" xr:uid="{188082F9-C0AB-4202-A2D6-303B9560B109}"/>
    <cellStyle name="Millares 9 4 2 7" xfId="8859" xr:uid="{96BEA73A-6CE5-4D03-914A-761C83108A2F}"/>
    <cellStyle name="Millares 9 4 3" xfId="5846" xr:uid="{28769677-36C7-4485-966C-8F9AAF0E916E}"/>
    <cellStyle name="Millares 9 4 3 2" xfId="14205" xr:uid="{C21F5DFF-725A-44EE-80EE-43874CFE9093}"/>
    <cellStyle name="Millares 9 4 3 3" xfId="11236" xr:uid="{C674096E-066A-4441-AF66-428FEAD69EF5}"/>
    <cellStyle name="Millares 9 4 3 4" xfId="16471" xr:uid="{CF860515-E092-421B-842E-1F28B383A343}"/>
    <cellStyle name="Millares 9 4 3 5" xfId="18677" xr:uid="{5DE4CFC0-C8B5-4D66-B0C1-42AE8421BD69}"/>
    <cellStyle name="Millares 9 4 3 6" xfId="8861" xr:uid="{1E3ADBC8-87E2-44AA-8A2E-A52574C935C2}"/>
    <cellStyle name="Millares 9 4 4" xfId="14202" xr:uid="{EE5D0757-C179-46EF-A1DE-577C94CD6E7C}"/>
    <cellStyle name="Millares 9 4 5" xfId="11233" xr:uid="{BF923478-9E1B-448E-B730-4E65B1A3F79F}"/>
    <cellStyle name="Millares 9 4 6" xfId="16468" xr:uid="{40D0EB91-AF9F-409D-9577-F3F10900EBE5}"/>
    <cellStyle name="Millares 9 4 7" xfId="18674" xr:uid="{0838EF95-C298-40EF-B679-DDAC318EE734}"/>
    <cellStyle name="Millares 9 4 8" xfId="8858" xr:uid="{B56E41F9-0979-423B-BF36-51385F38E1BB}"/>
    <cellStyle name="Millares 9 5" xfId="5847" xr:uid="{C2453942-9AA2-4004-B0B1-28B184E81A12}"/>
    <cellStyle name="Millares 9 5 2" xfId="5848" xr:uid="{78726EFD-17E5-4F42-AA8E-726181F2FBF3}"/>
    <cellStyle name="Millares 9 5 2 2" xfId="14207" xr:uid="{0E174612-3CE7-4C8B-8053-E48A1BDD4816}"/>
    <cellStyle name="Millares 9 5 2 3" xfId="11238" xr:uid="{52B6D0DE-7077-49F0-8116-F2BB657E8357}"/>
    <cellStyle name="Millares 9 5 2 4" xfId="16473" xr:uid="{89951B05-7549-4772-8A15-15E85252ADFD}"/>
    <cellStyle name="Millares 9 5 2 5" xfId="18679" xr:uid="{A27093D2-D4A0-4D9B-AFBB-38AD47B67471}"/>
    <cellStyle name="Millares 9 5 2 6" xfId="8863" xr:uid="{2275E9CB-4A11-4F66-B240-5C1B2257F938}"/>
    <cellStyle name="Millares 9 5 3" xfId="14206" xr:uid="{B9C20174-5858-48E2-80A5-CE57013E3671}"/>
    <cellStyle name="Millares 9 5 4" xfId="11237" xr:uid="{01EE1527-CAD0-4AFF-B9A5-AE074F4B95E5}"/>
    <cellStyle name="Millares 9 5 5" xfId="16472" xr:uid="{887AD0CA-917E-4D06-BC62-7FC07449BACD}"/>
    <cellStyle name="Millares 9 5 6" xfId="18678" xr:uid="{3581B5C0-2562-40A6-83C3-EAE19047F3D0}"/>
    <cellStyle name="Millares 9 5 7" xfId="8862" xr:uid="{20247638-F173-4C76-B3A5-A77C01AA872E}"/>
    <cellStyle name="Millares 9 6" xfId="5849" xr:uid="{88B13323-F680-40A0-8613-BFC9CC23220E}"/>
    <cellStyle name="Millares 9 6 2" xfId="5850" xr:uid="{3403A555-C6A3-4DBF-A82E-0B7A5458128D}"/>
    <cellStyle name="Millares 9 6 2 2" xfId="14209" xr:uid="{771694F9-298D-442B-999A-06587352DE3A}"/>
    <cellStyle name="Millares 9 6 2 3" xfId="11240" xr:uid="{EF206E2D-DE40-4CC1-B63E-94F22933CDA2}"/>
    <cellStyle name="Millares 9 6 2 4" xfId="16475" xr:uid="{36549A53-8E38-41CF-A286-265412F0933E}"/>
    <cellStyle name="Millares 9 6 2 5" xfId="18681" xr:uid="{1DED85C3-45D0-4BE9-9BAB-832F1BC114B6}"/>
    <cellStyle name="Millares 9 6 2 6" xfId="8865" xr:uid="{5666DF8A-FDBB-460A-B596-F3399C65042C}"/>
    <cellStyle name="Millares 9 6 3" xfId="14208" xr:uid="{F8B84F81-D607-4035-923D-5765532242B4}"/>
    <cellStyle name="Millares 9 6 4" xfId="11239" xr:uid="{4BD31E67-45E4-47B2-9BBE-1CD354CF7D24}"/>
    <cellStyle name="Millares 9 6 5" xfId="16474" xr:uid="{6DC35A5F-4646-4AA1-8EB8-A2E0D3AA367D}"/>
    <cellStyle name="Millares 9 6 6" xfId="18680" xr:uid="{3E67CE6F-1C29-4B28-B567-9CE70E64A142}"/>
    <cellStyle name="Millares 9 6 7" xfId="8864" xr:uid="{560539B0-4542-4840-A634-CE973AE74CBE}"/>
    <cellStyle name="Millares 9 7" xfId="5851" xr:uid="{A3725E0D-935D-43B6-8C33-75C6E63D5DDB}"/>
    <cellStyle name="Millares 9 7 2" xfId="5852" xr:uid="{0767AC68-247D-4E51-BE66-9A956CDC60A2}"/>
    <cellStyle name="Millares 9 7 2 2" xfId="14211" xr:uid="{1A355488-C748-44D6-926D-9CD85410EC53}"/>
    <cellStyle name="Millares 9 7 2 3" xfId="11242" xr:uid="{C7E73308-6156-4675-A887-273B37F88053}"/>
    <cellStyle name="Millares 9 7 2 4" xfId="16477" xr:uid="{84F38EB4-43AD-4E3A-8662-5232ECF2528F}"/>
    <cellStyle name="Millares 9 7 2 5" xfId="18683" xr:uid="{AEE540CE-1F1F-4167-AF7F-4F38E89C086F}"/>
    <cellStyle name="Millares 9 7 2 6" xfId="8867" xr:uid="{C8668B29-F519-4F82-89D6-7ECA9AD0F29F}"/>
    <cellStyle name="Millares 9 7 3" xfId="14210" xr:uid="{7A0803E2-9B7C-410B-96B8-CE391181BB92}"/>
    <cellStyle name="Millares 9 7 4" xfId="11241" xr:uid="{916F94E0-9D6D-4F88-83C7-CC38A293598B}"/>
    <cellStyle name="Millares 9 7 5" xfId="16476" xr:uid="{0E459B5C-7D8E-446A-A1D4-0499527FB362}"/>
    <cellStyle name="Millares 9 7 6" xfId="18682" xr:uid="{64D6EA94-A424-4CEF-AE33-31A7E05A2E02}"/>
    <cellStyle name="Millares 9 7 7" xfId="8866" xr:uid="{C7F580CE-6CB6-4784-A8E9-1A869FE75A11}"/>
    <cellStyle name="Millares 9 8" xfId="5853" xr:uid="{25AB8E71-9A55-4B87-9DE2-035BB779835D}"/>
    <cellStyle name="Millares 9 8 2" xfId="14212" xr:uid="{C8380B84-0802-4BC7-983F-46A6FB955C59}"/>
    <cellStyle name="Millares 9 8 3" xfId="11243" xr:uid="{F4C2655A-FE67-4743-BF81-BDAA5DD8828B}"/>
    <cellStyle name="Millares 9 8 4" xfId="16478" xr:uid="{7091ABC7-4600-4E2C-BA52-0AD2D832D78B}"/>
    <cellStyle name="Millares 9 8 5" xfId="18684" xr:uid="{9748A913-EFF8-4050-B74B-4A04F4CC7D25}"/>
    <cellStyle name="Millares 9 8 6" xfId="8868" xr:uid="{C387A259-3FCB-44F3-ACEC-ECB3404EB3EC}"/>
    <cellStyle name="Millares 9 9" xfId="5854" xr:uid="{A2A3713F-B288-4F8A-A487-9061868CB3AE}"/>
    <cellStyle name="Millares 9 9 2" xfId="14213" xr:uid="{A531A1F5-9297-4B56-AC78-2308F6E08EA0}"/>
    <cellStyle name="Millares 9 9 3" xfId="11244" xr:uid="{CF41C435-5F17-4CFD-87B4-1036D00BBDFC}"/>
    <cellStyle name="Millares 9 9 4" xfId="16479" xr:uid="{86E77FC5-8AD4-4197-B417-B6A46AD8C403}"/>
    <cellStyle name="Millares 9 9 5" xfId="18685" xr:uid="{29B62D85-4BC2-4CB8-BCC6-F3A508EA47B3}"/>
    <cellStyle name="Millares 9 9 6" xfId="8869" xr:uid="{78BE6E8D-9292-4110-AB2C-CEF1A627D86D}"/>
    <cellStyle name="Millares 90" xfId="5855" xr:uid="{415BF899-84BF-4339-91E4-19574D0BCF97}"/>
    <cellStyle name="Millares 90 10" xfId="8870" xr:uid="{27A046A8-4195-40E4-85AD-681722360CA8}"/>
    <cellStyle name="Millares 90 2" xfId="5856" xr:uid="{2E2C7089-5CE1-4385-814D-675BD2E9CE53}"/>
    <cellStyle name="Millares 90 2 2" xfId="14215" xr:uid="{76FC3150-92C5-489D-93B0-8BB989EBBAD3}"/>
    <cellStyle name="Millares 90 2 3" xfId="11246" xr:uid="{132207D8-175F-4FC5-BD51-8CC31D1720C4}"/>
    <cellStyle name="Millares 90 2 4" xfId="16481" xr:uid="{B8044B1D-F332-480E-ACBD-42E516C1E41F}"/>
    <cellStyle name="Millares 90 2 5" xfId="18687" xr:uid="{DDE53048-5705-49C9-8525-20990BE30600}"/>
    <cellStyle name="Millares 90 2 6" xfId="8871" xr:uid="{6FCE4FE1-B748-477D-ADAA-FD53CDBE9E8C}"/>
    <cellStyle name="Millares 90 3" xfId="5857" xr:uid="{725B331C-7E7F-4612-96D6-4B42C226DD13}"/>
    <cellStyle name="Millares 90 3 2" xfId="14216" xr:uid="{CA9B1B96-55ED-4596-96D1-CE694332ADF7}"/>
    <cellStyle name="Millares 90 3 3" xfId="12433" xr:uid="{4657FC1C-4915-47A8-A294-F7E4F0C3D5CD}"/>
    <cellStyle name="Millares 90 3 4" xfId="18688" xr:uid="{4E798804-2D5D-459E-9BC5-A2B6290A4767}"/>
    <cellStyle name="Millares 90 3 5" xfId="8872" xr:uid="{E45BEB6F-9937-4386-B89E-A6C75D27B600}"/>
    <cellStyle name="Millares 90 4" xfId="7076" xr:uid="{1AB90235-41C7-4B0D-87A3-251FD43DB8A2}"/>
    <cellStyle name="Millares 90 4 2" xfId="14217" xr:uid="{C0998FD6-CCC8-4C6A-8E19-B40192A850C1}"/>
    <cellStyle name="Millares 90 4 3" xfId="19884" xr:uid="{A374BF02-F2B3-4FE4-9777-93AB351707B3}"/>
    <cellStyle name="Millares 90 4 4" xfId="8873" xr:uid="{B08E381F-225A-481C-8892-0D265FE4EEC5}"/>
    <cellStyle name="Millares 90 5" xfId="8874" xr:uid="{BEE76491-CA86-4496-A8BA-96DD11DC0054}"/>
    <cellStyle name="Millares 90 5 2" xfId="14218" xr:uid="{EFA0DE7C-CDA6-49B5-88E6-9D563D28BCF2}"/>
    <cellStyle name="Millares 90 6" xfId="14214" xr:uid="{899F7557-D191-4EB5-8F64-E3AF1AA6D87A}"/>
    <cellStyle name="Millares 90 7" xfId="11245" xr:uid="{6E2CD478-4F9E-4A67-834D-56B2C28FF1E9}"/>
    <cellStyle name="Millares 90 8" xfId="16480" xr:uid="{106C38E8-8607-49E9-BAE1-D6393336213E}"/>
    <cellStyle name="Millares 90 9" xfId="18686" xr:uid="{E1899D77-425C-4C42-8E7E-5756B9A95CA1}"/>
    <cellStyle name="Millares 91" xfId="5858" xr:uid="{B8623FAC-649C-473B-BD0B-CD9271DCDDFA}"/>
    <cellStyle name="Millares 91 10" xfId="8875" xr:uid="{8373A702-4BDC-4B98-A100-223215F1649B}"/>
    <cellStyle name="Millares 91 2" xfId="5859" xr:uid="{35EDF7B8-4EE3-4682-BC7F-50309E9C6800}"/>
    <cellStyle name="Millares 91 2 2" xfId="14220" xr:uid="{79C6465C-FC15-4AF0-B487-EFB24A433F4B}"/>
    <cellStyle name="Millares 91 2 3" xfId="11248" xr:uid="{7503EBBD-1B50-4202-B0CC-699ADB3B2A08}"/>
    <cellStyle name="Millares 91 2 4" xfId="16483" xr:uid="{A9DCD6ED-6E28-42EF-93BC-DEC4DAA090A7}"/>
    <cellStyle name="Millares 91 2 5" xfId="18690" xr:uid="{2F3B224C-439E-42ED-932E-385B68637AD7}"/>
    <cellStyle name="Millares 91 2 6" xfId="8876" xr:uid="{35CC0A5E-C414-482D-A823-0FDB52967543}"/>
    <cellStyle name="Millares 91 3" xfId="5860" xr:uid="{2EF90863-9BA9-4E70-BF12-F3407E1B9667}"/>
    <cellStyle name="Millares 91 3 2" xfId="14221" xr:uid="{18729A9F-A75A-475C-913D-37163912274F}"/>
    <cellStyle name="Millares 91 3 3" xfId="12434" xr:uid="{06D15C6A-6EBC-4C54-8FCF-50FE71FA7B35}"/>
    <cellStyle name="Millares 91 3 4" xfId="18691" xr:uid="{D5905AC5-9177-494B-A5E2-6076898BFAB7}"/>
    <cellStyle name="Millares 91 3 5" xfId="8877" xr:uid="{F70ECE1E-25BE-44E9-B245-1AAA9D71EA37}"/>
    <cellStyle name="Millares 91 4" xfId="7077" xr:uid="{DD5BA35B-1A72-4FCA-85B8-B2BDFE457173}"/>
    <cellStyle name="Millares 91 4 2" xfId="14222" xr:uid="{44EF1C80-08F8-4E85-9FCB-CF6F0ADFD3B3}"/>
    <cellStyle name="Millares 91 4 3" xfId="19885" xr:uid="{ADDC6551-59B7-4235-A2BC-4468FFA0EF52}"/>
    <cellStyle name="Millares 91 4 4" xfId="8878" xr:uid="{28E1AF6E-00A9-4962-B2CF-3EB375B7BF69}"/>
    <cellStyle name="Millares 91 5" xfId="8879" xr:uid="{547917A7-A230-4263-B56D-E2E924BC30ED}"/>
    <cellStyle name="Millares 91 5 2" xfId="14223" xr:uid="{64CAB88C-24D2-45AA-8724-0DC088349835}"/>
    <cellStyle name="Millares 91 6" xfId="14219" xr:uid="{0A1C93E8-0A3F-434F-8576-E369BBECD37E}"/>
    <cellStyle name="Millares 91 7" xfId="11247" xr:uid="{F94272D1-E286-45C1-BA34-2AB37C1CD3F7}"/>
    <cellStyle name="Millares 91 8" xfId="16482" xr:uid="{DCF460F5-0100-403D-92ED-3FDDAE275F57}"/>
    <cellStyle name="Millares 91 9" xfId="18689" xr:uid="{A5AEFD86-7582-40EE-B12F-37645A355442}"/>
    <cellStyle name="Millares 92" xfId="5861" xr:uid="{6D9AA287-4D5F-46FD-8777-3372EEA55F56}"/>
    <cellStyle name="Millares 92 10" xfId="8880" xr:uid="{A069641D-370E-4923-963D-BF476B9634A1}"/>
    <cellStyle name="Millares 92 2" xfId="5862" xr:uid="{6E3BCBAE-9865-4876-8A1E-3A2B0BF66578}"/>
    <cellStyle name="Millares 92 2 2" xfId="14225" xr:uid="{BAF32275-048F-4D1F-9492-BB5F725E4AE4}"/>
    <cellStyle name="Millares 92 2 3" xfId="11250" xr:uid="{73350092-5B2F-4831-8258-6D785B7168F5}"/>
    <cellStyle name="Millares 92 2 4" xfId="16485" xr:uid="{50F5DABA-3E30-4DB3-A913-94C5CCB8CEFD}"/>
    <cellStyle name="Millares 92 2 5" xfId="18693" xr:uid="{6C83F687-4F1F-48EE-8CE7-CBC7347F0EEC}"/>
    <cellStyle name="Millares 92 2 6" xfId="8881" xr:uid="{3EAB27F0-711B-41E5-9D36-C5568EDF4FC1}"/>
    <cellStyle name="Millares 92 3" xfId="5863" xr:uid="{B1A87E71-2742-4ACB-82BF-7050DDDB5D2E}"/>
    <cellStyle name="Millares 92 3 2" xfId="14226" xr:uid="{583425AD-AAB1-4D00-9939-5C239F60FDD4}"/>
    <cellStyle name="Millares 92 3 3" xfId="12435" xr:uid="{6FA15983-6444-4F09-BD7E-AFCA6FCCD4B5}"/>
    <cellStyle name="Millares 92 3 4" xfId="18694" xr:uid="{4B590FF9-EBB4-463B-BE49-0F082A70E74D}"/>
    <cellStyle name="Millares 92 3 5" xfId="8882" xr:uid="{F2518602-A784-4460-87E9-3328E86BBCBE}"/>
    <cellStyle name="Millares 92 4" xfId="7078" xr:uid="{8C6AB477-C5F9-45C7-BD6F-0A5867B491E8}"/>
    <cellStyle name="Millares 92 4 2" xfId="14227" xr:uid="{3FF17C67-A3CF-4200-AEEA-03A31BCCD2C5}"/>
    <cellStyle name="Millares 92 4 3" xfId="19886" xr:uid="{85D9E423-1276-4EE8-A8DB-B61ECFCC1EBF}"/>
    <cellStyle name="Millares 92 4 4" xfId="8883" xr:uid="{BEA59907-693A-4DB2-80E7-4941550D871C}"/>
    <cellStyle name="Millares 92 5" xfId="8884" xr:uid="{64AB00C4-D9E1-4E6F-BF6A-56EA3243505A}"/>
    <cellStyle name="Millares 92 5 2" xfId="14228" xr:uid="{A704895D-3B0D-42EC-B6AB-FBFE2A46A44F}"/>
    <cellStyle name="Millares 92 6" xfId="14224" xr:uid="{A80B5DE9-143C-4360-B0AF-F63260248B05}"/>
    <cellStyle name="Millares 92 7" xfId="11249" xr:uid="{54F14DC9-472E-4D62-9DDF-7E8A73A0C4AD}"/>
    <cellStyle name="Millares 92 8" xfId="16484" xr:uid="{DF95E04D-B025-4B54-9F19-24A4542B9CDF}"/>
    <cellStyle name="Millares 92 9" xfId="18692" xr:uid="{E6AB1E17-8585-4FC4-BD4E-9323F2123BC4}"/>
    <cellStyle name="Millares 93" xfId="5864" xr:uid="{32E85CEC-9FD9-4D91-A252-C35589B9B7C7}"/>
    <cellStyle name="Millares 93 10" xfId="16486" xr:uid="{1C381B79-E847-4C3D-B6F2-AD223A0E159D}"/>
    <cellStyle name="Millares 93 11" xfId="18695" xr:uid="{24E207ED-EC62-47DB-A592-736A2D53BED3}"/>
    <cellStyle name="Millares 93 12" xfId="8885" xr:uid="{C03DC3DE-6F36-49D6-814C-7225E2597F93}"/>
    <cellStyle name="Millares 93 2" xfId="5865" xr:uid="{8B0D4179-6553-4D7D-A4B6-3156A1DF786C}"/>
    <cellStyle name="Millares 93 2 2" xfId="14230" xr:uid="{58547BB3-4442-4946-9F35-1EC80AD05DB4}"/>
    <cellStyle name="Millares 93 2 3" xfId="11252" xr:uid="{91994912-9413-45B7-8077-3B56BB73EDBB}"/>
    <cellStyle name="Millares 93 2 4" xfId="16487" xr:uid="{61145271-E357-4129-92A4-F8FADB4E8D22}"/>
    <cellStyle name="Millares 93 2 5" xfId="18696" xr:uid="{926D5A63-07FA-4F30-A648-276BC3333A98}"/>
    <cellStyle name="Millares 93 2 6" xfId="8886" xr:uid="{0F83C594-1C52-4D6B-84F4-BD4CAE713FE8}"/>
    <cellStyle name="Millares 93 3" xfId="5866" xr:uid="{5F83CF75-453B-4B47-B63F-320F41A64614}"/>
    <cellStyle name="Millares 93 3 2" xfId="14231" xr:uid="{122B649F-BC8A-4F5A-89AE-7BE13A297F12}"/>
    <cellStyle name="Millares 93 3 3" xfId="11253" xr:uid="{33BF5D3B-4CC9-475D-BA6F-9B9DDF48FAF3}"/>
    <cellStyle name="Millares 93 3 4" xfId="16488" xr:uid="{9605AEE5-1DAE-4A7C-BC99-F7F93C21269B}"/>
    <cellStyle name="Millares 93 3 5" xfId="18697" xr:uid="{26C63AE1-FF71-40D0-9821-146CFF6BBDC3}"/>
    <cellStyle name="Millares 93 3 6" xfId="8887" xr:uid="{C89BB127-0F91-4334-8789-07ED546C3360}"/>
    <cellStyle name="Millares 93 4" xfId="5867" xr:uid="{8CBDC538-9D3D-4AF5-9BDE-5FDCB65EE0CA}"/>
    <cellStyle name="Millares 93 4 2" xfId="14232" xr:uid="{B63905ED-3951-4C6C-9481-DD1B6E734F62}"/>
    <cellStyle name="Millares 93 4 3" xfId="11254" xr:uid="{2C9822B0-6E51-4AC8-912A-72FD2B387E8B}"/>
    <cellStyle name="Millares 93 4 4" xfId="16489" xr:uid="{298188A2-34C6-4DE6-A3C1-C8650EF3BFC6}"/>
    <cellStyle name="Millares 93 4 5" xfId="18698" xr:uid="{3156571C-2AD9-45C9-B51D-16D2AFF996BF}"/>
    <cellStyle name="Millares 93 4 6" xfId="8888" xr:uid="{60489DFB-80A8-4D2C-A341-B14C028BC536}"/>
    <cellStyle name="Millares 93 5" xfId="5868" xr:uid="{D4F8E321-3CB0-41A2-AC2E-B7309099E46A}"/>
    <cellStyle name="Millares 93 5 2" xfId="14233" xr:uid="{83123E98-1008-4095-B31B-FE89A3C45191}"/>
    <cellStyle name="Millares 93 5 3" xfId="12436" xr:uid="{ECE0D830-CE66-4115-83D4-1EB191E2CDB4}"/>
    <cellStyle name="Millares 93 5 4" xfId="18699" xr:uid="{99B034BB-5829-4F0D-90D9-E2C8DB8113EE}"/>
    <cellStyle name="Millares 93 5 5" xfId="8889" xr:uid="{41EE56B2-9554-4ABE-9144-F1BB21F46585}"/>
    <cellStyle name="Millares 93 6" xfId="7079" xr:uid="{1016E45B-1490-48DF-8E6B-08B36D75F85A}"/>
    <cellStyle name="Millares 93 6 2" xfId="14234" xr:uid="{019C8B3E-3C39-400C-A643-9FA67223B08E}"/>
    <cellStyle name="Millares 93 6 3" xfId="19887" xr:uid="{4AE17DC2-2C81-4738-A2AA-8FA01EBF80FA}"/>
    <cellStyle name="Millares 93 6 4" xfId="8890" xr:uid="{528A4D39-6DB9-4305-8F27-51744AEDA950}"/>
    <cellStyle name="Millares 93 7" xfId="8891" xr:uid="{3B94D3A0-59DA-4236-B2F9-DD66D52DDE83}"/>
    <cellStyle name="Millares 93 7 2" xfId="14235" xr:uid="{BE796153-0BAF-49CA-9A9A-FE64BE0FDAE4}"/>
    <cellStyle name="Millares 93 8" xfId="14229" xr:uid="{EBC690D5-A4F6-476B-AC67-CEF5783962D5}"/>
    <cellStyle name="Millares 93 9" xfId="11251" xr:uid="{A2E331EF-42D3-465F-9200-71A33031A24B}"/>
    <cellStyle name="Millares 94" xfId="5869" xr:uid="{7FE36598-FA80-403F-A0F3-07D367259385}"/>
    <cellStyle name="Millares 94 10" xfId="8892" xr:uid="{05B2F29D-9186-422F-94D3-BAF9CF6D86AB}"/>
    <cellStyle name="Millares 94 2" xfId="5870" xr:uid="{8DF8A80A-9CD0-4777-8DC3-C7A20A8D05A0}"/>
    <cellStyle name="Millares 94 2 2" xfId="14237" xr:uid="{2845E599-8A0F-4F93-8A9A-74BC33F2B7A5}"/>
    <cellStyle name="Millares 94 2 3" xfId="11256" xr:uid="{E66A6364-67EC-4594-8F2A-FC66FFAF78CD}"/>
    <cellStyle name="Millares 94 2 4" xfId="16491" xr:uid="{45F12DAA-2031-428A-A046-9C13F281F315}"/>
    <cellStyle name="Millares 94 2 5" xfId="18701" xr:uid="{C3F7AAF9-0C7E-4E1F-B09D-4A444B306FFD}"/>
    <cellStyle name="Millares 94 2 6" xfId="8893" xr:uid="{7B68820C-CB9F-402D-BAEE-1BE582087FC0}"/>
    <cellStyle name="Millares 94 3" xfId="5871" xr:uid="{00E43DB3-21EF-467D-872B-E769BD89A14D}"/>
    <cellStyle name="Millares 94 3 2" xfId="14238" xr:uid="{1037AB08-60F8-4B2C-93D6-9A2DD2BCF365}"/>
    <cellStyle name="Millares 94 3 3" xfId="12437" xr:uid="{41709A2E-699A-44D3-9415-EB4F9333FD13}"/>
    <cellStyle name="Millares 94 3 4" xfId="18702" xr:uid="{59B91AA5-8BAD-42D8-BE8B-C14FC1E30A65}"/>
    <cellStyle name="Millares 94 3 5" xfId="8894" xr:uid="{91DD0A33-7DC9-480E-8362-C5896D85292D}"/>
    <cellStyle name="Millares 94 4" xfId="7080" xr:uid="{AA035CD5-142F-47A6-8676-C293DFAF7E45}"/>
    <cellStyle name="Millares 94 4 2" xfId="14239" xr:uid="{294634B6-350C-4DB7-957B-A76CAD2C5809}"/>
    <cellStyle name="Millares 94 4 3" xfId="19888" xr:uid="{D7C29A5E-B4F1-4192-951E-F93CCC6E03A3}"/>
    <cellStyle name="Millares 94 4 4" xfId="8895" xr:uid="{47DD5BE6-C2F2-43E4-B91C-E70DC57836CC}"/>
    <cellStyle name="Millares 94 5" xfId="8896" xr:uid="{671E8658-15BD-4318-81E0-45D63E7AB0DC}"/>
    <cellStyle name="Millares 94 5 2" xfId="14240" xr:uid="{D77B681A-1CDF-46ED-B08B-AAF68C14EE88}"/>
    <cellStyle name="Millares 94 6" xfId="14236" xr:uid="{B3E6FB61-CB7D-4880-BBE0-F9626AB67D66}"/>
    <cellStyle name="Millares 94 7" xfId="11255" xr:uid="{F8BC2B0B-B5CC-44A8-8C0B-0FD907B90D00}"/>
    <cellStyle name="Millares 94 8" xfId="16490" xr:uid="{92DD744F-33E7-4909-A150-B210B5BEB15C}"/>
    <cellStyle name="Millares 94 9" xfId="18700" xr:uid="{6C617B16-2AF5-4602-A80D-CA34A01C1176}"/>
    <cellStyle name="Millares 95" xfId="5872" xr:uid="{6B83A8A8-9A67-40D1-B905-79E103994B24}"/>
    <cellStyle name="Millares 95 10" xfId="8897" xr:uid="{81B5B111-1282-4637-B91A-40CEB97A3E45}"/>
    <cellStyle name="Millares 95 2" xfId="5873" xr:uid="{5533DF3A-93FA-4577-8FE7-F34A3653DBD4}"/>
    <cellStyle name="Millares 95 2 2" xfId="14242" xr:uid="{840AB87D-C6F4-40D5-A364-D9468F7D96EE}"/>
    <cellStyle name="Millares 95 2 3" xfId="11258" xr:uid="{1C630D39-8C2D-421D-B175-EAD4AE3D7F87}"/>
    <cellStyle name="Millares 95 2 4" xfId="16493" xr:uid="{DB6332B9-B13E-4A9F-B6A8-027AA40453C4}"/>
    <cellStyle name="Millares 95 2 5" xfId="18704" xr:uid="{D754EFD9-2E54-4062-B742-287BD7B0DE5C}"/>
    <cellStyle name="Millares 95 2 6" xfId="8898" xr:uid="{CFCF1557-8C12-4905-9E40-969D6A7CD9F8}"/>
    <cellStyle name="Millares 95 3" xfId="5874" xr:uid="{9296AD42-0E55-47D4-9487-5C8572A5A4AF}"/>
    <cellStyle name="Millares 95 3 2" xfId="14243" xr:uid="{2163DB00-3C99-40F8-B80C-B2DE90674A2B}"/>
    <cellStyle name="Millares 95 3 3" xfId="12438" xr:uid="{874BA554-4190-4F28-B629-1D486F0DB2A5}"/>
    <cellStyle name="Millares 95 3 4" xfId="18705" xr:uid="{F8EC7F0A-B09B-4259-BB6D-040BF6FE9C10}"/>
    <cellStyle name="Millares 95 3 5" xfId="8899" xr:uid="{8CA0EDB6-536B-4B09-9311-5EEF9547FE8E}"/>
    <cellStyle name="Millares 95 4" xfId="7081" xr:uid="{7149BDC9-C204-4808-AF5A-0EB656452D6F}"/>
    <cellStyle name="Millares 95 4 2" xfId="14244" xr:uid="{AAAD806F-3098-4BDC-A9B0-3DA13D48A47A}"/>
    <cellStyle name="Millares 95 4 3" xfId="19889" xr:uid="{2D99580E-0EB5-4E7C-869B-B1A639ED85C1}"/>
    <cellStyle name="Millares 95 4 4" xfId="8900" xr:uid="{6B586EAE-CC51-4885-82B3-794E091C3F8F}"/>
    <cellStyle name="Millares 95 5" xfId="8901" xr:uid="{D6AA5044-9771-467C-AB62-F204DFC1FEBB}"/>
    <cellStyle name="Millares 95 5 2" xfId="14245" xr:uid="{22C38C51-5264-431D-8CE8-EA5FFC000528}"/>
    <cellStyle name="Millares 95 6" xfId="14241" xr:uid="{03CE1625-5B20-47A4-9077-51CB51509E5A}"/>
    <cellStyle name="Millares 95 7" xfId="11257" xr:uid="{46A9431F-DAC7-4845-86AD-9BA16553A7EA}"/>
    <cellStyle name="Millares 95 8" xfId="16492" xr:uid="{B0F16F1E-A1D3-4027-8E1D-DAA95CADB1D7}"/>
    <cellStyle name="Millares 95 9" xfId="18703" xr:uid="{8FC85AD7-5168-4EDF-853F-7C5D4CD76895}"/>
    <cellStyle name="Millares 96" xfId="5875" xr:uid="{245E6A71-7D1E-4725-9903-A6EC41FBC14D}"/>
    <cellStyle name="Millares 96 10" xfId="8902" xr:uid="{EF51E339-B189-40A5-833A-02A816C47C2B}"/>
    <cellStyle name="Millares 96 2" xfId="5876" xr:uid="{57FD3E99-BEB7-4362-855C-EA0F2DA32F5E}"/>
    <cellStyle name="Millares 96 2 2" xfId="14247" xr:uid="{BDF33585-0CC7-406B-AFA6-61776391940B}"/>
    <cellStyle name="Millares 96 2 3" xfId="11260" xr:uid="{95278E8D-C255-4EBE-941A-E8428871D189}"/>
    <cellStyle name="Millares 96 2 4" xfId="16495" xr:uid="{9AA4F86A-FD50-4892-AC12-2A3E2A32F68F}"/>
    <cellStyle name="Millares 96 2 5" xfId="18707" xr:uid="{6EBC46A0-BEDD-44D3-8617-509F0F4D4D0D}"/>
    <cellStyle name="Millares 96 2 6" xfId="8903" xr:uid="{06C05067-14F8-4E3C-BD77-D8F8670D398B}"/>
    <cellStyle name="Millares 96 3" xfId="5877" xr:uid="{79BC529A-B27F-40AD-A845-6C24EE91173A}"/>
    <cellStyle name="Millares 96 3 2" xfId="14248" xr:uid="{B848CDA9-B736-4E01-8EEF-8DF768EB9EFA}"/>
    <cellStyle name="Millares 96 3 3" xfId="12439" xr:uid="{52929D11-B754-48FF-9B45-BD58E06D6816}"/>
    <cellStyle name="Millares 96 3 4" xfId="18708" xr:uid="{8B4C4BF4-CC76-45C5-9D58-1AA5067BD715}"/>
    <cellStyle name="Millares 96 3 5" xfId="8904" xr:uid="{9568B3B9-BDB1-4578-B35D-18B6AF1BDF9C}"/>
    <cellStyle name="Millares 96 4" xfId="7082" xr:uid="{6ABFB737-176B-491A-A908-EB108325F23A}"/>
    <cellStyle name="Millares 96 4 2" xfId="14249" xr:uid="{7DF8E9F6-0D8B-4855-871D-B6CE9D2546B8}"/>
    <cellStyle name="Millares 96 4 3" xfId="19890" xr:uid="{B1E95FC8-B767-4B68-8C01-9E2A0B99F1A2}"/>
    <cellStyle name="Millares 96 4 4" xfId="8905" xr:uid="{672C8430-20E8-49ED-A69C-547DDDD0B81A}"/>
    <cellStyle name="Millares 96 5" xfId="8906" xr:uid="{48B56A42-DDDC-452A-A539-958F84EF4252}"/>
    <cellStyle name="Millares 96 5 2" xfId="14250" xr:uid="{1771451A-BECA-4C43-AF4E-1905CC466BEC}"/>
    <cellStyle name="Millares 96 6" xfId="14246" xr:uid="{8CE6B1C5-71BF-4135-AC75-E8DFBB30435C}"/>
    <cellStyle name="Millares 96 7" xfId="11259" xr:uid="{7154DB1B-29DF-4BE0-9A34-84C2B7C7E00A}"/>
    <cellStyle name="Millares 96 8" xfId="16494" xr:uid="{2272C96F-8BA5-42A6-A72B-6A951B3CC658}"/>
    <cellStyle name="Millares 96 9" xfId="18706" xr:uid="{BD9492CE-2ECF-4955-8C27-C9402F728577}"/>
    <cellStyle name="Millares 97" xfId="5878" xr:uid="{CF78EDFA-C46C-45C8-A2AD-951FCF8B3948}"/>
    <cellStyle name="Millares 97 10" xfId="8907" xr:uid="{22619916-09E4-4B6F-A5BA-30F8F8D1DD9C}"/>
    <cellStyle name="Millares 97 2" xfId="5879" xr:uid="{EF936CF8-47BB-4846-95EC-587F40EAC02F}"/>
    <cellStyle name="Millares 97 2 2" xfId="14252" xr:uid="{825D714C-6DDC-44CE-9B07-18277B440540}"/>
    <cellStyle name="Millares 97 2 3" xfId="11262" xr:uid="{D56A6659-3510-40D0-9C1A-A278D0C7D810}"/>
    <cellStyle name="Millares 97 2 4" xfId="16497" xr:uid="{5EBD9D25-C60D-4C40-A93F-AA7E1C3135E3}"/>
    <cellStyle name="Millares 97 2 5" xfId="18710" xr:uid="{51A9CF16-9F47-46B4-9D53-3D4DCD0A7389}"/>
    <cellStyle name="Millares 97 2 6" xfId="8908" xr:uid="{491C9856-F643-4704-9A03-2A5A347357B3}"/>
    <cellStyle name="Millares 97 3" xfId="5880" xr:uid="{405D96F7-100B-42E4-B022-89695389CF32}"/>
    <cellStyle name="Millares 97 3 2" xfId="14253" xr:uid="{B59EC644-C0F8-4693-8D9C-98B39FCD8913}"/>
    <cellStyle name="Millares 97 3 3" xfId="12440" xr:uid="{51F3BB5D-61C2-4CC4-B2C1-85EB8A86B8CC}"/>
    <cellStyle name="Millares 97 3 4" xfId="18711" xr:uid="{8A41ED4F-E652-4C86-BC43-084A54A5B7AD}"/>
    <cellStyle name="Millares 97 3 5" xfId="8909" xr:uid="{1CC03446-99C6-40B7-AEAD-BCAA9F49D08A}"/>
    <cellStyle name="Millares 97 4" xfId="7194" xr:uid="{1F7413CA-3207-48B0-A7DC-36F0FC48D982}"/>
    <cellStyle name="Millares 97 4 2" xfId="14254" xr:uid="{A9111DF2-EB70-4D2F-854D-E8230F3C4BF9}"/>
    <cellStyle name="Millares 97 4 3" xfId="19972" xr:uid="{1E3D096E-DEBB-4AF7-A5B7-6AF536B4E947}"/>
    <cellStyle name="Millares 97 4 4" xfId="8910" xr:uid="{17C52D33-6348-4407-A241-6D93B760DA80}"/>
    <cellStyle name="Millares 97 5" xfId="8911" xr:uid="{31A340FE-80DA-4A02-9347-5442105B4171}"/>
    <cellStyle name="Millares 97 5 2" xfId="14255" xr:uid="{85A96068-8E13-4062-84F5-C9A7540082E1}"/>
    <cellStyle name="Millares 97 6" xfId="14251" xr:uid="{8DAD50D4-47F7-4739-97B8-9432CE7447C1}"/>
    <cellStyle name="Millares 97 7" xfId="11261" xr:uid="{D6B1D379-855B-4ACC-BB2B-132FF9FA0863}"/>
    <cellStyle name="Millares 97 8" xfId="16496" xr:uid="{253F6DF8-282D-4E7C-93BC-24BEEE6A82FD}"/>
    <cellStyle name="Millares 97 9" xfId="18709" xr:uid="{AD20DDFC-3916-40C2-AA32-6B55F5DD46CC}"/>
    <cellStyle name="Millares 98" xfId="5881" xr:uid="{54385F6D-8A3E-4AEC-81AC-4A97078BF260}"/>
    <cellStyle name="Millares 98 10" xfId="8913" xr:uid="{7DBE165F-C35A-4716-B7BF-390ED82EBE2E}"/>
    <cellStyle name="Millares 98 10 2" xfId="14257" xr:uid="{94413A3B-AA8C-41C2-95D6-1565E5CDB99C}"/>
    <cellStyle name="Millares 98 11" xfId="14256" xr:uid="{EC3D8008-D92C-4A30-9B6B-59EA13C79341}"/>
    <cellStyle name="Millares 98 12" xfId="11263" xr:uid="{62454415-1EC9-4340-AED6-FFACD7403DB6}"/>
    <cellStyle name="Millares 98 13" xfId="16498" xr:uid="{43BF1F34-BCAA-4A59-ABE9-233640C3A480}"/>
    <cellStyle name="Millares 98 14" xfId="18712" xr:uid="{F2DB83FD-EC2B-4EED-AEF2-704ED95D4697}"/>
    <cellStyle name="Millares 98 15" xfId="8912" xr:uid="{23D07F76-FC37-4738-A6D4-9D1215320066}"/>
    <cellStyle name="Millares 98 2" xfId="5882" xr:uid="{C861222A-4284-47A7-A889-152B414EE6DC}"/>
    <cellStyle name="Millares 98 2 10" xfId="8914" xr:uid="{30B5E02A-72B4-4912-9A96-E74847F4EB4F}"/>
    <cellStyle name="Millares 98 2 2" xfId="5883" xr:uid="{D9ABC1C5-8375-488F-B566-1730FDAE6E9F}"/>
    <cellStyle name="Millares 98 2 2 2" xfId="14259" xr:uid="{C7828F63-57B6-4D53-8206-812DD7A7E915}"/>
    <cellStyle name="Millares 98 2 2 3" xfId="11265" xr:uid="{40553DF5-73E8-48DF-98B6-BD27157B1BB1}"/>
    <cellStyle name="Millares 98 2 2 4" xfId="16500" xr:uid="{8B86F6EE-B96D-41E2-91F2-E66598C2F318}"/>
    <cellStyle name="Millares 98 2 2 5" xfId="18714" xr:uid="{BE01370D-1365-422C-8D93-1701465E2227}"/>
    <cellStyle name="Millares 98 2 2 6" xfId="8915" xr:uid="{1000CBA2-AF83-47F0-8606-742D9A803F23}"/>
    <cellStyle name="Millares 98 2 3" xfId="5884" xr:uid="{33759444-875F-448D-B485-122ABF458B54}"/>
    <cellStyle name="Millares 98 2 3 2" xfId="14260" xr:uid="{2E9FB9F7-FA22-4E13-B136-D3702BC3915A}"/>
    <cellStyle name="Millares 98 2 3 3" xfId="12442" xr:uid="{468E6753-EEED-4DEE-9E85-F351EC28A6F1}"/>
    <cellStyle name="Millares 98 2 3 4" xfId="18715" xr:uid="{BDBFEA2E-8EA5-404E-956B-B70A055B7999}"/>
    <cellStyle name="Millares 98 2 3 5" xfId="8916" xr:uid="{88B39EEF-F807-4CD0-B77D-ACEC05051DC2}"/>
    <cellStyle name="Millares 98 2 4" xfId="7196" xr:uid="{AEB9C8C5-FCA5-4122-8800-5CF193672A2B}"/>
    <cellStyle name="Millares 98 2 4 2" xfId="14261" xr:uid="{DC8407AD-0B41-4C1F-8892-D5F6D96EA019}"/>
    <cellStyle name="Millares 98 2 4 3" xfId="19974" xr:uid="{1BDFEB2D-8AB8-4A44-AB45-5A682C6B2180}"/>
    <cellStyle name="Millares 98 2 4 4" xfId="8917" xr:uid="{EB2500E0-9A43-453D-820A-F3C53CC00A77}"/>
    <cellStyle name="Millares 98 2 5" xfId="8918" xr:uid="{CCAC30CF-8247-4201-A246-FF7F60BE95A0}"/>
    <cellStyle name="Millares 98 2 5 2" xfId="14262" xr:uid="{28649F1D-DCF9-4FFC-A6D1-7B8B77951CAD}"/>
    <cellStyle name="Millares 98 2 6" xfId="14258" xr:uid="{5E4138E9-7FD9-41C1-9F2D-C4974221E10E}"/>
    <cellStyle name="Millares 98 2 7" xfId="11264" xr:uid="{79F51C5D-C004-44FA-A89A-B568FB3D2FA7}"/>
    <cellStyle name="Millares 98 2 8" xfId="16499" xr:uid="{7887762F-EF96-4B12-A9F2-9D8FBD932403}"/>
    <cellStyle name="Millares 98 2 9" xfId="18713" xr:uid="{33E53603-61F3-4132-9955-CAA3AB25A88F}"/>
    <cellStyle name="Millares 98 3" xfId="5885" xr:uid="{449FA518-C321-4E61-AA4F-4047F239C74A}"/>
    <cellStyle name="Millares 98 3 10" xfId="11266" xr:uid="{B40125DB-8C8C-4AF2-968A-04290CEC8C4F}"/>
    <cellStyle name="Millares 98 3 11" xfId="16501" xr:uid="{89A92CEA-AD45-4208-AC3E-CD994AF04745}"/>
    <cellStyle name="Millares 98 3 12" xfId="18716" xr:uid="{734E99F5-E78C-4DBD-B5A9-A3CE891745C5}"/>
    <cellStyle name="Millares 98 3 13" xfId="8919" xr:uid="{E7C41CBB-5161-4490-9423-3AF683C096CA}"/>
    <cellStyle name="Millares 98 3 2" xfId="5886" xr:uid="{29A465C2-1182-4B96-B46E-AD180AC17805}"/>
    <cellStyle name="Millares 98 3 2 10" xfId="8920" xr:uid="{C33644D7-1798-4296-A24B-F00074CEE138}"/>
    <cellStyle name="Millares 98 3 2 2" xfId="5887" xr:uid="{5778AE8B-A72A-4F4A-89A7-FE1D35A117C6}"/>
    <cellStyle name="Millares 98 3 2 2 2" xfId="14265" xr:uid="{55753696-00EA-4FF7-8FF6-F103A4862253}"/>
    <cellStyle name="Millares 98 3 2 2 3" xfId="11268" xr:uid="{EF9428C8-264E-46C6-9086-C9F5F437D165}"/>
    <cellStyle name="Millares 98 3 2 2 4" xfId="16503" xr:uid="{C7F261E4-39B6-40F3-BAE0-C71A3D2BA606}"/>
    <cellStyle name="Millares 98 3 2 2 5" xfId="18718" xr:uid="{BA679406-2FC7-4A98-B53E-60B0EBAEEE3F}"/>
    <cellStyle name="Millares 98 3 2 2 6" xfId="8921" xr:uid="{9BCCB5C4-BF79-4F6A-831B-802DD2631392}"/>
    <cellStyle name="Millares 98 3 2 3" xfId="5888" xr:uid="{E417712C-6496-4AA1-BB79-C99D87D8D5E0}"/>
    <cellStyle name="Millares 98 3 2 3 2" xfId="14266" xr:uid="{DBC92CD0-7BB5-46FB-8B5C-8D6564D951A3}"/>
    <cellStyle name="Millares 98 3 2 3 3" xfId="12444" xr:uid="{83A3DC37-C6A3-44B6-B47B-D8F9C56E4D2D}"/>
    <cellStyle name="Millares 98 3 2 3 4" xfId="18719" xr:uid="{C79ADD0A-EE6A-4F16-888E-536A42E76032}"/>
    <cellStyle name="Millares 98 3 2 3 5" xfId="8922" xr:uid="{048ACE21-1887-4E3A-BD70-CFF62D4C77E8}"/>
    <cellStyle name="Millares 98 3 2 4" xfId="7198" xr:uid="{A704F28E-C5FF-4B93-A1DF-0697229D0856}"/>
    <cellStyle name="Millares 98 3 2 4 2" xfId="14267" xr:uid="{1FB0E18E-55D4-4DDB-82EB-0867CA206749}"/>
    <cellStyle name="Millares 98 3 2 4 3" xfId="19976" xr:uid="{9E829C19-0B1E-46BD-9B7F-DCDAD04FE3FC}"/>
    <cellStyle name="Millares 98 3 2 4 4" xfId="8923" xr:uid="{B6C7E36C-E5FE-49CB-83E7-381025286F30}"/>
    <cellStyle name="Millares 98 3 2 5" xfId="8924" xr:uid="{D0840640-A7AD-4B3F-BAE0-FA5D763C1048}"/>
    <cellStyle name="Millares 98 3 2 5 2" xfId="14268" xr:uid="{64F9D987-B492-4B40-B557-017793AA4E09}"/>
    <cellStyle name="Millares 98 3 2 6" xfId="14264" xr:uid="{2C9E4B8E-EC87-48C2-B274-46754D3416B7}"/>
    <cellStyle name="Millares 98 3 2 7" xfId="11267" xr:uid="{F276C713-2D74-4377-9754-3671CFCAAC1A}"/>
    <cellStyle name="Millares 98 3 2 8" xfId="16502" xr:uid="{2870305A-F13E-4FD8-8FD1-6A4B0C5F7A8D}"/>
    <cellStyle name="Millares 98 3 2 9" xfId="18717" xr:uid="{DA022036-0AB3-4468-91F3-4963D1BBD4C6}"/>
    <cellStyle name="Millares 98 3 3" xfId="5889" xr:uid="{80CEB153-94E1-42AD-A690-D9C9DEDE234B}"/>
    <cellStyle name="Millares 98 3 3 2" xfId="5890" xr:uid="{25D3BA80-57A6-412C-BB55-ADF0E1DD91B2}"/>
    <cellStyle name="Millares 98 3 3 2 2" xfId="14270" xr:uid="{F6CC7932-08B6-414F-85C7-E83FE27D8D1F}"/>
    <cellStyle name="Millares 98 3 3 2 3" xfId="18721" xr:uid="{7DD7B31F-E9A7-4E1D-A1BA-1B3CE32980E1}"/>
    <cellStyle name="Millares 98 3 3 2 4" xfId="8926" xr:uid="{6BB83297-1CC4-49BA-9B01-EA29C330B592}"/>
    <cellStyle name="Millares 98 3 3 3" xfId="14269" xr:uid="{D8C942AA-B644-4AA0-AB66-68BE5704D746}"/>
    <cellStyle name="Millares 98 3 3 4" xfId="11269" xr:uid="{05F38571-AFAD-404D-A082-62789B1874E2}"/>
    <cellStyle name="Millares 98 3 3 5" xfId="16504" xr:uid="{A083B3C6-9D57-48FB-A0D8-80C946E2A2FE}"/>
    <cellStyle name="Millares 98 3 3 6" xfId="18720" xr:uid="{1A400CBD-30A3-4603-9E36-08B4A2926D3C}"/>
    <cellStyle name="Millares 98 3 3 7" xfId="8925" xr:uid="{8902C829-E0AD-496C-BD05-CE7E0C874D8A}"/>
    <cellStyle name="Millares 98 3 4" xfId="5891" xr:uid="{7A110F5D-E5C0-4904-91ED-F259DAF4BDE4}"/>
    <cellStyle name="Millares 98 3 4 2" xfId="5892" xr:uid="{58174348-D322-48B5-B54B-88ADF4DA58BE}"/>
    <cellStyle name="Millares 98 3 4 2 2" xfId="14272" xr:uid="{9F6FE81B-7B48-405A-A964-A8F98D53F94B}"/>
    <cellStyle name="Millares 98 3 4 2 3" xfId="18723" xr:uid="{6E5CD9BE-F3DE-482C-98DB-E68EFCCB830F}"/>
    <cellStyle name="Millares 98 3 4 2 4" xfId="8928" xr:uid="{9DE59726-99B9-4277-BE86-771B51BE4F44}"/>
    <cellStyle name="Millares 98 3 4 3" xfId="14271" xr:uid="{6A5211EF-DB15-4EF0-8DE1-FF4FA6B6837E}"/>
    <cellStyle name="Millares 98 3 4 4" xfId="11270" xr:uid="{1EB95815-5D64-4829-AD27-7C85DE797F68}"/>
    <cellStyle name="Millares 98 3 4 5" xfId="16505" xr:uid="{1BA1D8D1-085E-49B9-9861-1C6D43E781AF}"/>
    <cellStyle name="Millares 98 3 4 6" xfId="18722" xr:uid="{9B6E4D04-6B3A-4740-9473-97017DDD3F3F}"/>
    <cellStyle name="Millares 98 3 4 7" xfId="8927" xr:uid="{2551364D-3E83-4EE2-BB35-68123444FA24}"/>
    <cellStyle name="Millares 98 3 5" xfId="5893" xr:uid="{B3B839CB-F43E-4A3C-8368-C8B5E3E5A56C}"/>
    <cellStyle name="Millares 98 3 5 2" xfId="14273" xr:uid="{325775B6-3B13-4A81-AA12-A40102106CE6}"/>
    <cellStyle name="Millares 98 3 5 3" xfId="11271" xr:uid="{8FBA10A5-12CC-4F41-BB43-A430C99786F7}"/>
    <cellStyle name="Millares 98 3 5 4" xfId="16506" xr:uid="{58DDDE19-FC1D-4D7F-A69C-7CB4A2CC92D0}"/>
    <cellStyle name="Millares 98 3 5 5" xfId="18724" xr:uid="{429CBFF8-964D-4536-9354-3F9D8A1A59CB}"/>
    <cellStyle name="Millares 98 3 5 6" xfId="8929" xr:uid="{2EA62E5A-F2FB-43F9-BCAA-F93D0330993A}"/>
    <cellStyle name="Millares 98 3 6" xfId="5894" xr:uid="{D275159F-9864-483A-A638-B4F2F2B8BFE5}"/>
    <cellStyle name="Millares 98 3 6 2" xfId="14274" xr:uid="{715FE8B1-3336-4067-AFAC-DF39C6061FD4}"/>
    <cellStyle name="Millares 98 3 6 3" xfId="12443" xr:uid="{780691E3-387C-492F-A34E-7B152B4E142B}"/>
    <cellStyle name="Millares 98 3 6 4" xfId="18725" xr:uid="{EE693E70-479A-49A6-951C-99F8358C108A}"/>
    <cellStyle name="Millares 98 3 6 5" xfId="8930" xr:uid="{76CEA3AC-81D9-4BAA-BB30-609C0F5B9EDC}"/>
    <cellStyle name="Millares 98 3 7" xfId="7197" xr:uid="{11F882E3-439D-4E7A-B91A-C78F66C0897D}"/>
    <cellStyle name="Millares 98 3 7 2" xfId="14275" xr:uid="{4C833A46-3422-4598-A2A7-F74DD4C9296E}"/>
    <cellStyle name="Millares 98 3 7 3" xfId="19975" xr:uid="{F8034682-2DFD-401B-9A6E-22AABE3641D4}"/>
    <cellStyle name="Millares 98 3 7 4" xfId="8931" xr:uid="{468032DC-F86A-4A0F-B93F-D450134DB158}"/>
    <cellStyle name="Millares 98 3 8" xfId="8932" xr:uid="{DFBC7D54-F8D1-475D-8A63-E0DBF160F5E5}"/>
    <cellStyle name="Millares 98 3 8 2" xfId="14276" xr:uid="{51B8F8FB-970B-4B77-9B1C-98485EECC258}"/>
    <cellStyle name="Millares 98 3 9" xfId="14263" xr:uid="{94280B93-8491-49F9-AC77-EBC48644CF97}"/>
    <cellStyle name="Millares 98 4" xfId="5895" xr:uid="{7CD56AC8-C994-4CC2-8E4F-FBB40A77DDEE}"/>
    <cellStyle name="Millares 98 4 2" xfId="5896" xr:uid="{722E8D17-5392-4B77-AC29-D8CACC66501A}"/>
    <cellStyle name="Millares 98 4 2 2" xfId="14278" xr:uid="{EDBA3A00-BD4F-444D-A9A3-BD82121A3A56}"/>
    <cellStyle name="Millares 98 4 2 3" xfId="11273" xr:uid="{592B64E3-0CC7-4480-825A-3B6EB6AAEC64}"/>
    <cellStyle name="Millares 98 4 2 4" xfId="16508" xr:uid="{D74269AD-F992-49F6-860E-B47E1A017BE9}"/>
    <cellStyle name="Millares 98 4 2 5" xfId="18727" xr:uid="{DD9C17F3-29B2-404C-A996-DCD8CAE8639C}"/>
    <cellStyle name="Millares 98 4 2 6" xfId="8934" xr:uid="{1112D18F-51F8-4FD2-95D9-4016E3A1048D}"/>
    <cellStyle name="Millares 98 4 3" xfId="5897" xr:uid="{24BFA5C6-560F-4202-9943-33D328F78CEB}"/>
    <cellStyle name="Millares 98 4 3 2" xfId="14279" xr:uid="{E28C897A-3AB9-4982-895C-F37712F66FF7}"/>
    <cellStyle name="Millares 98 4 3 3" xfId="11274" xr:uid="{BF67C499-79C0-48BB-9F62-F5E23679F029}"/>
    <cellStyle name="Millares 98 4 3 4" xfId="16509" xr:uid="{79A24F45-3FDA-4676-8AF0-AD66D7388396}"/>
    <cellStyle name="Millares 98 4 3 5" xfId="18728" xr:uid="{A05E0A99-7F88-4E2C-94C4-854AC96D810D}"/>
    <cellStyle name="Millares 98 4 3 6" xfId="8935" xr:uid="{941E9B49-F679-45EB-BFD8-54EB603E9DCC}"/>
    <cellStyle name="Millares 98 4 4" xfId="14277" xr:uid="{0B6AF33D-5002-4CE7-B039-CE3DDD739A12}"/>
    <cellStyle name="Millares 98 4 5" xfId="11272" xr:uid="{77067186-1B55-424A-A5F4-0FD3D37A8EF2}"/>
    <cellStyle name="Millares 98 4 6" xfId="16507" xr:uid="{B1B3B1DF-D3F4-4E35-A136-9320B48CF589}"/>
    <cellStyle name="Millares 98 4 7" xfId="18726" xr:uid="{A39935DE-8396-4053-B915-BE7DEF39EB98}"/>
    <cellStyle name="Millares 98 4 8" xfId="8933" xr:uid="{80251BCC-5518-4EB7-9CC7-0F23C03AAD39}"/>
    <cellStyle name="Millares 98 5" xfId="5898" xr:uid="{066FC420-F90B-4425-9D0F-77D39D64CAAB}"/>
    <cellStyle name="Millares 98 5 2" xfId="5899" xr:uid="{4C86EA4A-9ADB-43F9-AAD7-D451BC1B34EB}"/>
    <cellStyle name="Millares 98 5 2 2" xfId="14281" xr:uid="{1E740547-C238-4EA3-A38D-3D3DBC05C0B1}"/>
    <cellStyle name="Millares 98 5 2 3" xfId="11276" xr:uid="{6290BA3D-EE11-484C-AE2C-149A93C99892}"/>
    <cellStyle name="Millares 98 5 2 4" xfId="16511" xr:uid="{0BC99CAF-01DE-411D-914C-FEA380B8B6B6}"/>
    <cellStyle name="Millares 98 5 2 5" xfId="18730" xr:uid="{FA0EE46F-3FB9-4110-88A2-BCF4A25798F5}"/>
    <cellStyle name="Millares 98 5 2 6" xfId="8937" xr:uid="{E91C326F-0D8C-4437-8A40-3E6AC75A148B}"/>
    <cellStyle name="Millares 98 5 3" xfId="14280" xr:uid="{20EB8824-7ED4-4DB4-9D5B-4EA095E05C51}"/>
    <cellStyle name="Millares 98 5 4" xfId="11275" xr:uid="{1BE88B8E-C1D0-4E12-A92A-648C0CCDFFBE}"/>
    <cellStyle name="Millares 98 5 5" xfId="16510" xr:uid="{95B7B86F-AE78-4AE4-9731-FC6317EE0BA9}"/>
    <cellStyle name="Millares 98 5 6" xfId="18729" xr:uid="{DC75C6DD-EE41-4FD8-B4C3-01A3D511A06D}"/>
    <cellStyle name="Millares 98 5 7" xfId="8936" xr:uid="{9D46F929-BB80-48D7-B6FF-5A5DEF64F80E}"/>
    <cellStyle name="Millares 98 6" xfId="5900" xr:uid="{C1894C93-C78C-4266-B8F2-9C60751845D4}"/>
    <cellStyle name="Millares 98 6 2" xfId="14282" xr:uid="{66606411-A083-45CD-BBD6-DDD2A6673CAF}"/>
    <cellStyle name="Millares 98 6 3" xfId="11277" xr:uid="{A5F37526-C01A-4E03-B36C-3C98C9684800}"/>
    <cellStyle name="Millares 98 6 4" xfId="16512" xr:uid="{08022722-331A-438D-81AD-88469878E40D}"/>
    <cellStyle name="Millares 98 6 5" xfId="18731" xr:uid="{77A0676F-6D93-4A35-A5C3-CC98B5131ED1}"/>
    <cellStyle name="Millares 98 6 6" xfId="8938" xr:uid="{DA57731C-0A2A-4DD4-9F87-2C28DBB47DC2}"/>
    <cellStyle name="Millares 98 7" xfId="5901" xr:uid="{6BE3C6F3-0357-41E9-8959-4E3B8C981A50}"/>
    <cellStyle name="Millares 98 7 2" xfId="14283" xr:uid="{5BF08787-5B89-443B-8246-50DB55860678}"/>
    <cellStyle name="Millares 98 7 3" xfId="11278" xr:uid="{F3848BD5-D75B-4994-8E27-5930EA161A0D}"/>
    <cellStyle name="Millares 98 7 4" xfId="16513" xr:uid="{EE644858-0078-4BCD-B5C9-B6CF96F9F6AB}"/>
    <cellStyle name="Millares 98 7 5" xfId="18732" xr:uid="{6C4E220C-B9D9-41DC-9330-747B56C5CCC8}"/>
    <cellStyle name="Millares 98 7 6" xfId="8939" xr:uid="{27098674-AC3B-427A-94B0-C6FBA937C3F4}"/>
    <cellStyle name="Millares 98 8" xfId="5902" xr:uid="{4D165901-38EF-4F2F-BD99-77CB855B5010}"/>
    <cellStyle name="Millares 98 8 2" xfId="14284" xr:uid="{48E394F3-EB5C-4B14-83F7-C03B89E51E8A}"/>
    <cellStyle name="Millares 98 8 3" xfId="12441" xr:uid="{594ECEAF-309A-4DE6-8515-414CED0E4228}"/>
    <cellStyle name="Millares 98 8 4" xfId="18733" xr:uid="{7145AE98-1EF0-428F-8E0D-74DEB7449EC2}"/>
    <cellStyle name="Millares 98 8 5" xfId="8940" xr:uid="{647AC395-1457-474A-8AFE-1F106D45A37F}"/>
    <cellStyle name="Millares 98 9" xfId="7195" xr:uid="{1868DFC2-9FA3-40E1-95AB-717555C5C7FA}"/>
    <cellStyle name="Millares 98 9 2" xfId="14285" xr:uid="{444FE7FC-8980-4DAF-9EA4-3D8DBB246759}"/>
    <cellStyle name="Millares 98 9 3" xfId="19973" xr:uid="{E06C0BCD-9D0E-410C-BA89-5E4F32402A74}"/>
    <cellStyle name="Millares 98 9 4" xfId="8941" xr:uid="{94AD6018-99A8-4646-9CF9-74B03B4252CE}"/>
    <cellStyle name="Millares 99" xfId="5903" xr:uid="{0E76F779-FF02-4D41-BA59-A2E8F7458E78}"/>
    <cellStyle name="Millares 99 10" xfId="14286" xr:uid="{51DB0556-888C-4C00-958B-AEE5F6DCBC27}"/>
    <cellStyle name="Millares 99 11" xfId="11279" xr:uid="{67CF927B-6594-4257-8890-5A6B4D556EF8}"/>
    <cellStyle name="Millares 99 12" xfId="16514" xr:uid="{3FA39BFD-E400-4830-8E10-431FC24985DE}"/>
    <cellStyle name="Millares 99 13" xfId="18734" xr:uid="{041F6427-4B66-4FB0-A5B6-D120E09B7A1E}"/>
    <cellStyle name="Millares 99 14" xfId="8942" xr:uid="{88A15560-187F-4C11-9AD0-C0CE759B7628}"/>
    <cellStyle name="Millares 99 2" xfId="5904" xr:uid="{B80F7101-F239-4837-BCE8-5B692CADE970}"/>
    <cellStyle name="Millares 99 2 10" xfId="16515" xr:uid="{08F6D238-FC96-41B6-ACBE-4E3600CB39C7}"/>
    <cellStyle name="Millares 99 2 11" xfId="18735" xr:uid="{A31A9F5A-7DB8-4330-B0F7-50663981092B}"/>
    <cellStyle name="Millares 99 2 12" xfId="8943" xr:uid="{13BEDAF7-3F29-4ABD-AB92-06FA56CC8A1F}"/>
    <cellStyle name="Millares 99 2 2" xfId="5905" xr:uid="{2F7D9979-B64F-44B1-BAFB-96C77300F8BF}"/>
    <cellStyle name="Millares 99 2 2 2" xfId="5906" xr:uid="{F2CBF78F-8D61-4664-BFE5-738D47E89040}"/>
    <cellStyle name="Millares 99 2 2 2 2" xfId="14289" xr:uid="{B3BEFC6C-FA7F-4D58-994F-99829D1DE030}"/>
    <cellStyle name="Millares 99 2 2 2 3" xfId="18737" xr:uid="{DBD2FB2E-CBE4-4A1B-BBCA-6F15E61977D7}"/>
    <cellStyle name="Millares 99 2 2 2 4" xfId="8945" xr:uid="{D41D1332-6E6C-41E4-A3E0-73D4631C2F83}"/>
    <cellStyle name="Millares 99 2 2 3" xfId="14288" xr:uid="{2857CCD2-48D2-40A9-8B77-803ABF8AFD00}"/>
    <cellStyle name="Millares 99 2 2 4" xfId="11281" xr:uid="{28F26ECA-0631-4C94-AAC3-627682CDE8A6}"/>
    <cellStyle name="Millares 99 2 2 5" xfId="16516" xr:uid="{323B33F5-198D-4367-A78D-7B5B98F8E8F9}"/>
    <cellStyle name="Millares 99 2 2 6" xfId="18736" xr:uid="{04D7DF12-E9DA-4CD9-B545-111E8EEBBECC}"/>
    <cellStyle name="Millares 99 2 2 7" xfId="8944" xr:uid="{1299AD48-543F-46DF-9A89-1C75B53161D0}"/>
    <cellStyle name="Millares 99 2 3" xfId="5907" xr:uid="{47D3B921-398C-411D-A19F-BC1FFDA2AB07}"/>
    <cellStyle name="Millares 99 2 3 2" xfId="14290" xr:uid="{A85080B7-CA07-4249-9B06-DB55108D2CFE}"/>
    <cellStyle name="Millares 99 2 3 3" xfId="11282" xr:uid="{71B9D3DF-C54D-471C-BB97-8A243E7BC708}"/>
    <cellStyle name="Millares 99 2 3 4" xfId="16517" xr:uid="{5B0F9C57-CD21-4382-8812-7C8B58413ABD}"/>
    <cellStyle name="Millares 99 2 3 5" xfId="18738" xr:uid="{C21218D1-2F95-4176-A944-0D82F3A5B120}"/>
    <cellStyle name="Millares 99 2 3 6" xfId="8946" xr:uid="{C1B7E723-594C-4BFE-B287-999D9EA35D54}"/>
    <cellStyle name="Millares 99 2 4" xfId="5908" xr:uid="{CE9410D9-3867-4337-B46E-34CC45CDDEF4}"/>
    <cellStyle name="Millares 99 2 4 2" xfId="14291" xr:uid="{D757A3CE-E329-40C6-AFCC-8AC2765C6BDE}"/>
    <cellStyle name="Millares 99 2 4 3" xfId="11283" xr:uid="{4079F284-F808-433E-933D-0152C90BA5FD}"/>
    <cellStyle name="Millares 99 2 4 4" xfId="16518" xr:uid="{CF16BE19-CCAE-40BA-9AD0-FA924C398283}"/>
    <cellStyle name="Millares 99 2 4 5" xfId="18739" xr:uid="{C1609818-C851-44D8-BFBD-E9F90DBD94AA}"/>
    <cellStyle name="Millares 99 2 4 6" xfId="8947" xr:uid="{07E550DD-EA9B-4772-9E28-4E803042366D}"/>
    <cellStyle name="Millares 99 2 5" xfId="5909" xr:uid="{02F8ED76-7E9D-45BA-A385-B9FB8D174C5B}"/>
    <cellStyle name="Millares 99 2 5 2" xfId="14292" xr:uid="{EACCFF8F-3BC9-4DCD-BE46-99585B673051}"/>
    <cellStyle name="Millares 99 2 5 3" xfId="12446" xr:uid="{24FDEE08-1667-4649-A163-5F3AB37F6C1A}"/>
    <cellStyle name="Millares 99 2 5 4" xfId="18740" xr:uid="{B54BE512-EB89-4D2C-BEBE-839EC864B322}"/>
    <cellStyle name="Millares 99 2 5 5" xfId="8948" xr:uid="{D217D3E0-D0B0-4CC3-9E4D-79B6B9EF2DA4}"/>
    <cellStyle name="Millares 99 2 6" xfId="7200" xr:uid="{6FF1AA0E-26F4-4412-9DCB-7E2ACD712A14}"/>
    <cellStyle name="Millares 99 2 6 2" xfId="14293" xr:uid="{6C4A1C08-0C43-42B7-8887-4D9D43ED0F7D}"/>
    <cellStyle name="Millares 99 2 6 3" xfId="19978" xr:uid="{FEFE35FC-7F14-4D63-BA08-A95FA07B462E}"/>
    <cellStyle name="Millares 99 2 6 4" xfId="8949" xr:uid="{63FBE7E1-5D2C-44F7-9CD9-A310A10A900A}"/>
    <cellStyle name="Millares 99 2 7" xfId="8950" xr:uid="{B8676B56-9D10-499E-BDF8-CB05A041DEEB}"/>
    <cellStyle name="Millares 99 2 7 2" xfId="14294" xr:uid="{165EF2FF-7E9A-4E24-A7B2-E5D82D2805D3}"/>
    <cellStyle name="Millares 99 2 8" xfId="14287" xr:uid="{EDEB1776-F161-4399-8F0E-5DF05FF2F425}"/>
    <cellStyle name="Millares 99 2 9" xfId="11280" xr:uid="{B9FF0E9E-4BD4-49A3-8AD2-71EC4950329A}"/>
    <cellStyle name="Millares 99 3" xfId="5910" xr:uid="{6AD33628-2D0B-4C30-8463-51B4AA479C31}"/>
    <cellStyle name="Millares 99 3 2" xfId="5911" xr:uid="{9CE11D58-46EC-4262-A27A-65820C1FD38F}"/>
    <cellStyle name="Millares 99 3 2 2" xfId="14296" xr:uid="{7B2488D0-73C4-4CDB-96DF-19F94998832B}"/>
    <cellStyle name="Millares 99 3 2 3" xfId="11285" xr:uid="{AA134524-08FF-4641-B11A-49A1B956164D}"/>
    <cellStyle name="Millares 99 3 2 4" xfId="16520" xr:uid="{037963EF-DA6D-4069-B6E6-DD56D4B10A35}"/>
    <cellStyle name="Millares 99 3 2 5" xfId="18742" xr:uid="{48B8419E-503A-48A0-A610-74956BD21BE2}"/>
    <cellStyle name="Millares 99 3 2 6" xfId="8952" xr:uid="{7465AF5F-FFE3-468A-89D3-70CED0313552}"/>
    <cellStyle name="Millares 99 3 3" xfId="5912" xr:uid="{19AB133A-E34B-47C5-A609-A1411C4AE96C}"/>
    <cellStyle name="Millares 99 3 3 2" xfId="14297" xr:uid="{0483B984-8155-4D58-BD9A-A95DAB7CB49C}"/>
    <cellStyle name="Millares 99 3 3 3" xfId="11286" xr:uid="{C2D88699-2326-4F1B-8EF5-0FA9E9D42458}"/>
    <cellStyle name="Millares 99 3 3 4" xfId="16521" xr:uid="{A4254F85-9528-4247-A776-C5AA0F88CDA0}"/>
    <cellStyle name="Millares 99 3 3 5" xfId="18743" xr:uid="{F35A350E-F5EF-48D4-8CFE-695562CF48FF}"/>
    <cellStyle name="Millares 99 3 3 6" xfId="8953" xr:uid="{34D0196D-5593-4037-8E2E-2DE15E9BF722}"/>
    <cellStyle name="Millares 99 3 4" xfId="14295" xr:uid="{8169A700-2964-4C7F-ABF5-7B3379DA7499}"/>
    <cellStyle name="Millares 99 3 5" xfId="11284" xr:uid="{FF72F0AB-DCE2-42C8-B52D-AFE3BF0E7EB7}"/>
    <cellStyle name="Millares 99 3 6" xfId="16519" xr:uid="{15CD31D4-6A45-4104-B10B-ED532028EF88}"/>
    <cellStyle name="Millares 99 3 7" xfId="18741" xr:uid="{43743AEF-B422-4900-8B04-B09D2E851661}"/>
    <cellStyle name="Millares 99 3 8" xfId="8951" xr:uid="{A0DCE610-9F73-428A-86B3-ED924D9AFB36}"/>
    <cellStyle name="Millares 99 4" xfId="5913" xr:uid="{F5361794-D983-435D-B1E8-96D977379325}"/>
    <cellStyle name="Millares 99 4 2" xfId="5914" xr:uid="{6461B30D-1C9C-4C58-BCCA-FEFD30BBF59E}"/>
    <cellStyle name="Millares 99 4 2 2" xfId="14299" xr:uid="{804FA3F4-8FF8-4874-A0F7-18D870CECB35}"/>
    <cellStyle name="Millares 99 4 2 3" xfId="11288" xr:uid="{44E54CB3-0E17-40A9-B812-FE3A14035DB3}"/>
    <cellStyle name="Millares 99 4 2 4" xfId="16523" xr:uid="{64AACE56-F9D0-41AD-91AD-423CCE1BDA53}"/>
    <cellStyle name="Millares 99 4 2 5" xfId="18745" xr:uid="{43DB21FC-B796-48A6-8E29-29ABC56BE5C0}"/>
    <cellStyle name="Millares 99 4 2 6" xfId="8955" xr:uid="{6AB1D3F6-EC73-466A-86C8-9707859A7F3A}"/>
    <cellStyle name="Millares 99 4 3" xfId="14298" xr:uid="{55B0FEE1-2A7C-4FD5-912A-FAAB64839D31}"/>
    <cellStyle name="Millares 99 4 4" xfId="11287" xr:uid="{0C296531-3593-48C8-B2B1-39CBCAA4E5BD}"/>
    <cellStyle name="Millares 99 4 5" xfId="16522" xr:uid="{0D30034F-91A6-43A7-AD27-3DFEF1559E96}"/>
    <cellStyle name="Millares 99 4 6" xfId="18744" xr:uid="{F1E8C84A-31A1-4D59-BBB9-59F1892C7284}"/>
    <cellStyle name="Millares 99 4 7" xfId="8954" xr:uid="{19463EBB-AD5E-4FFB-8754-CA151DAE6CFC}"/>
    <cellStyle name="Millares 99 5" xfId="5915" xr:uid="{1F507BF1-0381-4061-889F-3AADC69C3C12}"/>
    <cellStyle name="Millares 99 5 2" xfId="14300" xr:uid="{B1FEE1FD-1B9B-42FF-8D8C-7B4FF0594D72}"/>
    <cellStyle name="Millares 99 5 3" xfId="11289" xr:uid="{DB4ADF17-1E15-4EC0-AE10-B681F051F497}"/>
    <cellStyle name="Millares 99 5 4" xfId="16524" xr:uid="{8B08A618-5E1A-4413-99EC-896D2D79BF17}"/>
    <cellStyle name="Millares 99 5 5" xfId="18746" xr:uid="{033AF6D2-0CCA-4F6C-96B7-D860EA288671}"/>
    <cellStyle name="Millares 99 5 6" xfId="8956" xr:uid="{FDD32699-0213-427A-B673-AEB1E43D004C}"/>
    <cellStyle name="Millares 99 6" xfId="5916" xr:uid="{F45F5D0A-8ACF-4939-B7D0-AFEB5570CEC0}"/>
    <cellStyle name="Millares 99 6 2" xfId="14301" xr:uid="{E9E745CD-6A22-4A8F-846D-234553905AB0}"/>
    <cellStyle name="Millares 99 6 3" xfId="11290" xr:uid="{E504EC06-5015-4CA0-B1B8-E0C955B18428}"/>
    <cellStyle name="Millares 99 6 4" xfId="16525" xr:uid="{43A62461-CC0E-4090-A410-BA3641F58A7A}"/>
    <cellStyle name="Millares 99 6 5" xfId="18747" xr:uid="{3AC74B9D-292C-4F04-ADF1-54B2909BA6CA}"/>
    <cellStyle name="Millares 99 6 6" xfId="8957" xr:uid="{43332FBE-6058-4F71-B1F0-4FDA3FC516F4}"/>
    <cellStyle name="Millares 99 7" xfId="5917" xr:uid="{04AFBCD2-3B61-49C0-A3CD-87421793E345}"/>
    <cellStyle name="Millares 99 7 2" xfId="14302" xr:uid="{6E7C04D9-7056-4BF3-A041-7930FB282145}"/>
    <cellStyle name="Millares 99 7 3" xfId="12445" xr:uid="{84B37867-1FCC-4D7A-A440-A0BF1BB5377D}"/>
    <cellStyle name="Millares 99 7 4" xfId="18748" xr:uid="{2C3DC200-721A-4EA6-A67E-B66B1CEC233B}"/>
    <cellStyle name="Millares 99 7 5" xfId="8958" xr:uid="{A7B88E32-8035-4645-8067-7EE50A2C31DE}"/>
    <cellStyle name="Millares 99 8" xfId="7199" xr:uid="{FC73C241-4A32-408C-B850-7DD404145435}"/>
    <cellStyle name="Millares 99 8 2" xfId="14303" xr:uid="{1E62B504-43E0-4CC2-AC3F-02A25F995E1A}"/>
    <cellStyle name="Millares 99 8 3" xfId="19977" xr:uid="{91CF554C-CE45-43BD-A336-308F8B6B1B9D}"/>
    <cellStyle name="Millares 99 8 4" xfId="8959" xr:uid="{56AEBD04-99C1-48CC-B16F-EFEABB097D80}"/>
    <cellStyle name="Millares 99 9" xfId="8960" xr:uid="{ADB6F693-F50C-4307-B545-27CFEF44AC58}"/>
    <cellStyle name="Millares 99 9 2" xfId="14304" xr:uid="{2F572AB4-B7E6-4A10-8EBC-AF87CB5F1A57}"/>
    <cellStyle name="Moneda" xfId="64" builtinId="4"/>
    <cellStyle name="Moneda 10" xfId="435" xr:uid="{B3B7C53E-5CEE-47ED-88C3-C438CCFE67A6}"/>
    <cellStyle name="Moneda 2" xfId="70" xr:uid="{C08C14FE-2E93-4DB2-9E6E-A9453A648DE1}"/>
    <cellStyle name="Moneda 2 2" xfId="40322" xr:uid="{47F361D4-E791-4D9A-842C-795ABFA73A04}"/>
    <cellStyle name="Moneda 3" xfId="40326" xr:uid="{C59DF3A0-4185-43E8-9D60-45BA20038A11}"/>
    <cellStyle name="Neutral" xfId="8" builtinId="28" customBuiltin="1"/>
    <cellStyle name="Neutral 2" xfId="661" xr:uid="{34C27A09-69D1-4084-BC2E-0A2C9F0500B2}"/>
    <cellStyle name="Neutral 2 10" xfId="18749" xr:uid="{30F22E86-48EB-4BC6-BAA2-EE2FE8FF071C}"/>
    <cellStyle name="Neutral 2 11" xfId="8961" xr:uid="{4D2E1FFD-B16D-4DAC-BE13-872424BE9C5D}"/>
    <cellStyle name="Neutral 2 12" xfId="5918" xr:uid="{0836D19E-0FD3-434D-8807-459DDFA26522}"/>
    <cellStyle name="Neutral 2 2" xfId="5919" xr:uid="{B92BE1EB-F7F9-4C76-AFF5-F92C4D8D8A76}"/>
    <cellStyle name="Neutral 2 2 2" xfId="5920" xr:uid="{18D55125-F3F0-4F50-A8A0-DD288A82543B}"/>
    <cellStyle name="Neutral 2 2 2 2" xfId="14307" xr:uid="{EF4519D6-0C85-490A-8C4A-E3C815AA5EF7}"/>
    <cellStyle name="Neutral 2 2 2 3" xfId="11294" xr:uid="{863AAA99-2B05-4955-A284-007E2ED88C76}"/>
    <cellStyle name="Neutral 2 2 2 4" xfId="16529" xr:uid="{5B95C7A2-6B18-4594-A5DD-44497713AECE}"/>
    <cellStyle name="Neutral 2 2 2 5" xfId="18751" xr:uid="{03947F70-2BA7-47ED-AF7E-F124F92C353D}"/>
    <cellStyle name="Neutral 2 2 2 6" xfId="8963" xr:uid="{B0D1D638-CF19-4F8F-8282-55C9D1049A52}"/>
    <cellStyle name="Neutral 2 2 3" xfId="14306" xr:uid="{9D1A2FE2-8EBC-4149-A808-C0F9C58A6EB7}"/>
    <cellStyle name="Neutral 2 2 4" xfId="11293" xr:uid="{A0D33E13-F30F-49D8-8249-412E17BE81ED}"/>
    <cellStyle name="Neutral 2 2 5" xfId="16528" xr:uid="{B5C1510D-64F3-48B4-BCE1-6EAA7C78FBB3}"/>
    <cellStyle name="Neutral 2 2 6" xfId="18750" xr:uid="{E0860134-FAF4-4DB6-A873-EEF2B1E68A4E}"/>
    <cellStyle name="Neutral 2 2 7" xfId="8962" xr:uid="{58C0A4A1-358C-40A0-8483-8AB68265EF15}"/>
    <cellStyle name="Neutral 2 3" xfId="5921" xr:uid="{A0308107-9A6B-48A7-9448-5DA5AD06BE85}"/>
    <cellStyle name="Neutral 2 3 2" xfId="14308" xr:uid="{91655EFE-3BDB-4BE5-B5B3-CB30CA59D6EF}"/>
    <cellStyle name="Neutral 2 3 3" xfId="11295" xr:uid="{86D9D122-43FB-435E-B71A-5B699CDF7632}"/>
    <cellStyle name="Neutral 2 3 4" xfId="16530" xr:uid="{9EE7B78C-F715-4292-B111-23F93C48EFD0}"/>
    <cellStyle name="Neutral 2 3 5" xfId="18752" xr:uid="{AE53CAA1-F6C0-4C95-8670-CA9CCC8AC1A3}"/>
    <cellStyle name="Neutral 2 3 6" xfId="8964" xr:uid="{5DB1CA54-8D4B-41E7-974C-9D5A5433EE6B}"/>
    <cellStyle name="Neutral 2 4" xfId="5922" xr:uid="{38EA216F-DAC0-46E5-A2F0-FE98BDF039FA}"/>
    <cellStyle name="Neutral 2 4 2" xfId="14309" xr:uid="{FAA95B25-89F6-471E-8571-C4CE36F9494C}"/>
    <cellStyle name="Neutral 2 4 3" xfId="12447" xr:uid="{0291D87D-20F3-4BB1-8D29-27D9AB96FD26}"/>
    <cellStyle name="Neutral 2 4 4" xfId="18753" xr:uid="{62695468-A185-4A3E-8280-2831764873F9}"/>
    <cellStyle name="Neutral 2 4 5" xfId="8965" xr:uid="{4DAC1CE5-6666-49C6-A8D1-0FFA4F29D7AB}"/>
    <cellStyle name="Neutral 2 5" xfId="7083" xr:uid="{2A063B9A-BF59-492A-B0BE-A3C35D397FDB}"/>
    <cellStyle name="Neutral 2 5 2" xfId="14310" xr:uid="{43E18A9F-7D3D-436B-8D1A-966D2F2AF447}"/>
    <cellStyle name="Neutral 2 5 3" xfId="19891" xr:uid="{7A671055-14C3-4A49-8017-30978862C70E}"/>
    <cellStyle name="Neutral 2 5 4" xfId="8966" xr:uid="{80366A0C-189E-409F-B65A-2094CA19A13F}"/>
    <cellStyle name="Neutral 2 6" xfId="8967" xr:uid="{F7F18C28-DC74-4AFC-83BB-6FDDAF55B74E}"/>
    <cellStyle name="Neutral 2 6 2" xfId="14311" xr:uid="{3D298C20-5393-4652-AC26-B08BB9C6C7F7}"/>
    <cellStyle name="Neutral 2 7" xfId="14305" xr:uid="{91458EE3-7FF8-4535-92D0-E7BD529DB9E9}"/>
    <cellStyle name="Neutral 2 8" xfId="11292" xr:uid="{5C41BC2D-4DC8-4691-AAA8-7297057788D1}"/>
    <cellStyle name="Neutral 2 9" xfId="16527" xr:uid="{EC9BF6B9-D0E1-4A87-AD82-05AA9A4C4D50}"/>
    <cellStyle name="Neutral 3" xfId="662" xr:uid="{36729AF3-3E54-48FE-9A35-E86D50BEAE1A}"/>
    <cellStyle name="Neutral 3 10" xfId="8968" xr:uid="{AE9C4226-6762-41E0-89BF-6AA7F33F5225}"/>
    <cellStyle name="Neutral 3 11" xfId="5923" xr:uid="{C684682E-145A-4F2C-A8A4-9EF47AAE7CFE}"/>
    <cellStyle name="Neutral 3 2" xfId="5924" xr:uid="{845C84A0-92E1-4C17-82B8-BF2409F468B1}"/>
    <cellStyle name="Neutral 3 2 2" xfId="14313" xr:uid="{6CB096CA-CD36-4D5E-B873-B50367AFEC18}"/>
    <cellStyle name="Neutral 3 2 3" xfId="11297" xr:uid="{24B8636C-4AA7-476E-AD4A-8E298792CB18}"/>
    <cellStyle name="Neutral 3 2 4" xfId="16532" xr:uid="{2D1B87D6-20AB-4F0E-9BB0-BBDB9767C422}"/>
    <cellStyle name="Neutral 3 2 5" xfId="18755" xr:uid="{456FBA64-3758-4A80-9477-51F7E6989B4B}"/>
    <cellStyle name="Neutral 3 2 6" xfId="8969" xr:uid="{A3B54BFD-5FF3-45B1-9FF3-A2540100A549}"/>
    <cellStyle name="Neutral 3 3" xfId="5925" xr:uid="{8EEBF2E1-2515-41D4-856E-987D90A12297}"/>
    <cellStyle name="Neutral 3 3 2" xfId="14314" xr:uid="{091A7152-70CE-475D-B4F2-E496A252C7EE}"/>
    <cellStyle name="Neutral 3 3 3" xfId="12448" xr:uid="{68B7827A-13A5-4574-A8CD-F1D7A270CD38}"/>
    <cellStyle name="Neutral 3 3 4" xfId="18756" xr:uid="{0B094562-B444-4A39-A1D9-53C7E82F290E}"/>
    <cellStyle name="Neutral 3 3 5" xfId="8970" xr:uid="{F009E4DF-6884-454E-B261-5556D0E2C7E6}"/>
    <cellStyle name="Neutral 3 4" xfId="7084" xr:uid="{90965C5B-C1E0-4CEE-9DF0-4F87775EF7D3}"/>
    <cellStyle name="Neutral 3 4 2" xfId="14315" xr:uid="{7CA5EFF7-410A-48B7-A987-83BAFFF15456}"/>
    <cellStyle name="Neutral 3 4 3" xfId="19892" xr:uid="{466DD2BC-B2D8-43D5-9CBF-975F1A10035C}"/>
    <cellStyle name="Neutral 3 4 4" xfId="8971" xr:uid="{B5C7C5E7-A647-4F6B-8559-4FF76DF286AB}"/>
    <cellStyle name="Neutral 3 5" xfId="8972" xr:uid="{D28AE4A6-3F06-4915-9239-50B713C9153E}"/>
    <cellStyle name="Neutral 3 5 2" xfId="14316" xr:uid="{CE4899EC-DFBE-4341-BFBD-2C99654502C4}"/>
    <cellStyle name="Neutral 3 6" xfId="14312" xr:uid="{EBBAD65A-12EA-4DE1-A3D9-AAD3D0027673}"/>
    <cellStyle name="Neutral 3 7" xfId="11296" xr:uid="{56E522B7-237E-467A-9F17-45CB72C781C5}"/>
    <cellStyle name="Neutral 3 8" xfId="16531" xr:uid="{4B769294-532F-4D4A-8D01-B2F5857DC5D3}"/>
    <cellStyle name="Neutral 3 9" xfId="18754" xr:uid="{3C0EEF1A-E84C-43EF-878D-FB39EED479AE}"/>
    <cellStyle name="Neutral 4" xfId="663" xr:uid="{4EF4006B-6D54-4C1E-8F80-E86D4E2730F2}"/>
    <cellStyle name="Neutral 4 2" xfId="5927" xr:uid="{0E566AEE-B8A2-4364-90EF-9E7E0749A58F}"/>
    <cellStyle name="Neutral 4 2 2" xfId="14318" xr:uid="{B2AE8A61-D5FC-4A5E-8FD3-3CF302A0959F}"/>
    <cellStyle name="Neutral 4 2 3" xfId="11299" xr:uid="{04A8EC5D-C5E3-4D29-A5AC-C1CF238527F6}"/>
    <cellStyle name="Neutral 4 2 4" xfId="16534" xr:uid="{BE369D80-BA50-4BB4-ABEB-66E39E7AB404}"/>
    <cellStyle name="Neutral 4 2 5" xfId="18758" xr:uid="{213E4109-C3A8-4964-85F1-B13C9B456104}"/>
    <cellStyle name="Neutral 4 2 6" xfId="8974" xr:uid="{97EF9D08-E2ED-48C1-8151-95E85A0BCCEB}"/>
    <cellStyle name="Neutral 4 3" xfId="5928" xr:uid="{17156BB1-2964-4B3D-A506-C7D491A4F9C0}"/>
    <cellStyle name="Neutral 4 3 2" xfId="14319" xr:uid="{1F2D367E-243C-4841-BA0A-ECD181C9615D}"/>
    <cellStyle name="Neutral 4 3 3" xfId="11300" xr:uid="{880C6CFE-E26B-4156-9B24-4BE08A479D2C}"/>
    <cellStyle name="Neutral 4 3 4" xfId="16535" xr:uid="{5788FD18-2489-46BF-94C9-1F9F418BD36B}"/>
    <cellStyle name="Neutral 4 3 5" xfId="18759" xr:uid="{3F42BB42-0790-471C-9148-9F69D114CC77}"/>
    <cellStyle name="Neutral 4 3 6" xfId="8975" xr:uid="{2CBE8AC7-BC1E-4D02-9502-F821FE7D7B5A}"/>
    <cellStyle name="Neutral 4 4" xfId="14317" xr:uid="{96120CB6-E242-4BD7-BFC7-9B1E0BB7962B}"/>
    <cellStyle name="Neutral 4 5" xfId="11298" xr:uid="{828C6F9E-A62E-4EAA-A40B-30555645BEDB}"/>
    <cellStyle name="Neutral 4 6" xfId="16533" xr:uid="{205BF123-2BC4-4272-B904-40BC0A9CA668}"/>
    <cellStyle name="Neutral 4 7" xfId="18757" xr:uid="{2AA23B23-61FF-42E0-8D20-724CB6D47F99}"/>
    <cellStyle name="Neutral 4 8" xfId="8973" xr:uid="{2901B69E-ADB3-4B3D-BCAA-76774C0354D3}"/>
    <cellStyle name="Neutral 4 9" xfId="5926" xr:uid="{304F06DC-F2E0-4922-B41B-FECB0D1B4A7E}"/>
    <cellStyle name="Neutral 5" xfId="664" xr:uid="{C0B725E9-F0C5-4210-8FAA-CB3F0A2FA159}"/>
    <cellStyle name="Neutral 5 2" xfId="5930" xr:uid="{8953DF57-243B-4664-9CA6-B730F5CF4E20}"/>
    <cellStyle name="Neutral 5 2 2" xfId="14321" xr:uid="{013A4292-A8F3-4F48-95A6-83324DFB612C}"/>
    <cellStyle name="Neutral 5 2 3" xfId="11302" xr:uid="{B0FF42EB-5233-4A34-B598-03A25CF4E776}"/>
    <cellStyle name="Neutral 5 2 4" xfId="16537" xr:uid="{2B9DF624-982F-401B-AADC-E359BE64AD77}"/>
    <cellStyle name="Neutral 5 2 5" xfId="18761" xr:uid="{223559BC-DA3C-466D-802F-CF057BBD28FE}"/>
    <cellStyle name="Neutral 5 2 6" xfId="8977" xr:uid="{C19CADE8-6BD2-4687-A06B-15694EA7FA8F}"/>
    <cellStyle name="Neutral 5 3" xfId="14320" xr:uid="{61F48F67-5B84-4AB5-B95E-31AA0E659967}"/>
    <cellStyle name="Neutral 5 4" xfId="11301" xr:uid="{B28775E5-3785-40EB-B800-ABA1CBD95D3F}"/>
    <cellStyle name="Neutral 5 5" xfId="16536" xr:uid="{EC8C8B72-37E8-4BDF-8BD6-39E050CCDAD7}"/>
    <cellStyle name="Neutral 5 6" xfId="18760" xr:uid="{05B74F32-B61D-4664-8D6D-C48C5065EB91}"/>
    <cellStyle name="Neutral 5 7" xfId="8976" xr:uid="{7BADA868-B1D5-4826-A306-C1B06F0C6E45}"/>
    <cellStyle name="Neutral 5 8" xfId="5929" xr:uid="{588552E4-823E-43A4-9F62-93BAE465B7F9}"/>
    <cellStyle name="Neutral 6" xfId="665" xr:uid="{B53B641C-3FB7-4C36-83DD-971337A4E21A}"/>
    <cellStyle name="Neutral 6 2" xfId="14322" xr:uid="{289CF320-18F8-417B-9BB7-4202D6823568}"/>
    <cellStyle name="Neutral 6 3" xfId="18762" xr:uid="{53211CBA-3B94-45FD-AB37-DB03F169AA09}"/>
    <cellStyle name="Neutral 6 4" xfId="8978" xr:uid="{ADC96925-B5F6-4E3C-A771-D8C734C5A7D3}"/>
    <cellStyle name="Neutral 6 5" xfId="5931" xr:uid="{4B908C11-FEBB-4C4A-93C0-974C4A86BF1A}"/>
    <cellStyle name="Neutral 7" xfId="666" xr:uid="{CF0CDF0A-4C5B-4795-BC5E-125485A85833}"/>
    <cellStyle name="Neutral 7 2" xfId="11291" xr:uid="{99A96124-3B41-4458-B54A-E6E7002BEA7A}"/>
    <cellStyle name="Neutral 8" xfId="16526" xr:uid="{E0227157-8D1E-433F-97DB-5CF9ABE8F554}"/>
    <cellStyle name="Normal" xfId="0" builtinId="0"/>
    <cellStyle name="Normal 10" xfId="109" xr:uid="{CD110E0E-E9D1-4058-B66B-50959B7B4501}"/>
    <cellStyle name="Normal 10 10" xfId="5933" xr:uid="{68C57727-3F31-4435-8D76-54FAA013C93F}"/>
    <cellStyle name="Normal 10 10 2" xfId="14324" xr:uid="{BA4C2A52-4441-4A19-ADA2-8AC95F15C20E}"/>
    <cellStyle name="Normal 10 10 2 2" xfId="21611" xr:uid="{B221ED92-8760-4B6D-A18A-3A3D936DF4F2}"/>
    <cellStyle name="Normal 10 10 2 2 2" xfId="411" xr:uid="{7D1B1D2D-CF8C-4A5A-B7C4-D45199F5CCEB}"/>
    <cellStyle name="Normal 10 10 2 2 2 2" xfId="27167" xr:uid="{41792394-06B5-4C27-9A2A-09270DE78737}"/>
    <cellStyle name="Normal 10 10 2 2 3" xfId="32661" xr:uid="{57246C6B-CFED-417C-8745-47D90AD073F4}"/>
    <cellStyle name="Normal 10 10 2 2 4" xfId="38145" xr:uid="{A45FF62D-98EB-4C91-875C-ACF9B319273E}"/>
    <cellStyle name="Normal 10 10 2 3" xfId="24438" xr:uid="{F2FB4E7E-2E23-45DF-9170-166D401DAAB2}"/>
    <cellStyle name="Normal 10 10 2 4" xfId="29932" xr:uid="{44ECC5FF-D032-4D7C-AF98-EE03047BEE46}"/>
    <cellStyle name="Normal 10 10 2 5" xfId="35416" xr:uid="{D853D0B3-8423-4F6F-926C-6B542C606DE2}"/>
    <cellStyle name="Normal 10 10 3" xfId="11304" xr:uid="{6102F84F-2A9D-4923-8D40-DCD3E14A69FD}"/>
    <cellStyle name="Normal 10 10 4" xfId="16539" xr:uid="{A2467A90-8464-408B-A42D-B2CEAE7C6049}"/>
    <cellStyle name="Normal 10 10 5" xfId="18763" xr:uid="{2E7D92AE-C736-4225-94B2-C99FF4D4E9BB}"/>
    <cellStyle name="Normal 10 10 6" xfId="8979" xr:uid="{6D82E0C6-DDAC-4BD3-96F2-87A86552A9A9}"/>
    <cellStyle name="Normal 10 10 6 2" xfId="20299" xr:uid="{F878B7BC-0B11-47ED-9D2A-84ACBF9939CA}"/>
    <cellStyle name="Normal 10 10 6 2 2" xfId="25855" xr:uid="{07889911-1F45-422E-9A1B-9F1727A12983}"/>
    <cellStyle name="Normal 10 10 6 2 3" xfId="31349" xr:uid="{66657EAC-7424-4CB3-A1C7-2750760DF733}"/>
    <cellStyle name="Normal 10 10 6 2 4" xfId="36833" xr:uid="{808B87BF-EC73-451D-B93B-84313038C76E}"/>
    <cellStyle name="Normal 10 10 6 3" xfId="23126" xr:uid="{04A401FF-FD7E-42F0-8B3B-5F8BED07FB5D}"/>
    <cellStyle name="Normal 10 10 6 4" xfId="28620" xr:uid="{81439BD8-EA9C-4536-A343-C738ECA59349}"/>
    <cellStyle name="Normal 10 10 6 5" xfId="34104" xr:uid="{7E814C9E-CD60-41A1-BE04-D3CA6357CB54}"/>
    <cellStyle name="Normal 10 11" xfId="5934" xr:uid="{984E1D2A-7868-4B6A-B64A-97293067E662}"/>
    <cellStyle name="Normal 10 11 2" xfId="14325" xr:uid="{7C1A7EB4-46D5-4032-BAEE-BE56775029D3}"/>
    <cellStyle name="Normal 10 11 2 2" xfId="21612" xr:uid="{F4F5CFC6-18D7-4779-AAB5-9AFA130BE042}"/>
    <cellStyle name="Normal 10 11 2 2 2" xfId="27168" xr:uid="{98272F4F-E3DA-4A4F-9C8E-B4D9AE81EC70}"/>
    <cellStyle name="Normal 10 11 2 2 3" xfId="32662" xr:uid="{1C19154F-9C6B-44ED-8081-9C01B28F18FE}"/>
    <cellStyle name="Normal 10 11 2 2 4" xfId="38146" xr:uid="{EC481828-CC4D-4EFA-9669-3E64980EE68D}"/>
    <cellStyle name="Normal 10 11 2 3" xfId="24439" xr:uid="{E0A71761-FF82-494D-BF26-08F6FF9D9ADB}"/>
    <cellStyle name="Normal 10 11 2 4" xfId="29933" xr:uid="{013FFDA9-14F2-4BE1-859A-B8AC3C692209}"/>
    <cellStyle name="Normal 10 11 2 5" xfId="35417" xr:uid="{9C3F16EA-E8A8-427D-A3DE-93721C00C487}"/>
    <cellStyle name="Normal 10 11 3" xfId="11305" xr:uid="{989F493C-102D-4401-B15A-014CD796F099}"/>
    <cellStyle name="Normal 10 11 4" xfId="16540" xr:uid="{D8D35DCF-424E-45E1-B5B4-252C57881CE7}"/>
    <cellStyle name="Normal 10 11 5" xfId="18764" xr:uid="{8FB7B01D-1CB2-42C9-BF39-227C33552CF6}"/>
    <cellStyle name="Normal 10 11 6" xfId="8980" xr:uid="{5A1E3C68-F8F8-4F5C-9D91-C6A3E3A8EBAA}"/>
    <cellStyle name="Normal 10 11 6 2" xfId="20300" xr:uid="{8F58078B-6CFF-45AC-B9E7-49E2162C8226}"/>
    <cellStyle name="Normal 10 11 6 2 2" xfId="25856" xr:uid="{56678C49-1FE7-40D3-A000-90C24026AB7E}"/>
    <cellStyle name="Normal 10 11 6 2 3" xfId="31350" xr:uid="{506EB632-BF22-46E4-9081-EBC1F05C36E8}"/>
    <cellStyle name="Normal 10 11 6 2 4" xfId="36834" xr:uid="{12D401D2-4532-4D19-A28B-DD5C9E12D3AB}"/>
    <cellStyle name="Normal 10 11 6 3" xfId="23127" xr:uid="{67BA61AA-EBE0-4AD2-B667-3C1A6CF4EC79}"/>
    <cellStyle name="Normal 10 11 6 4" xfId="28621" xr:uid="{BF060254-84A7-4C17-9F87-243CE27E0068}"/>
    <cellStyle name="Normal 10 11 6 5" xfId="34105" xr:uid="{6EBD7070-CE8B-402E-90E1-5586A5BF8857}"/>
    <cellStyle name="Normal 10 12" xfId="5935" xr:uid="{C168451D-9E6F-41B2-928D-212AB3AA5780}"/>
    <cellStyle name="Normal 10 12 2" xfId="14326" xr:uid="{1083A39E-8D88-4D01-95EB-968F8CE97F70}"/>
    <cellStyle name="Normal 10 12 2 2" xfId="21613" xr:uid="{A5613700-BDB9-42CB-8A7B-432C53B4815C}"/>
    <cellStyle name="Normal 10 12 2 2 2" xfId="27169" xr:uid="{CE86B90C-E51A-4CB6-931C-EAA0D74FAD8F}"/>
    <cellStyle name="Normal 10 12 2 2 3" xfId="32663" xr:uid="{8154FF53-FA53-4677-BBF2-3CA667E44E71}"/>
    <cellStyle name="Normal 10 12 2 2 4" xfId="38147" xr:uid="{1BA2B284-BB16-4E08-994A-A0AF23925805}"/>
    <cellStyle name="Normal 10 12 2 3" xfId="24440" xr:uid="{2EEA21C0-29D3-4E41-A7F7-269283DE69E2}"/>
    <cellStyle name="Normal 10 12 2 4" xfId="29934" xr:uid="{0AC6978C-9FE2-40C9-81ED-33C4905B2B14}"/>
    <cellStyle name="Normal 10 12 2 5" xfId="35418" xr:uid="{F9946F03-090E-4627-A7B4-07DDC8E14A53}"/>
    <cellStyle name="Normal 10 12 3" xfId="11306" xr:uid="{D3D330D8-271A-4030-B62E-A74C64B7B944}"/>
    <cellStyle name="Normal 10 12 4" xfId="16541" xr:uid="{C0E0B355-41AA-4C58-AA22-9291177FF0CB}"/>
    <cellStyle name="Normal 10 12 5" xfId="18765" xr:uid="{596147B4-B7CC-44F3-B2D1-D9E41B74853C}"/>
    <cellStyle name="Normal 10 12 6" xfId="8981" xr:uid="{835A4D0B-ED22-4CF8-8DE9-9FCAA781EFDF}"/>
    <cellStyle name="Normal 10 12 6 2" xfId="20301" xr:uid="{799A3C0C-93C5-4DF2-BD45-861133E62295}"/>
    <cellStyle name="Normal 10 12 6 2 2" xfId="25857" xr:uid="{8D5063BD-A675-4FF6-9344-F4AF55CB3AE2}"/>
    <cellStyle name="Normal 10 12 6 2 3" xfId="31351" xr:uid="{396DA936-C2AB-4296-ACEC-A7475A172939}"/>
    <cellStyle name="Normal 10 12 6 2 4" xfId="36835" xr:uid="{E90EE3A7-5E52-4A84-AB57-3F6ECDBDD579}"/>
    <cellStyle name="Normal 10 12 6 3" xfId="23128" xr:uid="{DB09F1C8-94CD-46E7-B262-BFFF14F613CF}"/>
    <cellStyle name="Normal 10 12 6 4" xfId="28622" xr:uid="{EA30C728-7A52-4707-9638-1EAA976D3363}"/>
    <cellStyle name="Normal 10 12 6 5" xfId="34106" xr:uid="{65F12E71-0F40-4217-A0DE-524FC23F7298}"/>
    <cellStyle name="Normal 10 13" xfId="5936" xr:uid="{6528D4CB-355B-4BC7-B744-A2742C61FB76}"/>
    <cellStyle name="Normal 10 13 2" xfId="14327" xr:uid="{604B6FE7-AFB3-4A76-B377-8E72F95C790C}"/>
    <cellStyle name="Normal 10 13 2 2" xfId="21614" xr:uid="{F73D9550-A353-49ED-A1D0-20A5DB165B37}"/>
    <cellStyle name="Normal 10 13 2 2 2" xfId="27170" xr:uid="{97DEBFB1-3AF6-4AA2-9260-70FD55E2A173}"/>
    <cellStyle name="Normal 10 13 2 2 3" xfId="32664" xr:uid="{846ECB5E-1729-4DD7-9E21-5173C97BB196}"/>
    <cellStyle name="Normal 10 13 2 2 4" xfId="38148" xr:uid="{75946403-7CB4-4D18-843C-9840AAE7376E}"/>
    <cellStyle name="Normal 10 13 2 3" xfId="24441" xr:uid="{4AEE6940-C308-4A60-A2BA-8E5AD57C0D36}"/>
    <cellStyle name="Normal 10 13 2 4" xfId="29935" xr:uid="{0FDC8D95-284B-46D7-BBAB-526C47E077A3}"/>
    <cellStyle name="Normal 10 13 2 5" xfId="35419" xr:uid="{9B5694BA-2620-4CB3-BA8C-8F098067CFC1}"/>
    <cellStyle name="Normal 10 13 3" xfId="11307" xr:uid="{4E3255E8-4A85-4D64-AF27-0E6148BACD71}"/>
    <cellStyle name="Normal 10 13 4" xfId="16542" xr:uid="{4F384B6C-E853-41FE-84CC-2CC8D6C5BFC4}"/>
    <cellStyle name="Normal 10 13 5" xfId="18766" xr:uid="{44B9C63A-CA99-4E13-A854-36FDB1B7508A}"/>
    <cellStyle name="Normal 10 13 6" xfId="8982" xr:uid="{1B3313F1-B3A6-4543-9C71-0F1B5C5904BE}"/>
    <cellStyle name="Normal 10 13 6 2" xfId="20302" xr:uid="{CDD0AE09-53DF-4333-BB64-21211AC1B3FC}"/>
    <cellStyle name="Normal 10 13 6 2 2" xfId="25858" xr:uid="{88DF0C1C-61F0-4B95-A062-6CDBBA9E6074}"/>
    <cellStyle name="Normal 10 13 6 2 3" xfId="31352" xr:uid="{DF29BBDC-B120-4CFC-BB4F-FE3CAAD7E786}"/>
    <cellStyle name="Normal 10 13 6 2 4" xfId="36836" xr:uid="{A54A8E89-07C3-49BB-B31C-D6369153BAF7}"/>
    <cellStyle name="Normal 10 13 6 3" xfId="23129" xr:uid="{0BC7CD1D-0DD9-43E6-B73D-04FAFFF4B08D}"/>
    <cellStyle name="Normal 10 13 6 4" xfId="28623" xr:uid="{D05F3D5D-3609-4C9D-9918-495C51F35763}"/>
    <cellStyle name="Normal 10 13 6 5" xfId="34107" xr:uid="{EAE5FB8D-6AE2-4CE7-B37D-B6AB445852A6}"/>
    <cellStyle name="Normal 10 14" xfId="5937" xr:uid="{47A40D0B-2858-49FA-80A3-A7838BFC0246}"/>
    <cellStyle name="Normal 10 14 2" xfId="14328" xr:uid="{EEC844AE-B3B4-4C95-9A5D-947E8BF61962}"/>
    <cellStyle name="Normal 10 14 2 2" xfId="21615" xr:uid="{83E85B22-3536-46A5-8524-F9503CB4A7F2}"/>
    <cellStyle name="Normal 10 14 2 2 2" xfId="27171" xr:uid="{313E85CB-299A-4E2D-BBCC-3D398C57545B}"/>
    <cellStyle name="Normal 10 14 2 2 3" xfId="32665" xr:uid="{B79FC8F6-6390-4B9D-9CC3-669E6440DF15}"/>
    <cellStyle name="Normal 10 14 2 2 4" xfId="38149" xr:uid="{719A4F62-557F-4E2C-B9D9-10E750D3C863}"/>
    <cellStyle name="Normal 10 14 2 3" xfId="24442" xr:uid="{8E148F9A-AD0A-4B52-9D5B-4009C467C893}"/>
    <cellStyle name="Normal 10 14 2 4" xfId="29936" xr:uid="{5DD1840E-C53D-4484-A052-C80C5525424E}"/>
    <cellStyle name="Normal 10 14 2 5" xfId="35420" xr:uid="{E90958D9-73BD-4F7A-9B55-DA71F18FFD2A}"/>
    <cellStyle name="Normal 10 14 3" xfId="11308" xr:uid="{A1909800-5C03-40BA-A8F1-0156CDE7BAC9}"/>
    <cellStyle name="Normal 10 14 4" xfId="16543" xr:uid="{30A9E5AD-35D1-46D1-BB83-AD56A28ED722}"/>
    <cellStyle name="Normal 10 14 5" xfId="18767" xr:uid="{361AD4A3-1E26-47AE-BFFE-0CB69A95C95D}"/>
    <cellStyle name="Normal 10 14 6" xfId="8983" xr:uid="{91D2601B-582D-4D16-BA2A-AC5749AF4786}"/>
    <cellStyle name="Normal 10 14 6 2" xfId="20303" xr:uid="{1ADB1247-985E-477C-B697-9EFE1C2C98B9}"/>
    <cellStyle name="Normal 10 14 6 2 2" xfId="25859" xr:uid="{52AEEAD6-EF11-42D0-81A2-1326701B3212}"/>
    <cellStyle name="Normal 10 14 6 2 3" xfId="31353" xr:uid="{530774F5-A854-46B0-B649-74365DC276C2}"/>
    <cellStyle name="Normal 10 14 6 2 4" xfId="36837" xr:uid="{890EC0CD-DBC8-4B41-8AFD-7F8186A4975A}"/>
    <cellStyle name="Normal 10 14 6 3" xfId="23130" xr:uid="{9164E107-23FD-4F93-A781-D188A5761EBF}"/>
    <cellStyle name="Normal 10 14 6 4" xfId="28624" xr:uid="{50A754DC-D0AF-460A-A47B-442D468C50E3}"/>
    <cellStyle name="Normal 10 14 6 5" xfId="34108" xr:uid="{E06923A3-4FFA-497D-AB1F-A03F6F907985}"/>
    <cellStyle name="Normal 10 15" xfId="5938" xr:uid="{8373D917-1268-4815-B63C-FE0D61910850}"/>
    <cellStyle name="Normal 10 15 2" xfId="14329" xr:uid="{2C66BA47-FF78-4AB6-AC76-2BF9AF18F71A}"/>
    <cellStyle name="Normal 10 15 2 2" xfId="21616" xr:uid="{D1119440-B2B1-4516-A787-4597321C6398}"/>
    <cellStyle name="Normal 10 15 2 2 2" xfId="27172" xr:uid="{D57201BE-CDE2-430C-8A1C-8281333CC809}"/>
    <cellStyle name="Normal 10 15 2 2 3" xfId="32666" xr:uid="{AF88DDF9-6E29-4620-9E0C-ADE3D45A63E6}"/>
    <cellStyle name="Normal 10 15 2 2 4" xfId="38150" xr:uid="{9E76D7FD-D53A-4C6F-B91C-B1F8345CD457}"/>
    <cellStyle name="Normal 10 15 2 3" xfId="24443" xr:uid="{A7E7279C-FC0A-4712-B4B2-5B2BBB966695}"/>
    <cellStyle name="Normal 10 15 2 4" xfId="29937" xr:uid="{BC2C803E-EEEE-4DE2-BEDF-F37DBA51C863}"/>
    <cellStyle name="Normal 10 15 2 5" xfId="35421" xr:uid="{3D5C7222-9443-4BA1-9D14-D63BB6B8A6C4}"/>
    <cellStyle name="Normal 10 15 3" xfId="11309" xr:uid="{EAA51EF8-DF51-4299-9220-DDCA9E4685F9}"/>
    <cellStyle name="Normal 10 15 4" xfId="16544" xr:uid="{5423B338-8F4D-4AC1-BDAB-B3708728931F}"/>
    <cellStyle name="Normal 10 15 5" xfId="18768" xr:uid="{AAEC294D-6FD8-4A3A-B8FC-8E23635D25DE}"/>
    <cellStyle name="Normal 10 15 6" xfId="8984" xr:uid="{A338FCC0-4919-45ED-969C-DA53061A36AE}"/>
    <cellStyle name="Normal 10 15 6 2" xfId="20304" xr:uid="{9F4537A9-EC46-47EF-9F1E-3AB647F78C89}"/>
    <cellStyle name="Normal 10 15 6 2 2" xfId="25860" xr:uid="{E3C53115-24A1-43DC-BC8C-84FAA2CD42D6}"/>
    <cellStyle name="Normal 10 15 6 2 3" xfId="31354" xr:uid="{34C0210E-FB85-476D-8510-C67F41B41833}"/>
    <cellStyle name="Normal 10 15 6 2 4" xfId="36838" xr:uid="{6F9A0322-7FBF-4E66-B70C-48AAEE3FAEE8}"/>
    <cellStyle name="Normal 10 15 6 3" xfId="23131" xr:uid="{BFDFF8AB-529E-468C-8F53-65B2F3635BB2}"/>
    <cellStyle name="Normal 10 15 6 4" xfId="28625" xr:uid="{90194CCD-8DDE-49E0-9D18-0CC32DEC6C38}"/>
    <cellStyle name="Normal 10 15 6 5" xfId="34109" xr:uid="{EFCD2966-2926-4BC6-AEA5-15232CA53F40}"/>
    <cellStyle name="Normal 10 16" xfId="5939" xr:uid="{B0094AF6-80F0-483B-895A-9076B103EF78}"/>
    <cellStyle name="Normal 10 16 2" xfId="14330" xr:uid="{B6F4768E-A0D6-4E44-99DF-0B2C8C847925}"/>
    <cellStyle name="Normal 10 16 2 2" xfId="21617" xr:uid="{F8ED8228-7C54-474B-B565-15C2446B0833}"/>
    <cellStyle name="Normal 10 16 2 2 2" xfId="27173" xr:uid="{F893B388-067F-4B31-BCE3-1EE32C81525C}"/>
    <cellStyle name="Normal 10 16 2 2 3" xfId="32667" xr:uid="{71D72ADC-558B-4154-973C-A61F9F302D5E}"/>
    <cellStyle name="Normal 10 16 2 2 4" xfId="38151" xr:uid="{058797F2-1E23-4EF1-B1C9-7395BE0003CE}"/>
    <cellStyle name="Normal 10 16 2 3" xfId="24444" xr:uid="{C2E58A4D-AF3A-4BCB-A119-611CA18F7D78}"/>
    <cellStyle name="Normal 10 16 2 4" xfId="29938" xr:uid="{DF5B8FCD-E4CA-4687-8754-F78B951AA32E}"/>
    <cellStyle name="Normal 10 16 2 5" xfId="35422" xr:uid="{3764D618-AB93-4FC3-86F3-5BA015AF695B}"/>
    <cellStyle name="Normal 10 16 3" xfId="11310" xr:uid="{82882ECB-3D96-470E-9C32-B11121234E1B}"/>
    <cellStyle name="Normal 10 16 4" xfId="16545" xr:uid="{7134DCB6-F4A6-46C1-83D1-A18BFDFE3A4C}"/>
    <cellStyle name="Normal 10 16 5" xfId="18769" xr:uid="{06EF9E0D-5B21-4B7B-8FE0-10EA8BAEECA3}"/>
    <cellStyle name="Normal 10 16 6" xfId="8985" xr:uid="{19E643FF-E15D-4031-B5CB-1898FD8E23C1}"/>
    <cellStyle name="Normal 10 16 6 2" xfId="20305" xr:uid="{CD9AA3C9-A8CF-4F1C-9294-665ADEB8BB47}"/>
    <cellStyle name="Normal 10 16 6 2 2" xfId="25861" xr:uid="{C0A75969-B38E-4FF7-ABE3-80CE1881663B}"/>
    <cellStyle name="Normal 10 16 6 2 3" xfId="31355" xr:uid="{66D39B51-A310-46EA-8343-6BFC2E3A96DA}"/>
    <cellStyle name="Normal 10 16 6 2 4" xfId="36839" xr:uid="{52C69D28-275D-4276-B1AD-076E4AEDFBEA}"/>
    <cellStyle name="Normal 10 16 6 3" xfId="23132" xr:uid="{A5A3D1A4-0250-41BA-9D92-9CE395C3856C}"/>
    <cellStyle name="Normal 10 16 6 4" xfId="28626" xr:uid="{F0DE8F30-9BF3-4F49-88F1-3CA14EE54723}"/>
    <cellStyle name="Normal 10 16 6 5" xfId="34110" xr:uid="{0C23DBD6-FABF-4D78-9333-4BBEB18EB30F}"/>
    <cellStyle name="Normal 10 17" xfId="5940" xr:uid="{4AB871C6-E67A-40FC-BCCD-F84D71509477}"/>
    <cellStyle name="Normal 10 17 2" xfId="14331" xr:uid="{0ACB245A-980F-4522-8EBB-9FAF0F9AFD3A}"/>
    <cellStyle name="Normal 10 17 2 2" xfId="21618" xr:uid="{B8260EC6-4C0C-40FA-8138-DE2EF0709683}"/>
    <cellStyle name="Normal 10 17 2 2 2" xfId="27174" xr:uid="{C4D2402F-7387-424E-9012-631F27ABB209}"/>
    <cellStyle name="Normal 10 17 2 2 3" xfId="32668" xr:uid="{82C11B4C-2007-4D4A-92FE-B9B148032548}"/>
    <cellStyle name="Normal 10 17 2 2 4" xfId="38152" xr:uid="{90A2C744-BF34-4337-936E-6A9762A75D8E}"/>
    <cellStyle name="Normal 10 17 2 3" xfId="24445" xr:uid="{ED31ED2D-A6B0-45FD-A26B-D52502947CAC}"/>
    <cellStyle name="Normal 10 17 2 4" xfId="29939" xr:uid="{7542E1D7-EE77-4242-96FF-8171BDB6DE10}"/>
    <cellStyle name="Normal 10 17 2 5" xfId="35423" xr:uid="{07F745B1-B47F-4C4C-BBB9-5F1BCF5FA9C6}"/>
    <cellStyle name="Normal 10 17 3" xfId="11311" xr:uid="{CBAB89A5-23F1-45E3-9E63-4D0A0A2DED91}"/>
    <cellStyle name="Normal 10 17 4" xfId="16546" xr:uid="{5F786FB5-CF2C-4A3F-9BB5-CB41018D4FDA}"/>
    <cellStyle name="Normal 10 17 5" xfId="18770" xr:uid="{10D5DEB1-B6A1-431B-A391-C41DEFEF9C79}"/>
    <cellStyle name="Normal 10 17 6" xfId="8986" xr:uid="{38960E8E-373E-4C90-A46A-63BF258C0712}"/>
    <cellStyle name="Normal 10 17 6 2" xfId="20306" xr:uid="{CF886C07-F880-4E70-B85F-B3C4791BF68F}"/>
    <cellStyle name="Normal 10 17 6 2 2" xfId="25862" xr:uid="{DD4FBDDF-2C90-4C8C-B455-09D200C6FBC3}"/>
    <cellStyle name="Normal 10 17 6 2 3" xfId="31356" xr:uid="{242BAC9F-5D76-434C-9B63-AE4A3B98977F}"/>
    <cellStyle name="Normal 10 17 6 2 4" xfId="36840" xr:uid="{4EF5532B-FEE7-454F-BC84-27049D3FB16F}"/>
    <cellStyle name="Normal 10 17 6 3" xfId="23133" xr:uid="{61748195-A8DD-481F-A539-CE30D14D3B0C}"/>
    <cellStyle name="Normal 10 17 6 4" xfId="28627" xr:uid="{4D534CE8-761E-4B24-A7FA-8D0CA8B81B21}"/>
    <cellStyle name="Normal 10 17 6 5" xfId="34111" xr:uid="{4230D5DD-A7FA-4C8C-8A1C-0DEB431CA4A4}"/>
    <cellStyle name="Normal 10 18" xfId="5941" xr:uid="{E0F6D0BB-7265-4328-95AD-3CDFB703129E}"/>
    <cellStyle name="Normal 10 18 2" xfId="14332" xr:uid="{B0ADCF1E-FF94-432B-8A6F-6928DE351BEE}"/>
    <cellStyle name="Normal 10 18 2 2" xfId="21619" xr:uid="{7316AD66-EF5E-4D86-AF78-795E7B576406}"/>
    <cellStyle name="Normal 10 18 2 2 2" xfId="27175" xr:uid="{CD1C535B-EBE1-450F-BF44-6AFE655A3A46}"/>
    <cellStyle name="Normal 10 18 2 2 3" xfId="32669" xr:uid="{C8BE1762-9715-4FD7-9DA3-5C55A65FBA12}"/>
    <cellStyle name="Normal 10 18 2 2 4" xfId="38153" xr:uid="{1FAB221C-AD39-491F-A19B-760C24E04F19}"/>
    <cellStyle name="Normal 10 18 2 3" xfId="24446" xr:uid="{F21C2A36-1C94-41CA-B58A-1EED6F1AC6D8}"/>
    <cellStyle name="Normal 10 18 2 4" xfId="29940" xr:uid="{DCCCA956-ED63-496F-8928-C204C9994A26}"/>
    <cellStyle name="Normal 10 18 2 5" xfId="35424" xr:uid="{9AF74148-B254-4C6C-9C27-EF071BB06DFA}"/>
    <cellStyle name="Normal 10 18 3" xfId="11312" xr:uid="{03412C4E-D626-4650-9298-866D3708E4C3}"/>
    <cellStyle name="Normal 10 18 4" xfId="16547" xr:uid="{7E7C3141-0DCD-4F0B-B743-E9FC39A5EDA1}"/>
    <cellStyle name="Normal 10 18 5" xfId="18771" xr:uid="{9A42CEBB-BA2C-4901-93DF-DE5C31CEB67E}"/>
    <cellStyle name="Normal 10 18 6" xfId="8987" xr:uid="{76B487A6-F49A-47B2-AB27-BA9AE95C352E}"/>
    <cellStyle name="Normal 10 18 6 2" xfId="20307" xr:uid="{E8F9284D-0752-41C7-A50B-5F604715D37C}"/>
    <cellStyle name="Normal 10 18 6 2 2" xfId="25863" xr:uid="{12DFB5B7-BBA2-4E0F-9C00-6DB2F839CF4E}"/>
    <cellStyle name="Normal 10 18 6 2 3" xfId="31357" xr:uid="{CA248D66-049B-4E4D-960F-996AA401BDF0}"/>
    <cellStyle name="Normal 10 18 6 2 4" xfId="36841" xr:uid="{F24916B5-8FB5-4476-911E-C6C40D4F288F}"/>
    <cellStyle name="Normal 10 18 6 3" xfId="23134" xr:uid="{FB7FA43F-97C3-4682-BA00-D91DEA97DCC2}"/>
    <cellStyle name="Normal 10 18 6 4" xfId="28628" xr:uid="{2994AFE8-565C-46AB-BDD7-F27C0BFBA3B8}"/>
    <cellStyle name="Normal 10 18 6 5" xfId="34112" xr:uid="{B277A0C3-18C7-4567-B666-11BAA0CD1B5B}"/>
    <cellStyle name="Normal 10 19" xfId="5942" xr:uid="{8FA9F5E0-FBCD-4BC5-B27B-B1DE0CE91C2E}"/>
    <cellStyle name="Normal 10 19 2" xfId="14333" xr:uid="{95759C35-AD7B-4992-997B-DD59D928E624}"/>
    <cellStyle name="Normal 10 19 2 2" xfId="21620" xr:uid="{1ED21E4F-C8CC-4917-A174-FF587A5446AA}"/>
    <cellStyle name="Normal 10 19 2 2 2" xfId="27176" xr:uid="{E0D51804-ACDC-4E77-808B-390BB308A27C}"/>
    <cellStyle name="Normal 10 19 2 2 3" xfId="32670" xr:uid="{52C10464-D8C9-43AC-B568-4E284AAE3CAB}"/>
    <cellStyle name="Normal 10 19 2 2 4" xfId="38154" xr:uid="{2BE44808-DF44-48C7-BB48-DE52757DACD4}"/>
    <cellStyle name="Normal 10 19 2 3" xfId="24447" xr:uid="{D7C9DCDE-0581-4F67-9CBE-7CA2FB8CC6EA}"/>
    <cellStyle name="Normal 10 19 2 4" xfId="29941" xr:uid="{0C041E52-9B82-4861-A95C-263F3BB0EAD9}"/>
    <cellStyle name="Normal 10 19 2 5" xfId="35425" xr:uid="{5150BC55-6B7F-4453-8618-16AECA1CF357}"/>
    <cellStyle name="Normal 10 19 3" xfId="11313" xr:uid="{9853990B-1783-4D51-8290-29DDCE21E987}"/>
    <cellStyle name="Normal 10 19 4" xfId="16548" xr:uid="{BD49DA2A-E4F9-4932-BC03-959D6BD60366}"/>
    <cellStyle name="Normal 10 19 5" xfId="18772" xr:uid="{4CD469BC-DD5F-418F-8AD1-CF2718D37023}"/>
    <cellStyle name="Normal 10 19 6" xfId="8988" xr:uid="{6E33AE4E-BC50-4361-B78C-0ABB84A68D92}"/>
    <cellStyle name="Normal 10 19 6 2" xfId="20308" xr:uid="{54B734DE-49B2-4AA7-805B-C704D2D64A7E}"/>
    <cellStyle name="Normal 10 19 6 2 2" xfId="25864" xr:uid="{12CB2F23-4C31-4434-B5D8-E25C20EB329D}"/>
    <cellStyle name="Normal 10 19 6 2 3" xfId="31358" xr:uid="{D84B8262-F333-4FAF-90C7-58EBF83B77C0}"/>
    <cellStyle name="Normal 10 19 6 2 4" xfId="36842" xr:uid="{31A13EE1-F83C-4715-99FC-DDE4204C32EE}"/>
    <cellStyle name="Normal 10 19 6 3" xfId="23135" xr:uid="{38387862-F1AD-4CA2-A87D-5EE793B2C9C7}"/>
    <cellStyle name="Normal 10 19 6 4" xfId="28629" xr:uid="{12F57FC8-4AAB-4BFC-877B-141D6770C259}"/>
    <cellStyle name="Normal 10 19 6 5" xfId="34113" xr:uid="{A25AB9F7-2973-4224-8F44-7F99BBDD6ED2}"/>
    <cellStyle name="Normal 10 2" xfId="667" xr:uid="{1A26E89A-B249-4168-B8E8-53DB5A3CFF8E}"/>
    <cellStyle name="Normal 10 2 10" xfId="5943" xr:uid="{4360FD31-AB73-4942-B846-07E05C2AB825}"/>
    <cellStyle name="Normal 10 2 2" xfId="5944" xr:uid="{936E9CF5-BFD2-4441-8B5B-BA9B11B4CE38}"/>
    <cellStyle name="Normal 10 2 2 2" xfId="14335" xr:uid="{9F86C8CD-0FB3-48F2-868D-F138AC4FCF7F}"/>
    <cellStyle name="Normal 10 2 2 2 2" xfId="21622" xr:uid="{D94E4C8E-5D28-4960-A63F-8C6E5C399F38}"/>
    <cellStyle name="Normal 10 2 2 2 2 2" xfId="27178" xr:uid="{F8BCA6AA-A463-471E-83FC-71B391271759}"/>
    <cellStyle name="Normal 10 2 2 2 2 3" xfId="32672" xr:uid="{59A3374A-B51A-4AEB-A05C-8DF5130225F0}"/>
    <cellStyle name="Normal 10 2 2 2 2 4" xfId="38156" xr:uid="{A8099C38-B20E-48CB-96CE-33109C57A043}"/>
    <cellStyle name="Normal 10 2 2 2 3" xfId="24449" xr:uid="{DC93D687-23F1-435A-AC5F-2603F436A1AE}"/>
    <cellStyle name="Normal 10 2 2 2 4" xfId="29943" xr:uid="{EC3EAE30-E6A7-4239-822C-8A049D6A6F16}"/>
    <cellStyle name="Normal 10 2 2 2 5" xfId="35427" xr:uid="{D525AEB0-E742-4D70-B94D-CD4E5D2F5FEF}"/>
    <cellStyle name="Normal 10 2 2 3" xfId="11315" xr:uid="{A79482DD-1FD0-4CC6-8988-C26C75424A72}"/>
    <cellStyle name="Normal 10 2 2 4" xfId="16550" xr:uid="{E7E1F615-CF3B-41E0-BC35-203B18B15B2E}"/>
    <cellStyle name="Normal 10 2 2 5" xfId="18773" xr:uid="{7FD6F061-49E9-43B4-A82D-DC55D6161E09}"/>
    <cellStyle name="Normal 10 2 2 6" xfId="8990" xr:uid="{6E47B61B-0EDE-42FA-82F0-09A2184FBF88}"/>
    <cellStyle name="Normal 10 2 2 6 2" xfId="20310" xr:uid="{732D42C7-113A-4ACE-AD05-4C3013977125}"/>
    <cellStyle name="Normal 10 2 2 6 2 2" xfId="25866" xr:uid="{F9C9ACC9-30E4-4D9B-8B70-9078CDE8DF24}"/>
    <cellStyle name="Normal 10 2 2 6 2 3" xfId="31360" xr:uid="{411E1F35-E6B2-402B-92F7-A5E47A4218C7}"/>
    <cellStyle name="Normal 10 2 2 6 2 4" xfId="36844" xr:uid="{58B90F1A-5853-4BDE-8C26-AEF95EEBD4C0}"/>
    <cellStyle name="Normal 10 2 2 6 3" xfId="23137" xr:uid="{3A38F7CD-2DA3-4173-9A2C-8F72224546FB}"/>
    <cellStyle name="Normal 10 2 2 6 4" xfId="28631" xr:uid="{39FE12EB-9B2F-4915-8314-0FB9A6CA60CF}"/>
    <cellStyle name="Normal 10 2 2 6 5" xfId="34115" xr:uid="{968E9E77-51CB-469E-BD46-60D97FEE76E9}"/>
    <cellStyle name="Normal 10 2 3" xfId="5945" xr:uid="{19AD5802-FF0A-44E8-9B8B-1F5B60143453}"/>
    <cellStyle name="Normal 10 2 3 2" xfId="14336" xr:uid="{E3B77509-D7B1-4E5A-BA9C-623AE1BE7726}"/>
    <cellStyle name="Normal 10 2 3 2 2" xfId="21623" xr:uid="{949E6B1F-848D-43A8-9A55-F47DCB7F6490}"/>
    <cellStyle name="Normal 10 2 3 2 2 2" xfId="27179" xr:uid="{7A07AC3F-8DC9-4475-B466-5B2546ACB793}"/>
    <cellStyle name="Normal 10 2 3 2 2 3" xfId="32673" xr:uid="{0B1E4B8A-95C8-42D2-B05B-E1A1AA181F1F}"/>
    <cellStyle name="Normal 10 2 3 2 2 4" xfId="38157" xr:uid="{D3202188-0C8C-4CC5-B17C-D906AA42CF49}"/>
    <cellStyle name="Normal 10 2 3 2 3" xfId="24450" xr:uid="{21B257FA-B926-4B62-B2EF-4803FFE9E902}"/>
    <cellStyle name="Normal 10 2 3 2 4" xfId="29944" xr:uid="{0F391BD7-3631-4E1D-A288-D8F1576ACE19}"/>
    <cellStyle name="Normal 10 2 3 2 5" xfId="35428" xr:uid="{7B3E81F9-572D-4666-8A25-60CEA409A80D}"/>
    <cellStyle name="Normal 10 2 3 3" xfId="11316" xr:uid="{730FBE79-054A-47BC-BB8B-DC689C549813}"/>
    <cellStyle name="Normal 10 2 3 4" xfId="16551" xr:uid="{7F5B464E-B5BA-4025-8C0C-E6EEC4E59F89}"/>
    <cellStyle name="Normal 10 2 3 5" xfId="18774" xr:uid="{327893DF-9BDF-4637-A12E-37CDCFB4BA26}"/>
    <cellStyle name="Normal 10 2 3 6" xfId="8991" xr:uid="{16BD3FDC-8336-48F6-B018-8ED488043E14}"/>
    <cellStyle name="Normal 10 2 3 6 2" xfId="20311" xr:uid="{B7894B28-A552-49A0-AD3B-C411B2FED95B}"/>
    <cellStyle name="Normal 10 2 3 6 2 2" xfId="25867" xr:uid="{18D2AC57-45B4-4412-8BA7-41708595436A}"/>
    <cellStyle name="Normal 10 2 3 6 2 3" xfId="31361" xr:uid="{435F5D19-A177-494C-9321-583B5EE96B81}"/>
    <cellStyle name="Normal 10 2 3 6 2 4" xfId="36845" xr:uid="{58F6E0E0-4F1C-4981-951C-6E8BE774CBD2}"/>
    <cellStyle name="Normal 10 2 3 6 3" xfId="23138" xr:uid="{B2273F6B-0DCE-42ED-9442-36F86F6561CB}"/>
    <cellStyle name="Normal 10 2 3 6 4" xfId="28632" xr:uid="{79FFBD7A-A2DE-4095-8620-A47F4B1C82CF}"/>
    <cellStyle name="Normal 10 2 3 6 5" xfId="34116" xr:uid="{D79A7564-8A00-4584-B803-F2F0EFB61767}"/>
    <cellStyle name="Normal 10 2 4" xfId="5946" xr:uid="{1071C204-FE80-463E-BB93-415DADC61FCC}"/>
    <cellStyle name="Normal 10 2 4 2" xfId="14337" xr:uid="{22C28DD4-FA95-489F-A27E-74ECFE21B270}"/>
    <cellStyle name="Normal 10 2 4 2 2" xfId="21624" xr:uid="{099DE767-2D91-4993-A504-A6A7D3065BAB}"/>
    <cellStyle name="Normal 10 2 4 2 2 2" xfId="27180" xr:uid="{C74C79C1-666B-4F40-85CA-865E81382967}"/>
    <cellStyle name="Normal 10 2 4 2 2 3" xfId="32674" xr:uid="{960330C3-A61B-4DEC-AB77-42F7BA16B39E}"/>
    <cellStyle name="Normal 10 2 4 2 2 4" xfId="38158" xr:uid="{75D76736-92CE-4CC0-96C1-645FE8206944}"/>
    <cellStyle name="Normal 10 2 4 2 3" xfId="24451" xr:uid="{3CE097A5-1336-4157-A993-81FF59658C24}"/>
    <cellStyle name="Normal 10 2 4 2 4" xfId="29945" xr:uid="{AEE6F12A-A9B9-4E13-B27A-0C8AF43D3F4A}"/>
    <cellStyle name="Normal 10 2 4 2 5" xfId="35429" xr:uid="{4FAE9050-8E51-451E-99C4-A6B3EC2D6869}"/>
    <cellStyle name="Normal 10 2 4 3" xfId="11317" xr:uid="{4F788A95-DC75-4205-BAE4-4BC34DA2018F}"/>
    <cellStyle name="Normal 10 2 4 4" xfId="16552" xr:uid="{9C675F6C-D9E8-445D-BABF-9A412D15EF09}"/>
    <cellStyle name="Normal 10 2 4 5" xfId="18775" xr:uid="{BBFAB59F-A6D3-4FB1-B297-EC87321919E9}"/>
    <cellStyle name="Normal 10 2 4 6" xfId="8992" xr:uid="{8CF22D5A-63D0-4FD5-9DD3-719D99A74A15}"/>
    <cellStyle name="Normal 10 2 4 6 2" xfId="20312" xr:uid="{A00D679C-3348-49DC-A431-C589956443DB}"/>
    <cellStyle name="Normal 10 2 4 6 2 2" xfId="25868" xr:uid="{FDC0EDF5-4D5E-4F96-9BFB-8BC42CD542A7}"/>
    <cellStyle name="Normal 10 2 4 6 2 3" xfId="31362" xr:uid="{1F5ACB5C-B407-4BAC-A4ED-69150A21A69B}"/>
    <cellStyle name="Normal 10 2 4 6 2 4" xfId="36846" xr:uid="{AB81B057-37F6-45D4-BFE0-7D6E117665E5}"/>
    <cellStyle name="Normal 10 2 4 6 3" xfId="23139" xr:uid="{D23E90B6-B027-4368-8663-C6BEE9858495}"/>
    <cellStyle name="Normal 10 2 4 6 4" xfId="28633" xr:uid="{12CA1890-1E86-4CAA-8804-2AE75E8B57A8}"/>
    <cellStyle name="Normal 10 2 4 6 5" xfId="34117" xr:uid="{35191A86-34B6-451F-9952-E65E4A58C819}"/>
    <cellStyle name="Normal 10 2 5" xfId="5947" xr:uid="{988280B7-B8B9-4D63-8CB6-E0ECAA2D00D8}"/>
    <cellStyle name="Normal 10 2 5 2" xfId="14338" xr:uid="{DAAB0A72-937F-4F41-8FBF-A0D75ED04516}"/>
    <cellStyle name="Normal 10 2 5 2 2" xfId="21625" xr:uid="{683FD891-97DE-4621-9AB7-2716F06ACDB8}"/>
    <cellStyle name="Normal 10 2 5 2 2 2" xfId="27181" xr:uid="{53D1F765-9C0F-4C80-B57A-824A936D50C1}"/>
    <cellStyle name="Normal 10 2 5 2 2 3" xfId="32675" xr:uid="{6597076E-06F5-40CE-BDB7-6E311A5E58E3}"/>
    <cellStyle name="Normal 10 2 5 2 2 4" xfId="38159" xr:uid="{64C2822C-69D4-4C00-AE64-9E087C8FD8D0}"/>
    <cellStyle name="Normal 10 2 5 2 3" xfId="24452" xr:uid="{EBDA21A9-8492-4D1C-A5C5-4F4FF3419CA3}"/>
    <cellStyle name="Normal 10 2 5 2 4" xfId="29946" xr:uid="{1D50A3A4-8915-404C-A7EC-62957AF5DF78}"/>
    <cellStyle name="Normal 10 2 5 2 5" xfId="35430" xr:uid="{E6EE5324-77C4-4A54-B9FE-EA8D1D6F1889}"/>
    <cellStyle name="Normal 10 2 5 3" xfId="12450" xr:uid="{6BB452E2-1BE8-4248-97D8-649802277FA0}"/>
    <cellStyle name="Normal 10 2 5 4" xfId="8993" xr:uid="{5D0329FD-B715-44DF-A65F-97815B430CD9}"/>
    <cellStyle name="Normal 10 2 5 4 2" xfId="20313" xr:uid="{912B8B2A-7BFC-4B5B-B8B6-8DE8F0164ECF}"/>
    <cellStyle name="Normal 10 2 5 4 2 2" xfId="25869" xr:uid="{FA207160-2FB6-497A-A7D6-5777B6487A92}"/>
    <cellStyle name="Normal 10 2 5 4 2 3" xfId="31363" xr:uid="{9CC60E46-7459-4965-9C57-B919CC0767BE}"/>
    <cellStyle name="Normal 10 2 5 4 2 4" xfId="36847" xr:uid="{4D11A506-1F38-4AC8-94E8-70DB5C2C1D41}"/>
    <cellStyle name="Normal 10 2 5 4 3" xfId="23140" xr:uid="{1026326B-4814-4B1D-9A32-990ECE683573}"/>
    <cellStyle name="Normal 10 2 5 4 4" xfId="28634" xr:uid="{20106205-6C29-455E-9613-986813646763}"/>
    <cellStyle name="Normal 10 2 5 4 5" xfId="34118" xr:uid="{1EA2A7CB-BD6E-4A2B-AA20-57BB38F36B76}"/>
    <cellStyle name="Normal 10 2 6" xfId="14334" xr:uid="{CD1F8D56-38D5-4D61-84AA-A2A409306B16}"/>
    <cellStyle name="Normal 10 2 6 2" xfId="21621" xr:uid="{3B937989-CE74-4057-B2D7-D1FF56B9D99F}"/>
    <cellStyle name="Normal 10 2 6 2 2" xfId="27177" xr:uid="{1D2C998D-6B47-4D22-B5D1-B6DF06158A79}"/>
    <cellStyle name="Normal 10 2 6 2 3" xfId="32671" xr:uid="{B9A40DCE-5CCA-420D-9734-13A029C26ABE}"/>
    <cellStyle name="Normal 10 2 6 2 4" xfId="38155" xr:uid="{FC6B1CD7-142F-401E-8CEF-3F0E6E4FEDC2}"/>
    <cellStyle name="Normal 10 2 6 3" xfId="24448" xr:uid="{4797FA89-87FB-473E-AE91-B591C42EC4DB}"/>
    <cellStyle name="Normal 10 2 6 4" xfId="29942" xr:uid="{95F8B344-6C93-4C2A-9694-C00A0BB944D1}"/>
    <cellStyle name="Normal 10 2 6 5" xfId="35426" xr:uid="{06579F4B-834A-4A02-BE03-9279444A1157}"/>
    <cellStyle name="Normal 10 2 7" xfId="11314" xr:uid="{0E7730C4-725E-47CE-9C0F-03D8151D887E}"/>
    <cellStyle name="Normal 10 2 8" xfId="16549" xr:uid="{F3AF78CD-18D6-4392-8399-B41F336271EC}"/>
    <cellStyle name="Normal 10 2 9" xfId="8989" xr:uid="{421C0C62-5CDB-48DF-A5CC-14EFF6F7BA63}"/>
    <cellStyle name="Normal 10 2 9 2" xfId="20309" xr:uid="{BC77EB82-020C-44F2-8FB9-21F730C5D5E4}"/>
    <cellStyle name="Normal 10 2 9 2 2" xfId="25865" xr:uid="{5DEE0756-3FE5-41A3-9EB1-41CE2362C825}"/>
    <cellStyle name="Normal 10 2 9 2 3" xfId="31359" xr:uid="{4F6EEEAC-BA38-44C2-810D-D76C08D59A8F}"/>
    <cellStyle name="Normal 10 2 9 2 4" xfId="36843" xr:uid="{5EC49A7D-80BD-49B4-BD86-B4A8E5468E5F}"/>
    <cellStyle name="Normal 10 2 9 3" xfId="23136" xr:uid="{F70C5AC9-8518-41C8-9A1E-CD05DF205DC8}"/>
    <cellStyle name="Normal 10 2 9 4" xfId="28630" xr:uid="{F986F7BB-4EAF-46B4-8A2D-FEEDB1A17BC2}"/>
    <cellStyle name="Normal 10 2 9 5" xfId="34114" xr:uid="{8D953527-8F2C-4ABA-8A00-3BF8B70CF091}"/>
    <cellStyle name="Normal 10 20" xfId="5948" xr:uid="{BD0632C9-1CC7-404B-A329-ED701B666D1B}"/>
    <cellStyle name="Normal 10 20 2" xfId="14339" xr:uid="{1CADF216-F91C-4AF7-85FF-3210524E15B1}"/>
    <cellStyle name="Normal 10 20 2 2" xfId="21626" xr:uid="{8E69CA9F-251A-4768-AD6A-46D936E54714}"/>
    <cellStyle name="Normal 10 20 2 2 2" xfId="27182" xr:uid="{1B2AC136-7AD4-4297-A6A0-7C152F0DF52E}"/>
    <cellStyle name="Normal 10 20 2 2 3" xfId="32676" xr:uid="{90BE2459-AFE6-4CE4-B734-712A92C1663A}"/>
    <cellStyle name="Normal 10 20 2 2 4" xfId="38160" xr:uid="{766178C7-4009-4652-BB71-E519EABE8E76}"/>
    <cellStyle name="Normal 10 20 2 3" xfId="24453" xr:uid="{3F8163E4-078E-4984-98ED-255D612377A4}"/>
    <cellStyle name="Normal 10 20 2 4" xfId="29947" xr:uid="{F4E64157-0088-4EBE-BB4C-C7EF0E536EA5}"/>
    <cellStyle name="Normal 10 20 2 5" xfId="35431" xr:uid="{6E84D772-2D48-4A86-98D6-F2F27EC36F5E}"/>
    <cellStyle name="Normal 10 20 3" xfId="11318" xr:uid="{39CAB618-F198-46AD-B8C3-2BD8AE62B925}"/>
    <cellStyle name="Normal 10 20 4" xfId="16553" xr:uid="{0FA4E005-955B-4E96-B770-177E9430069F}"/>
    <cellStyle name="Normal 10 20 5" xfId="18776" xr:uid="{C43C61E2-241C-41E7-B677-3D192EA209FE}"/>
    <cellStyle name="Normal 10 20 6" xfId="8994" xr:uid="{B72DE165-E6C7-4E3B-9FC7-5DCFDD20C126}"/>
    <cellStyle name="Normal 10 20 6 2" xfId="20314" xr:uid="{2AA98AE9-2977-477C-87F6-BAC19DC2047C}"/>
    <cellStyle name="Normal 10 20 6 2 2" xfId="25870" xr:uid="{E0DFC395-0175-404C-A701-0C88FBD73114}"/>
    <cellStyle name="Normal 10 20 6 2 3" xfId="31364" xr:uid="{FA54CAF1-693E-43F4-A89A-F5667411F4FB}"/>
    <cellStyle name="Normal 10 20 6 2 4" xfId="36848" xr:uid="{49922C87-8350-4A36-9C46-3D1F2946A5C7}"/>
    <cellStyle name="Normal 10 20 6 3" xfId="23141" xr:uid="{B6322976-B544-4E2A-BE2B-2862C48E62FA}"/>
    <cellStyle name="Normal 10 20 6 4" xfId="28635" xr:uid="{FC61F514-068A-4BBC-A534-069124DC37A6}"/>
    <cellStyle name="Normal 10 20 6 5" xfId="34119" xr:uid="{0DBB2948-F8F8-48D5-9C4E-78B012F320AB}"/>
    <cellStyle name="Normal 10 21" xfId="5949" xr:uid="{AFC54CBD-598F-47B2-BF76-ED86BF41C160}"/>
    <cellStyle name="Normal 10 21 2" xfId="14340" xr:uid="{297CCDE8-F827-46B8-BA01-41864124FFEC}"/>
    <cellStyle name="Normal 10 21 2 2" xfId="21627" xr:uid="{E10A420D-1FE0-4D35-BDB7-BF64785F42B1}"/>
    <cellStyle name="Normal 10 21 2 2 2" xfId="27183" xr:uid="{5236F8A9-D0EA-4080-AD0F-C176708A283B}"/>
    <cellStyle name="Normal 10 21 2 2 3" xfId="32677" xr:uid="{11850790-1E50-449A-B098-1EB107F7CBB0}"/>
    <cellStyle name="Normal 10 21 2 2 4" xfId="38161" xr:uid="{3C5FDAAB-85D1-407B-9768-745505214EED}"/>
    <cellStyle name="Normal 10 21 2 3" xfId="24454" xr:uid="{E5573018-2108-4163-9F93-0364C5A10E33}"/>
    <cellStyle name="Normal 10 21 2 4" xfId="29948" xr:uid="{533910D1-3CFD-48B5-B91B-9B636AF0E640}"/>
    <cellStyle name="Normal 10 21 2 5" xfId="35432" xr:uid="{A5E875E8-048A-4A98-A634-83797D47623B}"/>
    <cellStyle name="Normal 10 21 3" xfId="11319" xr:uid="{0AE497B1-DEA1-45B9-8499-917997CB3472}"/>
    <cellStyle name="Normal 10 21 4" xfId="16554" xr:uid="{3E946322-5CBB-48E2-BF6E-3739364F16EB}"/>
    <cellStyle name="Normal 10 21 5" xfId="18777" xr:uid="{3E968A00-57DE-424D-9D9A-4C8F1A2D31F3}"/>
    <cellStyle name="Normal 10 21 6" xfId="8995" xr:uid="{17BB63F7-B58C-4060-AE48-1827429DB58B}"/>
    <cellStyle name="Normal 10 21 6 2" xfId="20315" xr:uid="{AD9671C3-2E9C-4414-80F8-0FD3D483A0FA}"/>
    <cellStyle name="Normal 10 21 6 2 2" xfId="25871" xr:uid="{CAC7686C-70FD-45EE-9DAF-45721637C508}"/>
    <cellStyle name="Normal 10 21 6 2 3" xfId="31365" xr:uid="{CA88147F-F902-4EE4-B93F-E44EE7501318}"/>
    <cellStyle name="Normal 10 21 6 2 4" xfId="36849" xr:uid="{86E18535-6EC9-40D3-A6F1-5285EFBE5F47}"/>
    <cellStyle name="Normal 10 21 6 3" xfId="23142" xr:uid="{F4D2059E-C579-489A-8454-E5D5946D88F1}"/>
    <cellStyle name="Normal 10 21 6 4" xfId="28636" xr:uid="{B864570F-A200-4F54-8459-C18742FA9343}"/>
    <cellStyle name="Normal 10 21 6 5" xfId="34120" xr:uid="{2972D60A-8C66-4142-99E4-0244123F0C77}"/>
    <cellStyle name="Normal 10 22" xfId="5950" xr:uid="{69130E56-0E5C-4DB5-A26E-07DB39756941}"/>
    <cellStyle name="Normal 10 22 2" xfId="14341" xr:uid="{88533607-08C5-4778-9C7F-2260C778CC6A}"/>
    <cellStyle name="Normal 10 22 2 2" xfId="21628" xr:uid="{F9F7B085-24D2-4346-85F7-125ED7BE5B31}"/>
    <cellStyle name="Normal 10 22 2 2 2" xfId="27184" xr:uid="{0136BED0-D2C3-49E5-9C1A-A439779166C7}"/>
    <cellStyle name="Normal 10 22 2 2 3" xfId="32678" xr:uid="{BBF4FD05-08C9-4E20-A10A-85BE4E0F8EE4}"/>
    <cellStyle name="Normal 10 22 2 2 4" xfId="38162" xr:uid="{4B75F453-81D0-4EA9-BF76-DF77278A4739}"/>
    <cellStyle name="Normal 10 22 2 3" xfId="24455" xr:uid="{F45B32ED-F26B-4BCD-95E3-611CF2D11D27}"/>
    <cellStyle name="Normal 10 22 2 4" xfId="29949" xr:uid="{EA8FD4F0-E934-419A-B700-F800E36123E4}"/>
    <cellStyle name="Normal 10 22 2 5" xfId="35433" xr:uid="{6DC832DF-1850-4200-BF69-E944BDAB562C}"/>
    <cellStyle name="Normal 10 22 3" xfId="11320" xr:uid="{169361D2-10C8-45C6-B9CA-9C39EA6D5EFE}"/>
    <cellStyle name="Normal 10 22 4" xfId="16555" xr:uid="{94760C67-BE13-471C-A88E-6F78B2EF338D}"/>
    <cellStyle name="Normal 10 22 5" xfId="18778" xr:uid="{7A169DCA-2006-4C57-AA6B-F6B42FAD14DE}"/>
    <cellStyle name="Normal 10 22 6" xfId="8996" xr:uid="{06FDC32E-FFCA-44C0-B408-76CB1FE1CF83}"/>
    <cellStyle name="Normal 10 22 6 2" xfId="20316" xr:uid="{5626BE81-669D-4557-AF70-F728D5EBB0D0}"/>
    <cellStyle name="Normal 10 22 6 2 2" xfId="25872" xr:uid="{956ADEEC-C8AC-4813-A00E-FB0C72E1C77F}"/>
    <cellStyle name="Normal 10 22 6 2 3" xfId="31366" xr:uid="{93E4B3EA-EF8F-4CC6-8FA6-08DFFB9488A8}"/>
    <cellStyle name="Normal 10 22 6 2 4" xfId="36850" xr:uid="{219C490A-F9DB-4A3A-AD48-702C9D13C4D9}"/>
    <cellStyle name="Normal 10 22 6 3" xfId="23143" xr:uid="{ED96C641-BF90-4D0D-A938-B2820EF8FAD8}"/>
    <cellStyle name="Normal 10 22 6 4" xfId="28637" xr:uid="{0DB86F2B-2D95-4BB4-B6C6-3917A5E909F9}"/>
    <cellStyle name="Normal 10 22 6 5" xfId="34121" xr:uid="{45FD97CF-F777-4D42-84CB-2E6C52AD3F25}"/>
    <cellStyle name="Normal 10 23" xfId="5951" xr:uid="{B1190D09-AF2B-48F4-A279-DD29C552C541}"/>
    <cellStyle name="Normal 10 23 2" xfId="14342" xr:uid="{92D90097-7368-40DC-9E42-232BF9691683}"/>
    <cellStyle name="Normal 10 23 2 2" xfId="21629" xr:uid="{086356FD-1A1D-4E90-8D54-7FE42A4759FF}"/>
    <cellStyle name="Normal 10 23 2 2 2" xfId="27185" xr:uid="{23128E81-D565-461C-8475-8F87039D507D}"/>
    <cellStyle name="Normal 10 23 2 2 3" xfId="32679" xr:uid="{F16C7140-321C-4140-B697-9001B1535AC4}"/>
    <cellStyle name="Normal 10 23 2 2 4" xfId="38163" xr:uid="{7FDECEB8-8038-492B-B788-DDF2C70AEC3B}"/>
    <cellStyle name="Normal 10 23 2 3" xfId="24456" xr:uid="{2B076606-A4CB-41DF-B648-B7C21F3DAE51}"/>
    <cellStyle name="Normal 10 23 2 4" xfId="29950" xr:uid="{A9A7E0FA-43EB-43B7-A800-676557426FC3}"/>
    <cellStyle name="Normal 10 23 2 5" xfId="35434" xr:uid="{A5D88F7E-1431-4027-B7C7-09D91D39169E}"/>
    <cellStyle name="Normal 10 23 3" xfId="11321" xr:uid="{35A23EF3-40A8-4A1E-83E6-AB438A1455E5}"/>
    <cellStyle name="Normal 10 23 4" xfId="16556" xr:uid="{714BBC42-8C5C-4E0E-BD25-25517132404C}"/>
    <cellStyle name="Normal 10 23 5" xfId="18779" xr:uid="{49127A16-DB2D-4966-AB36-D3F6B176C070}"/>
    <cellStyle name="Normal 10 23 6" xfId="8997" xr:uid="{B44246C1-7A8F-44C1-9EDF-508E2E400FD2}"/>
    <cellStyle name="Normal 10 23 6 2" xfId="20317" xr:uid="{F55417FF-6982-458A-BF5A-C69A7FBAB791}"/>
    <cellStyle name="Normal 10 23 6 2 2" xfId="25873" xr:uid="{3881782F-FB42-4FB3-9D2A-D19790B18DA4}"/>
    <cellStyle name="Normal 10 23 6 2 3" xfId="31367" xr:uid="{40EB2E1F-37F6-42AC-9E0B-A15571975629}"/>
    <cellStyle name="Normal 10 23 6 2 4" xfId="36851" xr:uid="{D54FA23C-F676-4E47-8A4E-6A4BE2FBB96A}"/>
    <cellStyle name="Normal 10 23 6 3" xfId="23144" xr:uid="{9A0E518C-EC33-476E-9264-911383C3E859}"/>
    <cellStyle name="Normal 10 23 6 4" xfId="28638" xr:uid="{18068B24-211A-4933-8EB2-70A4FD0A0902}"/>
    <cellStyle name="Normal 10 23 6 5" xfId="34122" xr:uid="{02EA8174-6D83-43A1-838E-06A58320C9EE}"/>
    <cellStyle name="Normal 10 24" xfId="5952" xr:uid="{A7C6A3C7-FA78-432D-934E-FF0EC0D292CC}"/>
    <cellStyle name="Normal 10 24 2" xfId="14343" xr:uid="{6DF100CA-9550-4AF2-B575-56BECBDF35EF}"/>
    <cellStyle name="Normal 10 24 2 2" xfId="21630" xr:uid="{A56F9FCB-BE34-4BFB-9941-B57DB3621A86}"/>
    <cellStyle name="Normal 10 24 2 2 2" xfId="27186" xr:uid="{3A19CD3F-8769-4759-9C3A-D2D1B243D1E3}"/>
    <cellStyle name="Normal 10 24 2 2 3" xfId="32680" xr:uid="{2B3F96D0-C483-4C15-8745-500D9A9B42B7}"/>
    <cellStyle name="Normal 10 24 2 2 4" xfId="38164" xr:uid="{7156AA2B-C8BC-4E91-AE2D-B3FE9BFBD262}"/>
    <cellStyle name="Normal 10 24 2 3" xfId="24457" xr:uid="{AA1D4BBA-EF21-4ACB-B158-78710D383DB3}"/>
    <cellStyle name="Normal 10 24 2 4" xfId="29951" xr:uid="{F2080926-5835-420F-BEB7-3FCF5253465C}"/>
    <cellStyle name="Normal 10 24 2 5" xfId="35435" xr:uid="{A5DCC948-3472-4DA4-8C44-71125B0BD185}"/>
    <cellStyle name="Normal 10 24 3" xfId="11322" xr:uid="{D8ED2EC2-11BC-4610-A727-855EDB13C19C}"/>
    <cellStyle name="Normal 10 24 4" xfId="16557" xr:uid="{0CCB92E6-CFC3-4214-8971-45EF56E2B76A}"/>
    <cellStyle name="Normal 10 24 5" xfId="18780" xr:uid="{5EF3A7FD-8E2D-47D8-8F3F-08B6D53B6D04}"/>
    <cellStyle name="Normal 10 24 6" xfId="8998" xr:uid="{D9AE1A1D-8CF5-44EA-929F-51EE2B174A51}"/>
    <cellStyle name="Normal 10 24 6 2" xfId="20318" xr:uid="{4B54F92F-F8A4-471D-9C46-2D86A13E9605}"/>
    <cellStyle name="Normal 10 24 6 2 2" xfId="25874" xr:uid="{2A1BDFA9-38EA-4AC4-BF51-F580E4252185}"/>
    <cellStyle name="Normal 10 24 6 2 3" xfId="31368" xr:uid="{20E5D17F-2AAA-4549-96EC-7DA8CAE148A7}"/>
    <cellStyle name="Normal 10 24 6 2 4" xfId="36852" xr:uid="{C2F8DDC2-63E9-4CBA-B428-F0F026E88328}"/>
    <cellStyle name="Normal 10 24 6 3" xfId="23145" xr:uid="{703FC0D9-2F72-4E01-9783-CC7C2089BC4D}"/>
    <cellStyle name="Normal 10 24 6 4" xfId="28639" xr:uid="{FE451A33-25FF-4AA2-9D98-CE314E2B5D38}"/>
    <cellStyle name="Normal 10 24 6 5" xfId="34123" xr:uid="{863FDF1C-3FCF-43C0-9A97-D1F73A6B6E44}"/>
    <cellStyle name="Normal 10 25" xfId="5953" xr:uid="{A517B6B9-24F2-4DBF-AB5C-D37B7EB5F007}"/>
    <cellStyle name="Normal 10 25 2" xfId="14344" xr:uid="{47BCC5DC-3E6E-4511-85D4-F28718C420D7}"/>
    <cellStyle name="Normal 10 25 2 2" xfId="21631" xr:uid="{5011301C-101E-4DA1-AA53-77CC655E19F5}"/>
    <cellStyle name="Normal 10 25 2 2 2" xfId="27187" xr:uid="{60ED2CB4-4651-40D3-8738-02127B420B26}"/>
    <cellStyle name="Normal 10 25 2 2 3" xfId="32681" xr:uid="{CDE651CC-AFCC-4F63-BB85-EAEFF0A8427D}"/>
    <cellStyle name="Normal 10 25 2 2 4" xfId="38165" xr:uid="{7A8C4A8D-F92F-454A-A863-246448765802}"/>
    <cellStyle name="Normal 10 25 2 3" xfId="24458" xr:uid="{38B66F8C-32FC-4EB4-9F9C-BF2D290B6BBD}"/>
    <cellStyle name="Normal 10 25 2 4" xfId="29952" xr:uid="{23EEC532-3335-47C4-937C-B0AD53197C62}"/>
    <cellStyle name="Normal 10 25 2 5" xfId="35436" xr:uid="{EEDA8465-5D2A-45D0-8432-CE4EC520BD39}"/>
    <cellStyle name="Normal 10 25 3" xfId="11323" xr:uid="{95ACAC99-3405-4591-9E59-F55590BDB797}"/>
    <cellStyle name="Normal 10 25 4" xfId="16558" xr:uid="{28E490C0-23E3-4396-B0E7-E288B5748D35}"/>
    <cellStyle name="Normal 10 25 5" xfId="18781" xr:uid="{B2946AAC-3718-4DCB-B493-2C7D1B01667A}"/>
    <cellStyle name="Normal 10 25 6" xfId="8999" xr:uid="{18CE2159-985C-4746-A9AE-A46018C09869}"/>
    <cellStyle name="Normal 10 25 6 2" xfId="20319" xr:uid="{54D25C9E-E144-4976-B903-BB7DC8DD8F11}"/>
    <cellStyle name="Normal 10 25 6 2 2" xfId="25875" xr:uid="{671BD2EE-86F6-4A30-A8E4-85F731B18F23}"/>
    <cellStyle name="Normal 10 25 6 2 3" xfId="31369" xr:uid="{638CD730-529F-4781-87B1-8876A13F2704}"/>
    <cellStyle name="Normal 10 25 6 2 4" xfId="36853" xr:uid="{705213A3-6D61-4EB1-9642-AD65D8B64872}"/>
    <cellStyle name="Normal 10 25 6 3" xfId="23146" xr:uid="{3019D3CF-6F44-471F-916A-8DFA2A24CBEF}"/>
    <cellStyle name="Normal 10 25 6 4" xfId="28640" xr:uid="{8CF2963A-A32A-4FA5-8E4F-D70D4F8B6582}"/>
    <cellStyle name="Normal 10 25 6 5" xfId="34124" xr:uid="{5F4863A7-37BD-416F-A4DC-4598EF24AE4A}"/>
    <cellStyle name="Normal 10 26" xfId="5954" xr:uid="{B158EEA6-FC7E-4D6E-BBC8-260779958D57}"/>
    <cellStyle name="Normal 10 26 2" xfId="14345" xr:uid="{A8F20B1A-5C49-4FCA-ADB6-DEB39A188CA9}"/>
    <cellStyle name="Normal 10 26 2 2" xfId="21632" xr:uid="{DE7BB5DC-BE6A-4819-9DD7-84FF4A67A77B}"/>
    <cellStyle name="Normal 10 26 2 2 2" xfId="27188" xr:uid="{5298CCDF-4BD2-4DCE-AFB6-87AFEA1C64C1}"/>
    <cellStyle name="Normal 10 26 2 2 3" xfId="32682" xr:uid="{12ACFDF6-4D35-4A0A-B942-61A9E817EC55}"/>
    <cellStyle name="Normal 10 26 2 2 4" xfId="38166" xr:uid="{49C96212-995A-4DB8-9AA0-D8BBD9B635A3}"/>
    <cellStyle name="Normal 10 26 2 3" xfId="24459" xr:uid="{16363B0A-0387-4E94-8348-A85C56570AA7}"/>
    <cellStyle name="Normal 10 26 2 4" xfId="29953" xr:uid="{4BF185F9-984A-4527-9813-6E14F39D15E6}"/>
    <cellStyle name="Normal 10 26 2 5" xfId="35437" xr:uid="{0EF8B955-CDA0-4DB9-88B4-0D72246AF624}"/>
    <cellStyle name="Normal 10 26 3" xfId="11324" xr:uid="{1C110446-EC21-47DD-9E0D-4D81470F07C3}"/>
    <cellStyle name="Normal 10 26 4" xfId="16559" xr:uid="{63963001-D457-41CB-9085-1CA907BF0954}"/>
    <cellStyle name="Normal 10 26 5" xfId="18782" xr:uid="{2C94DC20-8DAB-4303-B116-23C305664799}"/>
    <cellStyle name="Normal 10 26 6" xfId="9000" xr:uid="{080F3A22-267C-4C75-90F4-B98D3B31DDB5}"/>
    <cellStyle name="Normal 10 26 6 2" xfId="20320" xr:uid="{A07F56A8-77F9-423D-99FB-51B2DCC47831}"/>
    <cellStyle name="Normal 10 26 6 2 2" xfId="25876" xr:uid="{21EB4C2A-B01D-46BE-9F21-F03970446A1F}"/>
    <cellStyle name="Normal 10 26 6 2 3" xfId="31370" xr:uid="{FEB37D0F-58CC-4611-AD9B-E23C4DDBEBF4}"/>
    <cellStyle name="Normal 10 26 6 2 4" xfId="36854" xr:uid="{73C448EF-931A-43D1-8C2A-F0EE0B4FECE7}"/>
    <cellStyle name="Normal 10 26 6 3" xfId="23147" xr:uid="{FFA72387-FCF9-42D6-902F-1196C1921C41}"/>
    <cellStyle name="Normal 10 26 6 4" xfId="28641" xr:uid="{81FE945F-8301-4F3E-9405-0CC02218C0AC}"/>
    <cellStyle name="Normal 10 26 6 5" xfId="34125" xr:uid="{8B6776E3-DAB9-47EB-96C0-04E89A910C3E}"/>
    <cellStyle name="Normal 10 27" xfId="5955" xr:uid="{BB79F6C6-02F1-43AE-8E33-2700616EB813}"/>
    <cellStyle name="Normal 10 27 2" xfId="14346" xr:uid="{120FE4DA-37AC-4A00-9671-881685592CDB}"/>
    <cellStyle name="Normal 10 27 2 2" xfId="21633" xr:uid="{C6880E1C-453F-49D3-AE77-2BF592DADEF9}"/>
    <cellStyle name="Normal 10 27 2 2 2" xfId="27189" xr:uid="{2DB909B5-4F04-4948-9A97-233A451EE34A}"/>
    <cellStyle name="Normal 10 27 2 2 3" xfId="32683" xr:uid="{2297E0A0-B7DA-4D23-AE3E-18BCBC483B23}"/>
    <cellStyle name="Normal 10 27 2 2 4" xfId="38167" xr:uid="{89708618-1E74-42B6-A8F6-5A7E65AE7BE0}"/>
    <cellStyle name="Normal 10 27 2 3" xfId="24460" xr:uid="{DDA63002-B6E3-47CF-80E0-B23A9A9FC156}"/>
    <cellStyle name="Normal 10 27 2 4" xfId="29954" xr:uid="{BF6E5A48-05D2-42C7-AD21-67F1B9A462D1}"/>
    <cellStyle name="Normal 10 27 2 5" xfId="35438" xr:uid="{780CCAFB-FEFF-431E-A355-5C7521CD7501}"/>
    <cellStyle name="Normal 10 27 3" xfId="11325" xr:uid="{90DDDE8D-67FC-4F59-90F9-C5E6627AEDEF}"/>
    <cellStyle name="Normal 10 27 4" xfId="16560" xr:uid="{3986EE32-5927-4A30-95B8-14E73A01CAE6}"/>
    <cellStyle name="Normal 10 27 5" xfId="18783" xr:uid="{3AD55123-D1E8-4837-8DD5-324D0EFA84C3}"/>
    <cellStyle name="Normal 10 27 6" xfId="9001" xr:uid="{0770CCB1-37AB-415C-B52A-4D80F34E4E8C}"/>
    <cellStyle name="Normal 10 27 6 2" xfId="20321" xr:uid="{33C09EAD-D39B-4376-A7EE-30CA266BC481}"/>
    <cellStyle name="Normal 10 27 6 2 2" xfId="25877" xr:uid="{21E7EACE-C315-495C-9D3B-E5961A5AF3C6}"/>
    <cellStyle name="Normal 10 27 6 2 3" xfId="31371" xr:uid="{7E5EC3E8-2BD5-41CF-9D00-E48728DCC93E}"/>
    <cellStyle name="Normal 10 27 6 2 4" xfId="36855" xr:uid="{DF893717-3C00-46E5-83FA-FBFB2E417E3E}"/>
    <cellStyle name="Normal 10 27 6 3" xfId="23148" xr:uid="{60B575A7-FB14-4803-BB91-298CC50C9D97}"/>
    <cellStyle name="Normal 10 27 6 4" xfId="28642" xr:uid="{34C932B9-0181-4EC4-A364-FA8EE63B8F9F}"/>
    <cellStyle name="Normal 10 27 6 5" xfId="34126" xr:uid="{16530295-56D1-4E6B-8FEC-8DE7BA0B6DEA}"/>
    <cellStyle name="Normal 10 28" xfId="5956" xr:uid="{07D91125-DA7B-4B18-B99F-B6E55BF40293}"/>
    <cellStyle name="Normal 10 28 2" xfId="14347" xr:uid="{2F302EB9-2212-449C-898A-0A818C5613AC}"/>
    <cellStyle name="Normal 10 28 2 2" xfId="21634" xr:uid="{FF7BB389-77B7-42F3-8153-6837734BD560}"/>
    <cellStyle name="Normal 10 28 2 2 2" xfId="27190" xr:uid="{1BEF3B20-D9A1-46A4-B169-110E4B5D9A0E}"/>
    <cellStyle name="Normal 10 28 2 2 3" xfId="32684" xr:uid="{F523613B-1C6B-4B6F-B4B0-DECF1E73E7EB}"/>
    <cellStyle name="Normal 10 28 2 2 4" xfId="38168" xr:uid="{1E7B5321-F9EF-44F7-9532-E548B22F8D80}"/>
    <cellStyle name="Normal 10 28 2 3" xfId="24461" xr:uid="{26219FE1-7A47-4F4F-80FD-58E39E32D443}"/>
    <cellStyle name="Normal 10 28 2 4" xfId="29955" xr:uid="{4446DB30-7EF2-4251-A060-31213F822DAB}"/>
    <cellStyle name="Normal 10 28 2 5" xfId="35439" xr:uid="{CCF351DC-7990-4B33-818D-26DCAE21FFB6}"/>
    <cellStyle name="Normal 10 28 3" xfId="11326" xr:uid="{91D0BBB0-1888-4A13-91FA-9E58A23FD68D}"/>
    <cellStyle name="Normal 10 28 4" xfId="16561" xr:uid="{73900241-746A-4151-805A-679CD632090D}"/>
    <cellStyle name="Normal 10 28 5" xfId="18784" xr:uid="{B50D7B94-8004-4C4B-8DDC-691CF991DEF0}"/>
    <cellStyle name="Normal 10 28 6" xfId="9002" xr:uid="{8296DB05-4B04-435A-A4D9-5D655731B025}"/>
    <cellStyle name="Normal 10 28 6 2" xfId="20322" xr:uid="{F1920700-3BF3-4028-93DE-252CBEF82F9B}"/>
    <cellStyle name="Normal 10 28 6 2 2" xfId="25878" xr:uid="{06366B7E-3D10-457B-ABAE-5430380822B1}"/>
    <cellStyle name="Normal 10 28 6 2 3" xfId="31372" xr:uid="{D49DA722-20B6-4947-BDEC-80E177731B11}"/>
    <cellStyle name="Normal 10 28 6 2 4" xfId="36856" xr:uid="{BED67309-8A11-4588-BA18-AFF617B639DF}"/>
    <cellStyle name="Normal 10 28 6 3" xfId="23149" xr:uid="{4BFD713F-7DCD-427B-981F-F9733BCF4FB7}"/>
    <cellStyle name="Normal 10 28 6 4" xfId="28643" xr:uid="{0E94503F-371A-4FAF-AA81-1E871B725A8B}"/>
    <cellStyle name="Normal 10 28 6 5" xfId="34127" xr:uid="{EE8CAF22-A456-4961-9972-6F3739184426}"/>
    <cellStyle name="Normal 10 29" xfId="5957" xr:uid="{8A2DBEC4-A61F-465D-9A6C-43631F6F7209}"/>
    <cellStyle name="Normal 10 29 2" xfId="14348" xr:uid="{3ECDB89E-6DC1-4FBE-80E9-63546DA4E7C0}"/>
    <cellStyle name="Normal 10 29 2 2" xfId="21635" xr:uid="{3B66A38B-58FC-4203-A440-0C3DE8D3641D}"/>
    <cellStyle name="Normal 10 29 2 2 2" xfId="27191" xr:uid="{347EE685-6AA8-43EC-AA11-9B6000B4070B}"/>
    <cellStyle name="Normal 10 29 2 2 3" xfId="32685" xr:uid="{3A9EA6E0-C1B9-4515-B582-6D1FEE9BA991}"/>
    <cellStyle name="Normal 10 29 2 2 4" xfId="38169" xr:uid="{F2161D9A-F6D7-452B-B0DA-FBBEEC6BFB3C}"/>
    <cellStyle name="Normal 10 29 2 3" xfId="24462" xr:uid="{5DA0B6D7-83BC-4ADF-877E-F4ADFF74EAFB}"/>
    <cellStyle name="Normal 10 29 2 4" xfId="29956" xr:uid="{69B7394F-A1C5-44FD-B941-4B562C5386DA}"/>
    <cellStyle name="Normal 10 29 2 5" xfId="35440" xr:uid="{AA1FE463-4D4D-4785-96B9-BEC2C4DDE256}"/>
    <cellStyle name="Normal 10 29 3" xfId="11327" xr:uid="{D3036578-D473-4C77-AAAF-832D99DEBD0D}"/>
    <cellStyle name="Normal 10 29 4" xfId="16562" xr:uid="{208DD7C7-A0D4-4EF2-8D35-CB75F5B425AB}"/>
    <cellStyle name="Normal 10 29 5" xfId="18785" xr:uid="{6C6276B5-3C17-4094-9065-EBD6EAAAF77F}"/>
    <cellStyle name="Normal 10 29 6" xfId="9003" xr:uid="{806EE8A3-6201-44C3-BFB8-069DAA1B6810}"/>
    <cellStyle name="Normal 10 29 6 2" xfId="20323" xr:uid="{F26B1ED6-1599-43AB-A852-BBB461C77180}"/>
    <cellStyle name="Normal 10 29 6 2 2" xfId="25879" xr:uid="{5B9CFC3A-075D-46CC-BC9D-3E2FF55799A5}"/>
    <cellStyle name="Normal 10 29 6 2 3" xfId="31373" xr:uid="{3066057F-39F0-4A86-89A8-412F6E62E5E7}"/>
    <cellStyle name="Normal 10 29 6 2 4" xfId="36857" xr:uid="{B0B1E8EF-DE22-4419-B77E-982ABDC09371}"/>
    <cellStyle name="Normal 10 29 6 3" xfId="23150" xr:uid="{1CF5778E-2AD6-468A-AB8A-08593E14DDF6}"/>
    <cellStyle name="Normal 10 29 6 4" xfId="28644" xr:uid="{9082F819-A7EC-4F68-93E0-599FAB602280}"/>
    <cellStyle name="Normal 10 29 6 5" xfId="34128" xr:uid="{E4C2F2A8-C615-4A59-864F-C407B48F03E7}"/>
    <cellStyle name="Normal 10 3" xfId="5958" xr:uid="{11EDDFE1-83BB-4939-B8B4-D88F1F604BE3}"/>
    <cellStyle name="Normal 10 3 10" xfId="18786" xr:uid="{750BE168-7CB8-41C2-8515-F73A71B5A472}"/>
    <cellStyle name="Normal 10 3 11" xfId="22797" xr:uid="{21263AA2-5D19-47FA-A9BD-02DD853B2C7A}"/>
    <cellStyle name="Normal 10 3 11 2" xfId="28343" xr:uid="{96535488-AEBE-4D57-98F9-977872E2F7DF}"/>
    <cellStyle name="Normal 10 3 11 3" xfId="33833" xr:uid="{1B5B30FF-C0C8-43E6-88EB-582D31912002}"/>
    <cellStyle name="Normal 10 3 11 4" xfId="39317" xr:uid="{8DAFA33B-3E5B-4384-B0B4-9DABC5DAE0FF}"/>
    <cellStyle name="Normal 10 3 2" xfId="5959" xr:uid="{7609046C-9329-4D6E-9F45-481EF07CF18F}"/>
    <cellStyle name="Normal 10 3 2 2" xfId="14349" xr:uid="{1ABCAAD8-1A8A-43B2-9AF4-4A6A9AFEAF5B}"/>
    <cellStyle name="Normal 10 3 2 2 2" xfId="21636" xr:uid="{26F8C19D-9157-473E-A659-4FDB1FB1587E}"/>
    <cellStyle name="Normal 10 3 2 2 2 2" xfId="27192" xr:uid="{51F0B542-6A85-4D8C-84B5-53396C735549}"/>
    <cellStyle name="Normal 10 3 2 2 2 3" xfId="32686" xr:uid="{57C71C75-C4D7-4DD2-9AE2-67641FA90574}"/>
    <cellStyle name="Normal 10 3 2 2 2 4" xfId="38170" xr:uid="{353157E1-E5F5-4F1F-9322-557446FD0439}"/>
    <cellStyle name="Normal 10 3 2 2 3" xfId="24463" xr:uid="{AFB39C26-7EA9-4152-AEC4-35488EF79F0A}"/>
    <cellStyle name="Normal 10 3 2 2 4" xfId="29957" xr:uid="{AFFF003F-9F81-48B0-9CB5-F750FC64922F}"/>
    <cellStyle name="Normal 10 3 2 2 5" xfId="35441" xr:uid="{6279471B-4E9D-4B01-BA08-A8FE73131BF6}"/>
    <cellStyle name="Normal 10 3 2 3" xfId="11329" xr:uid="{7E6A5E66-5FEC-443B-AC6B-D9BD6CBB5C11}"/>
    <cellStyle name="Normal 10 3 2 4" xfId="16564" xr:uid="{2FA24BD0-F99C-4250-BC37-4DB497460306}"/>
    <cellStyle name="Normal 10 3 2 5" xfId="18787" xr:uid="{98573688-8894-4E46-9485-89A4769A3E92}"/>
    <cellStyle name="Normal 10 3 2 6" xfId="9004" xr:uid="{7E64CAB4-7B69-46D1-B377-66F69C162A01}"/>
    <cellStyle name="Normal 10 3 2 6 2" xfId="20324" xr:uid="{2BD9AF36-5491-40A8-B7EA-48F6D95D9283}"/>
    <cellStyle name="Normal 10 3 2 6 2 2" xfId="25880" xr:uid="{C21150F1-7445-4A66-BE46-E1936A8A360E}"/>
    <cellStyle name="Normal 10 3 2 6 2 3" xfId="31374" xr:uid="{43164F02-BCBF-4BB8-BC48-263000B79E00}"/>
    <cellStyle name="Normal 10 3 2 6 2 4" xfId="36858" xr:uid="{844000A0-976D-480A-AEF9-66111AE577E4}"/>
    <cellStyle name="Normal 10 3 2 6 3" xfId="23151" xr:uid="{869F41E1-3C22-4902-89BC-8E62A3DB92E0}"/>
    <cellStyle name="Normal 10 3 2 6 4" xfId="28645" xr:uid="{88A50EBF-C32D-497E-A2B3-20E3A1E462E8}"/>
    <cellStyle name="Normal 10 3 2 6 5" xfId="34129" xr:uid="{0AC49109-C7E3-48A6-84A0-228132E06A26}"/>
    <cellStyle name="Normal 10 3 3" xfId="5960" xr:uid="{F608F14F-BD23-4A5D-A91D-68A476D8DCD8}"/>
    <cellStyle name="Normal 10 3 3 2" xfId="14350" xr:uid="{7BD1FACE-6C1E-460A-82DB-184DCD106DAE}"/>
    <cellStyle name="Normal 10 3 3 2 2" xfId="21637" xr:uid="{B35F7C83-6988-4600-9D6E-A395582CE8FD}"/>
    <cellStyle name="Normal 10 3 3 2 2 2" xfId="27193" xr:uid="{B6F585ED-7C90-4336-99F5-F7A5E3645CFC}"/>
    <cellStyle name="Normal 10 3 3 2 2 3" xfId="32687" xr:uid="{4EEFED6B-99F4-4A5E-9611-0D20E1F27D38}"/>
    <cellStyle name="Normal 10 3 3 2 2 4" xfId="38171" xr:uid="{3F35E63B-37EE-49A8-A24B-FC3641C33FFA}"/>
    <cellStyle name="Normal 10 3 3 2 3" xfId="24464" xr:uid="{63F1CF65-4002-42EC-99F8-C94FE173570B}"/>
    <cellStyle name="Normal 10 3 3 2 4" xfId="29958" xr:uid="{16090F95-0310-4C7D-BF7E-AD25952EC743}"/>
    <cellStyle name="Normal 10 3 3 2 5" xfId="35442" xr:uid="{84028783-FD36-4DF8-958E-A1D919D55D9E}"/>
    <cellStyle name="Normal 10 3 3 3" xfId="18788" xr:uid="{EB484AAB-2B61-4F66-8BE7-7835497E0325}"/>
    <cellStyle name="Normal 10 3 3 4" xfId="9005" xr:uid="{4972429D-B934-4B2D-81A8-85EDC3217018}"/>
    <cellStyle name="Normal 10 3 3 4 2" xfId="20325" xr:uid="{52529C4E-1796-4787-925D-1340553F2E2D}"/>
    <cellStyle name="Normal 10 3 3 4 2 2" xfId="25881" xr:uid="{67381681-2B1D-4FDF-858B-BEE9363ECD72}"/>
    <cellStyle name="Normal 10 3 3 4 2 3" xfId="31375" xr:uid="{1085AB24-8197-4647-B632-8546BC127F77}"/>
    <cellStyle name="Normal 10 3 3 4 2 4" xfId="36859" xr:uid="{9492E76F-6141-43B9-97F9-ADC5A1100D74}"/>
    <cellStyle name="Normal 10 3 3 4 3" xfId="23152" xr:uid="{BF7F0407-C84F-4442-9B39-8DDC6509B530}"/>
    <cellStyle name="Normal 10 3 3 4 4" xfId="28646" xr:uid="{642BCE1F-A7F9-47AF-83F6-5CD2DB2BC5D2}"/>
    <cellStyle name="Normal 10 3 3 4 5" xfId="34130" xr:uid="{8D354DE4-5D56-4832-8B0E-8584F3662757}"/>
    <cellStyle name="Normal 10 3 4" xfId="7086" xr:uid="{44041968-F6E7-49FA-BA17-51C1448A568A}"/>
    <cellStyle name="Normal 10 3 4 2" xfId="9006" xr:uid="{930A3355-E2DB-49AC-B7D0-9317F8C211C7}"/>
    <cellStyle name="Normal 10 3 4 2 2" xfId="20326" xr:uid="{316FDDB3-0F57-436D-A7A5-86715F4CDA8E}"/>
    <cellStyle name="Normal 10 3 4 2 2 2" xfId="25882" xr:uid="{4D29CFF3-F90B-44A3-A78D-2032166315B8}"/>
    <cellStyle name="Normal 10 3 4 2 2 3" xfId="31376" xr:uid="{007981C4-02FE-47BA-BFE2-C021E2A92636}"/>
    <cellStyle name="Normal 10 3 4 2 2 4" xfId="36860" xr:uid="{C663012C-4303-43D9-8FEB-43CB321C922F}"/>
    <cellStyle name="Normal 10 3 4 2 3" xfId="23153" xr:uid="{C642546A-B38E-4B0F-B0CB-5B2509E98FCD}"/>
    <cellStyle name="Normal 10 3 4 2 4" xfId="28647" xr:uid="{F32137DD-BB62-429B-8CAA-DB9549D1CE9D}"/>
    <cellStyle name="Normal 10 3 4 2 5" xfId="34131" xr:uid="{71C8B1CE-D704-4FAC-8F34-0C1BBC378FDB}"/>
    <cellStyle name="Normal 10 3 4 3" xfId="20103" xr:uid="{FE028A54-0E2F-49E3-B296-B32842A62F3A}"/>
    <cellStyle name="Normal 10 3 4 3 2" xfId="25659" xr:uid="{D9EB02D3-5511-4BD6-AF98-D7484D664E1B}"/>
    <cellStyle name="Normal 10 3 4 3 3" xfId="31153" xr:uid="{6F7C18BE-2C48-47A8-AE1B-3027B5ACBC28}"/>
    <cellStyle name="Normal 10 3 4 3 4" xfId="36637" xr:uid="{75A7CBF4-5E1D-4F35-BCD2-B5B3B8D8B8EC}"/>
    <cellStyle name="Normal 10 3 4 4" xfId="22930" xr:uid="{F7CF711A-DA38-4014-B730-FC01D2337A14}"/>
    <cellStyle name="Normal 10 3 4 5" xfId="28422" xr:uid="{55D8BB41-9B33-43F0-8630-85DCC38C4467}"/>
    <cellStyle name="Normal 10 3 4 6" xfId="33906" xr:uid="{CAAC37E1-1E61-409B-943B-D1E5B55F2591}"/>
    <cellStyle name="Normal 10 3 5" xfId="7236" xr:uid="{8067AC1F-4319-40FE-9647-1096A6E795AA}"/>
    <cellStyle name="Normal 10 3 5 2" xfId="9007" xr:uid="{8F1F46D1-D66C-483A-8E8D-DD0E4C4843D0}"/>
    <cellStyle name="Normal 10 3 5 2 2" xfId="20327" xr:uid="{51F1081D-8101-4322-AE9D-F034D08F322B}"/>
    <cellStyle name="Normal 10 3 5 2 2 2" xfId="25883" xr:uid="{CCB9F576-2428-483E-956F-5E78EABEC6FC}"/>
    <cellStyle name="Normal 10 3 5 2 2 3" xfId="31377" xr:uid="{DFA112FB-48B0-4A0A-B6E1-8C6F7372E69B}"/>
    <cellStyle name="Normal 10 3 5 2 2 4" xfId="36861" xr:uid="{4F1FA56A-AB79-48B7-B0EC-B7F73F7811DD}"/>
    <cellStyle name="Normal 10 3 5 2 3" xfId="23154" xr:uid="{964EA118-122F-41AA-B4EB-8A4BEF35D086}"/>
    <cellStyle name="Normal 10 3 5 2 4" xfId="28648" xr:uid="{07AE379B-45E7-495E-ACAA-ABC82476F6E5}"/>
    <cellStyle name="Normal 10 3 5 2 5" xfId="34132" xr:uid="{40BB4149-1C8D-43C9-90A2-A727B3B1F692}"/>
    <cellStyle name="Normal 10 3 5 3" xfId="20124" xr:uid="{9823ED8C-AF78-4DEE-B808-FD8CCBC07B10}"/>
    <cellStyle name="Normal 10 3 5 3 2" xfId="25680" xr:uid="{9C70567C-4441-48CE-AFF0-FD98DE4AB62A}"/>
    <cellStyle name="Normal 10 3 5 3 3" xfId="31174" xr:uid="{DFF825E0-1C33-4BD1-BA09-BDD9CA90F908}"/>
    <cellStyle name="Normal 10 3 5 3 4" xfId="36658" xr:uid="{FF5734BB-FFDB-41CC-971D-54F914774255}"/>
    <cellStyle name="Normal 10 3 5 4" xfId="22951" xr:uid="{50EB7228-D2ED-4928-B9E8-913601B5558D}"/>
    <cellStyle name="Normal 10 3 5 5" xfId="28443" xr:uid="{79711DD6-F42E-4795-B0A6-CA017CE3545F}"/>
    <cellStyle name="Normal 10 3 5 6" xfId="33927" xr:uid="{BA5ED37C-7781-46C3-B7E5-95A9D09F22C4}"/>
    <cellStyle name="Normal 10 3 6" xfId="7326" xr:uid="{1E492C54-34AF-47AE-9BBB-2B8C69F38E89}"/>
    <cellStyle name="Normal 10 3 6 2" xfId="9008" xr:uid="{D2D58AED-2D4B-4F59-8E3A-33B831205747}"/>
    <cellStyle name="Normal 10 3 6 2 2" xfId="20328" xr:uid="{E2953C49-3416-4802-B79A-1ACF0EE84D09}"/>
    <cellStyle name="Normal 10 3 6 2 2 2" xfId="25884" xr:uid="{6FBF8588-893E-4329-9EA4-555F64A35208}"/>
    <cellStyle name="Normal 10 3 6 2 2 3" xfId="31378" xr:uid="{55A08DD9-0A9B-4705-BCCE-925BF84FB675}"/>
    <cellStyle name="Normal 10 3 6 2 2 4" xfId="36862" xr:uid="{D6EE8B5D-392E-4040-926B-7CE962CBACF8}"/>
    <cellStyle name="Normal 10 3 6 2 3" xfId="23155" xr:uid="{AA43EA1E-BA39-4AB5-AC53-80CA5E4E8A2F}"/>
    <cellStyle name="Normal 10 3 6 2 4" xfId="28649" xr:uid="{73886EEA-8A01-41C8-886E-F154A4C4F754}"/>
    <cellStyle name="Normal 10 3 6 2 5" xfId="34133" xr:uid="{6D69E09B-AA9E-40AB-9FF0-5827FE1FD04F}"/>
    <cellStyle name="Normal 10 3 6 3" xfId="20210" xr:uid="{878823B6-FEB6-4E73-8478-B2C2CEAAB82B}"/>
    <cellStyle name="Normal 10 3 6 3 2" xfId="25766" xr:uid="{4F10FBB0-6F95-43D0-9918-9486CED6233B}"/>
    <cellStyle name="Normal 10 3 6 3 3" xfId="31260" xr:uid="{28FEEAEF-FA30-4E6E-B304-46A4E1D52B57}"/>
    <cellStyle name="Normal 10 3 6 3 4" xfId="36744" xr:uid="{1725BEFC-9BE6-45B6-8C53-B33FDCE03476}"/>
    <cellStyle name="Normal 10 3 6 4" xfId="23037" xr:uid="{E5BCE188-490F-4EB5-8FB3-84E0DFDAA3C6}"/>
    <cellStyle name="Normal 10 3 6 5" xfId="28529" xr:uid="{17EA0E9C-1513-4C83-BB1F-54D026821EE7}"/>
    <cellStyle name="Normal 10 3 6 6" xfId="34013" xr:uid="{8F51E4A6-9AD7-4A46-8928-EAE95245B86D}"/>
    <cellStyle name="Normal 10 3 7" xfId="7378" xr:uid="{F12AD44F-92F0-40F8-A539-A18C607813A4}"/>
    <cellStyle name="Normal 10 3 7 2" xfId="20262" xr:uid="{4B4BEA25-4E15-4F93-B20F-6ED6C3969953}"/>
    <cellStyle name="Normal 10 3 7 2 2" xfId="25818" xr:uid="{98F0D675-2F80-45D7-B1F7-15E0E912C3E2}"/>
    <cellStyle name="Normal 10 3 7 2 3" xfId="31312" xr:uid="{FC5E4BE1-B855-48C4-AD4C-974131797F3F}"/>
    <cellStyle name="Normal 10 3 7 2 4" xfId="36796" xr:uid="{8F253CC8-21CF-4217-B1DE-9ED3C53F90AD}"/>
    <cellStyle name="Normal 10 3 7 3" xfId="23089" xr:uid="{2F139D38-39E5-4074-8547-7B264E8126FD}"/>
    <cellStyle name="Normal 10 3 7 4" xfId="28583" xr:uid="{87375F0B-2363-4B6D-B20A-ECCCC152AFC0}"/>
    <cellStyle name="Normal 10 3 7 5" xfId="34067" xr:uid="{0C4FFD42-C899-43A0-83E3-3EB9D8C6EB8E}"/>
    <cellStyle name="Normal 10 3 8" xfId="11328" xr:uid="{80959C90-50CB-43E0-89D0-81688772E361}"/>
    <cellStyle name="Normal 10 3 9" xfId="16563" xr:uid="{3B1036B3-4261-43AD-88F2-7C3C0A7559F4}"/>
    <cellStyle name="Normal 10 30" xfId="5961" xr:uid="{078A3DF7-8D28-4AE7-90B2-293320CB482F}"/>
    <cellStyle name="Normal 10 30 2" xfId="14351" xr:uid="{A2D369AA-347A-4004-BD23-521C255ED3F1}"/>
    <cellStyle name="Normal 10 30 2 2" xfId="21638" xr:uid="{6DC4E9BA-0A28-44A3-AAEF-825EDD27C912}"/>
    <cellStyle name="Normal 10 30 2 2 2" xfId="27194" xr:uid="{672CA08E-7A2E-4BF6-9553-F78EB40EECBF}"/>
    <cellStyle name="Normal 10 30 2 2 3" xfId="32688" xr:uid="{6BB69E83-AA28-40B8-84B7-55BB5596613D}"/>
    <cellStyle name="Normal 10 30 2 2 4" xfId="38172" xr:uid="{49224881-BBEA-40DF-8120-BD7993437679}"/>
    <cellStyle name="Normal 10 30 2 3" xfId="24465" xr:uid="{DD1B6E56-CC63-4F24-99C2-D29C06B5D606}"/>
    <cellStyle name="Normal 10 30 2 4" xfId="29959" xr:uid="{23689B48-2D22-4B66-8D12-067F80CE0D93}"/>
    <cellStyle name="Normal 10 30 2 5" xfId="35443" xr:uid="{5EA83B6F-8068-4596-967C-511168336FC6}"/>
    <cellStyle name="Normal 10 30 3" xfId="11330" xr:uid="{24E3DD18-3D12-4FEC-AF44-2F3D4307EBCB}"/>
    <cellStyle name="Normal 10 30 4" xfId="16565" xr:uid="{B3499A9C-A945-4E73-905E-25AD7FEC4473}"/>
    <cellStyle name="Normal 10 30 5" xfId="18789" xr:uid="{5AF4B94E-46E5-440C-A645-E46F4319EA76}"/>
    <cellStyle name="Normal 10 30 6" xfId="9009" xr:uid="{CC5AAC81-F770-4247-9E04-4E3DD2BAEF8F}"/>
    <cellStyle name="Normal 10 30 6 2" xfId="20329" xr:uid="{33F7A0C1-3FC7-4C44-B86C-34F41F6D0E0B}"/>
    <cellStyle name="Normal 10 30 6 2 2" xfId="25885" xr:uid="{864743DE-78AA-4E86-8BE9-2BB0A69337CE}"/>
    <cellStyle name="Normal 10 30 6 2 3" xfId="31379" xr:uid="{D3F0DFC9-62F6-4B3A-83DB-EF9A7955F42F}"/>
    <cellStyle name="Normal 10 30 6 2 4" xfId="36863" xr:uid="{5E3A07D1-4180-4145-9880-FB9280EB3FA0}"/>
    <cellStyle name="Normal 10 30 6 3" xfId="23156" xr:uid="{75912F71-8DAA-4F4C-A743-3013C36867DD}"/>
    <cellStyle name="Normal 10 30 6 4" xfId="28650" xr:uid="{5C311EDF-F43B-4B51-9346-B3409D5C47B5}"/>
    <cellStyle name="Normal 10 30 6 5" xfId="34134" xr:uid="{50B337DB-7FC6-42B6-A98E-7E8C345EDC84}"/>
    <cellStyle name="Normal 10 31" xfId="5962" xr:uid="{BC26FF58-FF3E-4B52-9E39-338B11CF4469}"/>
    <cellStyle name="Normal 10 31 2" xfId="14352" xr:uid="{5665929A-B8F2-4FB8-ACBD-527994255ACB}"/>
    <cellStyle name="Normal 10 31 2 2" xfId="21639" xr:uid="{D564ABEC-484F-49E5-852A-F880649B52A5}"/>
    <cellStyle name="Normal 10 31 2 2 2" xfId="27195" xr:uid="{EB90EC91-1F56-44D2-8D1A-48C8AFCD710D}"/>
    <cellStyle name="Normal 10 31 2 2 3" xfId="32689" xr:uid="{58B2CFA2-2C0D-4A40-98E7-9FA58D21C83A}"/>
    <cellStyle name="Normal 10 31 2 2 4" xfId="38173" xr:uid="{94696C61-E448-4134-8034-4419FADB035B}"/>
    <cellStyle name="Normal 10 31 2 3" xfId="24466" xr:uid="{FD744BE7-36D6-420F-8977-F58DF80D466D}"/>
    <cellStyle name="Normal 10 31 2 4" xfId="29960" xr:uid="{C9B8F1FD-15E5-40D6-9A71-1A1BAE881333}"/>
    <cellStyle name="Normal 10 31 2 5" xfId="35444" xr:uid="{EFE59B36-C912-4DAB-9B87-A140A0DF0D43}"/>
    <cellStyle name="Normal 10 31 3" xfId="11331" xr:uid="{C7DA79EF-7FFA-42FB-B7B8-278B965C0906}"/>
    <cellStyle name="Normal 10 31 4" xfId="16566" xr:uid="{309D0BDB-BE27-4D5D-8545-89F4DB5E5799}"/>
    <cellStyle name="Normal 10 31 5" xfId="18790" xr:uid="{A29867F8-1DA3-4725-9C58-8421CC1C45EB}"/>
    <cellStyle name="Normal 10 31 6" xfId="9010" xr:uid="{5FA30458-C2D8-4CBB-A6F2-5A01C3A1B816}"/>
    <cellStyle name="Normal 10 31 6 2" xfId="20330" xr:uid="{DC836F2C-431E-4B18-A208-DC4711CE9F04}"/>
    <cellStyle name="Normal 10 31 6 2 2" xfId="25886" xr:uid="{AF05141E-5761-435A-AA30-0E89FA80A4B9}"/>
    <cellStyle name="Normal 10 31 6 2 3" xfId="31380" xr:uid="{4E1C1382-B64A-430B-80D6-63FED65E6BA7}"/>
    <cellStyle name="Normal 10 31 6 2 4" xfId="36864" xr:uid="{50A420FE-6AB9-44DA-AE7F-F2B22BA32A34}"/>
    <cellStyle name="Normal 10 31 6 3" xfId="23157" xr:uid="{FACFF7FA-9BB2-4B13-802E-061CDD3EA3A7}"/>
    <cellStyle name="Normal 10 31 6 4" xfId="28651" xr:uid="{2FAF7DBA-327B-4EE9-91A0-702DC2A14B60}"/>
    <cellStyle name="Normal 10 31 6 5" xfId="34135" xr:uid="{20C79AD3-9064-46A8-B265-F9128031EA6D}"/>
    <cellStyle name="Normal 10 32" xfId="5963" xr:uid="{320C3D83-68F1-43BB-BC81-23383883C1B5}"/>
    <cellStyle name="Normal 10 32 2" xfId="14353" xr:uid="{D0138197-BC0D-447D-9D35-AC2059D708DB}"/>
    <cellStyle name="Normal 10 32 2 2" xfId="21640" xr:uid="{9BD0042F-9389-4946-AB7A-AC73843A1037}"/>
    <cellStyle name="Normal 10 32 2 2 2" xfId="27196" xr:uid="{A02DC544-1C35-46F7-8E51-E8065F883333}"/>
    <cellStyle name="Normal 10 32 2 2 3" xfId="32690" xr:uid="{80878BC3-3DFB-4CF6-8D08-412A78E6B750}"/>
    <cellStyle name="Normal 10 32 2 2 4" xfId="38174" xr:uid="{61EEE792-75B2-4203-8A53-6A5B7AEB236B}"/>
    <cellStyle name="Normal 10 32 2 3" xfId="24467" xr:uid="{05CF74B6-1E6B-418B-951E-D4D4CB4662B4}"/>
    <cellStyle name="Normal 10 32 2 4" xfId="29961" xr:uid="{D48E1141-5F9A-44BC-BE82-58D9A932B009}"/>
    <cellStyle name="Normal 10 32 2 5" xfId="35445" xr:uid="{3BEE9A36-187B-4B50-935E-48C26457F65A}"/>
    <cellStyle name="Normal 10 32 3" xfId="11332" xr:uid="{70A00AA0-D027-42C1-BCC1-C5A6531C9425}"/>
    <cellStyle name="Normal 10 32 4" xfId="16567" xr:uid="{4758D62C-E21D-4920-93E3-6F30DEEB8AD0}"/>
    <cellStyle name="Normal 10 32 5" xfId="18791" xr:uid="{F992F987-1326-42D2-928C-445249C001A6}"/>
    <cellStyle name="Normal 10 32 6" xfId="9011" xr:uid="{A60C5F44-6689-4B31-AED4-557BE64E3AE3}"/>
    <cellStyle name="Normal 10 32 6 2" xfId="20331" xr:uid="{C50DA640-9A63-4F81-9AC3-F3AFA1C7B8F2}"/>
    <cellStyle name="Normal 10 32 6 2 2" xfId="25887" xr:uid="{5DB989BC-161F-4B6F-A0AB-7BEFCEB08A97}"/>
    <cellStyle name="Normal 10 32 6 2 3" xfId="31381" xr:uid="{316E326E-591F-459D-AE0F-A69523C2F888}"/>
    <cellStyle name="Normal 10 32 6 2 4" xfId="36865" xr:uid="{E26D26B8-21F1-4C53-ABA9-03C016C8C150}"/>
    <cellStyle name="Normal 10 32 6 3" xfId="23158" xr:uid="{5ED23C44-B7D6-46FE-BE61-4F03DCF8A119}"/>
    <cellStyle name="Normal 10 32 6 4" xfId="28652" xr:uid="{2779A562-FC9D-4983-93AF-B87FAED9D6D0}"/>
    <cellStyle name="Normal 10 32 6 5" xfId="34136" xr:uid="{EFDEEC46-2F16-41B1-9F6D-997599695C82}"/>
    <cellStyle name="Normal 10 33" xfId="5964" xr:uid="{1E1E6302-300E-4306-B0E3-3FA115D5BCBA}"/>
    <cellStyle name="Normal 10 33 2" xfId="14354" xr:uid="{9E2EC3FF-9CD1-43C3-9C21-8B28BC5C1346}"/>
    <cellStyle name="Normal 10 33 2 2" xfId="21641" xr:uid="{3D039B2B-ACE8-49DA-8654-301F7CA0F753}"/>
    <cellStyle name="Normal 10 33 2 2 2" xfId="27197" xr:uid="{E0FBEA1D-8235-4AC3-8F50-1F2BFBFF3583}"/>
    <cellStyle name="Normal 10 33 2 2 3" xfId="32691" xr:uid="{7FD4AE6C-240D-4FD0-8519-06E55AEDA929}"/>
    <cellStyle name="Normal 10 33 2 2 4" xfId="38175" xr:uid="{9AEDDA96-776A-4816-BAE4-DDD709A33268}"/>
    <cellStyle name="Normal 10 33 2 3" xfId="24468" xr:uid="{0B893757-30A1-4699-B182-9A3C50124FBB}"/>
    <cellStyle name="Normal 10 33 2 4" xfId="29962" xr:uid="{CE51C974-E864-46EB-ABCC-68BE50C839F2}"/>
    <cellStyle name="Normal 10 33 2 5" xfId="35446" xr:uid="{D8098BD8-5F05-4C84-8BC7-0010F3A7FE28}"/>
    <cellStyle name="Normal 10 33 3" xfId="11333" xr:uid="{7E58DD3F-78EB-44FC-98BF-26320B5117E2}"/>
    <cellStyle name="Normal 10 33 4" xfId="16568" xr:uid="{829347A5-3426-4F40-9B60-39F52422616F}"/>
    <cellStyle name="Normal 10 33 5" xfId="18792" xr:uid="{949EE217-1ADF-4A93-8685-F9B4551D4E32}"/>
    <cellStyle name="Normal 10 33 6" xfId="9012" xr:uid="{6F326D24-61FE-442E-9238-A8A532568DCB}"/>
    <cellStyle name="Normal 10 33 6 2" xfId="20332" xr:uid="{1D0B14F1-5458-4AFC-AD10-E98582D5342D}"/>
    <cellStyle name="Normal 10 33 6 2 2" xfId="25888" xr:uid="{8CE7A210-B50D-47A8-95BA-6B8C1A5756F3}"/>
    <cellStyle name="Normal 10 33 6 2 3" xfId="31382" xr:uid="{B68336C1-4ABF-4C55-B105-842D55AA5ABD}"/>
    <cellStyle name="Normal 10 33 6 2 4" xfId="36866" xr:uid="{BB4626E7-A858-41BB-B79F-C891A42497AE}"/>
    <cellStyle name="Normal 10 33 6 3" xfId="23159" xr:uid="{356F0CCE-5BF3-4548-A9EC-9B067F7BEB53}"/>
    <cellStyle name="Normal 10 33 6 4" xfId="28653" xr:uid="{8CA7EF12-B7EA-4436-8F8B-BA6C9D51E075}"/>
    <cellStyle name="Normal 10 33 6 5" xfId="34137" xr:uid="{F5ACC492-DC14-4C15-A41C-1ACF4BA6A379}"/>
    <cellStyle name="Normal 10 34" xfId="5965" xr:uid="{542743B9-C58D-4624-9FF3-790D8DBD173C}"/>
    <cellStyle name="Normal 10 34 2" xfId="14355" xr:uid="{A8D15E79-A30F-456F-97D4-DD0AC35E8A10}"/>
    <cellStyle name="Normal 10 34 2 2" xfId="21642" xr:uid="{970FEB2D-42E0-455C-8FAB-1FE548CA8A38}"/>
    <cellStyle name="Normal 10 34 2 2 2" xfId="27198" xr:uid="{282BCE64-2940-4976-B419-0CA25918829F}"/>
    <cellStyle name="Normal 10 34 2 2 3" xfId="32692" xr:uid="{6B6A4409-3B2D-4C6C-B327-EC7E5AC853F8}"/>
    <cellStyle name="Normal 10 34 2 2 4" xfId="38176" xr:uid="{71C39F7D-B0E2-4728-9962-FEE173DA3C41}"/>
    <cellStyle name="Normal 10 34 2 3" xfId="24469" xr:uid="{62553EE3-1BA0-4475-8D0C-7DFA0280ABFC}"/>
    <cellStyle name="Normal 10 34 2 4" xfId="29963" xr:uid="{68E2F2DD-5593-4C65-9CEE-4F44D15BA78C}"/>
    <cellStyle name="Normal 10 34 2 5" xfId="35447" xr:uid="{EE510148-478E-4085-9540-5A007BEA09C8}"/>
    <cellStyle name="Normal 10 34 3" xfId="11334" xr:uid="{F2004CF7-EB94-4E03-9F44-605303D373A8}"/>
    <cellStyle name="Normal 10 34 4" xfId="16569" xr:uid="{3ACF48AA-1A4E-4D56-920B-83A3822D77CA}"/>
    <cellStyle name="Normal 10 34 5" xfId="18793" xr:uid="{8C2FEF5C-B01D-4DDA-98A8-F5906914FBEA}"/>
    <cellStyle name="Normal 10 34 6" xfId="9013" xr:uid="{D4BDEAE0-026B-449C-9605-675631728467}"/>
    <cellStyle name="Normal 10 34 6 2" xfId="20333" xr:uid="{EF18AAE1-CB92-4589-925B-A73D869AF734}"/>
    <cellStyle name="Normal 10 34 6 2 2" xfId="25889" xr:uid="{04A81974-B129-431E-B355-6CAB3792CF4F}"/>
    <cellStyle name="Normal 10 34 6 2 3" xfId="31383" xr:uid="{700C6A92-E9D2-4606-B0BD-7E60389B68AA}"/>
    <cellStyle name="Normal 10 34 6 2 4" xfId="36867" xr:uid="{26A1AD1A-A7B0-4BBA-87AD-EFFF96E94F5E}"/>
    <cellStyle name="Normal 10 34 6 3" xfId="23160" xr:uid="{B68F6882-9817-4D6F-A8A1-4DED70FCFE3B}"/>
    <cellStyle name="Normal 10 34 6 4" xfId="28654" xr:uid="{0B50C46A-7A8B-4A8C-9E13-5FD9A9EE4F2F}"/>
    <cellStyle name="Normal 10 34 6 5" xfId="34138" xr:uid="{2759CB95-A6A9-41D6-9165-F4E06562B285}"/>
    <cellStyle name="Normal 10 35" xfId="5966" xr:uid="{6E88472B-A4FF-464F-8E5C-65A831A9980F}"/>
    <cellStyle name="Normal 10 35 2" xfId="14356" xr:uid="{79B8D4B8-FC9E-464D-817F-CFEA3D92A72C}"/>
    <cellStyle name="Normal 10 35 2 2" xfId="21643" xr:uid="{B8E954FF-DA95-4854-A402-6BF7933C6EA9}"/>
    <cellStyle name="Normal 10 35 2 2 2" xfId="27199" xr:uid="{D498CE4D-4E0D-4794-8D1B-EAAB6D329438}"/>
    <cellStyle name="Normal 10 35 2 2 3" xfId="32693" xr:uid="{17B9D566-C9C7-46B0-9F57-F971563A4CF0}"/>
    <cellStyle name="Normal 10 35 2 2 4" xfId="38177" xr:uid="{42A5B894-3A26-4A3D-9E62-F881562C7736}"/>
    <cellStyle name="Normal 10 35 2 3" xfId="24470" xr:uid="{6765C094-D543-4243-8751-9CD287A8C8BE}"/>
    <cellStyle name="Normal 10 35 2 4" xfId="29964" xr:uid="{D5B27408-5636-4A0A-8F4E-E494A5505F3D}"/>
    <cellStyle name="Normal 10 35 2 5" xfId="35448" xr:uid="{61BF4FC6-89EE-4245-B3CF-A2AA1D49A5DF}"/>
    <cellStyle name="Normal 10 35 3" xfId="11335" xr:uid="{A78D8A39-5C6D-45DA-9387-7FC6DF5430AA}"/>
    <cellStyle name="Normal 10 35 4" xfId="16570" xr:uid="{9716A486-FCC5-4330-A178-D749EDEA66CA}"/>
    <cellStyle name="Normal 10 35 5" xfId="18794" xr:uid="{DD119F3D-413D-4792-9124-C4F3D44481BA}"/>
    <cellStyle name="Normal 10 35 6" xfId="9014" xr:uid="{01315991-C1EC-4177-B937-9DE1F4660EC7}"/>
    <cellStyle name="Normal 10 35 6 2" xfId="20334" xr:uid="{58AA2FD1-A5FA-40A7-939A-5D8BCAAD42DB}"/>
    <cellStyle name="Normal 10 35 6 2 2" xfId="25890" xr:uid="{91EFB27C-A9A5-4E1A-AC08-68E111A9E838}"/>
    <cellStyle name="Normal 10 35 6 2 3" xfId="31384" xr:uid="{A6B65DEF-95FA-46AE-8A77-577929339DF0}"/>
    <cellStyle name="Normal 10 35 6 2 4" xfId="36868" xr:uid="{F807FDEA-1C69-49C4-B453-E0BA7D03C189}"/>
    <cellStyle name="Normal 10 35 6 3" xfId="23161" xr:uid="{2F469146-4FB3-487A-8581-D7817D9E7932}"/>
    <cellStyle name="Normal 10 35 6 4" xfId="28655" xr:uid="{301BD319-377D-482B-8DCF-BDAE43963195}"/>
    <cellStyle name="Normal 10 35 6 5" xfId="34139" xr:uid="{834CA236-B704-4E7A-8369-D32981B93DE4}"/>
    <cellStyle name="Normal 10 36" xfId="5967" xr:uid="{D8B5F9B2-DB28-4827-B3A2-50A16F856D85}"/>
    <cellStyle name="Normal 10 36 2" xfId="14357" xr:uid="{84A1E65F-BADD-48AF-ACCF-754868140779}"/>
    <cellStyle name="Normal 10 36 2 2" xfId="21644" xr:uid="{91BBE853-26AE-4AA7-943B-F684A4A32EFF}"/>
    <cellStyle name="Normal 10 36 2 2 2" xfId="27200" xr:uid="{C32B5726-B2C7-4DB3-A672-E4DBDA9105E3}"/>
    <cellStyle name="Normal 10 36 2 2 3" xfId="32694" xr:uid="{CCE102C6-C482-4836-8E70-4BD318BB87AF}"/>
    <cellStyle name="Normal 10 36 2 2 4" xfId="38178" xr:uid="{2C0D5BF3-301C-4F0E-AB98-299D23BF9CDC}"/>
    <cellStyle name="Normal 10 36 2 3" xfId="24471" xr:uid="{3A0AFB42-8BA8-4FEE-A7B4-F041D519CC97}"/>
    <cellStyle name="Normal 10 36 2 4" xfId="29965" xr:uid="{6E994BFA-7A4D-4621-88E5-51FB9D8C88CD}"/>
    <cellStyle name="Normal 10 36 2 5" xfId="35449" xr:uid="{D6064785-1B57-42DC-A631-CA7AF8AC4AC1}"/>
    <cellStyle name="Normal 10 36 3" xfId="11336" xr:uid="{03EF4ED5-B94D-4CD2-93F3-CC413526FC2A}"/>
    <cellStyle name="Normal 10 36 4" xfId="16571" xr:uid="{6FB41EEA-0EDF-4706-B46D-2A86990A3095}"/>
    <cellStyle name="Normal 10 36 5" xfId="18795" xr:uid="{39D7C15B-2E83-4C81-AEED-7FE2BDC9AA7D}"/>
    <cellStyle name="Normal 10 36 6" xfId="9015" xr:uid="{AA94514C-23E3-45DD-8A9F-B993CDC7A1D1}"/>
    <cellStyle name="Normal 10 36 6 2" xfId="20335" xr:uid="{8C0ECA11-ED97-422A-9A56-E119E53F28EB}"/>
    <cellStyle name="Normal 10 36 6 2 2" xfId="25891" xr:uid="{925D77B5-5757-4EB3-8050-D6E3CC02E8F1}"/>
    <cellStyle name="Normal 10 36 6 2 3" xfId="31385" xr:uid="{696E2412-54C4-4B2F-B898-5799C403258A}"/>
    <cellStyle name="Normal 10 36 6 2 4" xfId="36869" xr:uid="{DE90F9C0-6C38-4803-9EAE-B0D4B651BDFD}"/>
    <cellStyle name="Normal 10 36 6 3" xfId="23162" xr:uid="{F45CF148-61F7-46FA-B7C9-A7EEBB137CC4}"/>
    <cellStyle name="Normal 10 36 6 4" xfId="28656" xr:uid="{AB4CC6CA-7D0E-48B9-B7E6-63D39A8BF077}"/>
    <cellStyle name="Normal 10 36 6 5" xfId="34140" xr:uid="{F1748842-8510-4E75-B5A8-0869FB966401}"/>
    <cellStyle name="Normal 10 37" xfId="5968" xr:uid="{B3240696-76A8-4B0A-83D0-091D2FA608F1}"/>
    <cellStyle name="Normal 10 37 2" xfId="14358" xr:uid="{7150AAF0-0AAD-4877-9937-E12109D7F8E2}"/>
    <cellStyle name="Normal 10 37 2 2" xfId="21645" xr:uid="{859F6C55-E718-4929-AA8F-24AEC857CE64}"/>
    <cellStyle name="Normal 10 37 2 2 2" xfId="27201" xr:uid="{193FF2ED-2ECB-4630-B63B-12E8F83AC2C5}"/>
    <cellStyle name="Normal 10 37 2 2 3" xfId="32695" xr:uid="{41F00BF6-9B11-4679-B9CD-6D6F432B4688}"/>
    <cellStyle name="Normal 10 37 2 2 4" xfId="38179" xr:uid="{DC6CF983-7C2F-4B96-B358-BE48373F5DEA}"/>
    <cellStyle name="Normal 10 37 2 3" xfId="24472" xr:uid="{186C7A86-60A8-416F-876C-2B377FE78C1F}"/>
    <cellStyle name="Normal 10 37 2 4" xfId="29966" xr:uid="{C7514172-9EC4-4E1B-91BD-325AD06D94AB}"/>
    <cellStyle name="Normal 10 37 2 5" xfId="35450" xr:uid="{13DB49AD-9BA6-481C-986B-A92BD8BE9EA7}"/>
    <cellStyle name="Normal 10 37 3" xfId="11337" xr:uid="{5FB45994-6E53-4E29-8654-2D9594E3456C}"/>
    <cellStyle name="Normal 10 37 4" xfId="16572" xr:uid="{309C88B1-8020-435B-A31D-06586A3DDD5C}"/>
    <cellStyle name="Normal 10 37 5" xfId="18796" xr:uid="{8B670425-0C74-41C1-AB4C-A20126FDB3A1}"/>
    <cellStyle name="Normal 10 37 6" xfId="9016" xr:uid="{F344369A-3ADC-4EC6-B7E4-88D7C9ADCCAF}"/>
    <cellStyle name="Normal 10 37 6 2" xfId="20336" xr:uid="{E3794185-33CC-43CE-889A-87CEDEE6B9F9}"/>
    <cellStyle name="Normal 10 37 6 2 2" xfId="25892" xr:uid="{DB295DDA-F08C-47BF-BFAB-30F83A8EB2B6}"/>
    <cellStyle name="Normal 10 37 6 2 3" xfId="31386" xr:uid="{73016873-8B28-4DC6-9186-D528626DB65B}"/>
    <cellStyle name="Normal 10 37 6 2 4" xfId="36870" xr:uid="{2C8C97DF-B401-4501-9C51-EDA4DF27025C}"/>
    <cellStyle name="Normal 10 37 6 3" xfId="23163" xr:uid="{1F83299E-9E53-4CC6-9C1C-88E7401B5EDC}"/>
    <cellStyle name="Normal 10 37 6 4" xfId="28657" xr:uid="{93BC54AC-6A01-4A71-831E-A434B30B1212}"/>
    <cellStyle name="Normal 10 37 6 5" xfId="34141" xr:uid="{75FD12FB-5F4B-4C15-8BA3-7AD0D9F2145D}"/>
    <cellStyle name="Normal 10 38" xfId="5969" xr:uid="{D1239199-DFDA-4D76-948F-1267AD75E40A}"/>
    <cellStyle name="Normal 10 38 2" xfId="14359" xr:uid="{ADC02925-9037-450B-B24E-BF59B767FE56}"/>
    <cellStyle name="Normal 10 38 2 2" xfId="21646" xr:uid="{E5FFA14E-91EA-43FD-A32D-E3CE2A9F3188}"/>
    <cellStyle name="Normal 10 38 2 2 2" xfId="27202" xr:uid="{3EA34129-D397-4305-BDF2-5B55C71111C9}"/>
    <cellStyle name="Normal 10 38 2 2 3" xfId="32696" xr:uid="{D229C66C-5243-4298-8BEA-640EC9343E43}"/>
    <cellStyle name="Normal 10 38 2 2 4" xfId="38180" xr:uid="{CB59AC3A-DC81-43A1-A44E-CC622AFA8C37}"/>
    <cellStyle name="Normal 10 38 2 3" xfId="24473" xr:uid="{97BEDE28-C905-49FA-95D0-B9DB1E0CC580}"/>
    <cellStyle name="Normal 10 38 2 4" xfId="29967" xr:uid="{EE1D580F-FF0E-41EF-8966-2C026884D13E}"/>
    <cellStyle name="Normal 10 38 2 5" xfId="35451" xr:uid="{EA797EA0-A04A-40DC-9D03-CA4FA2EF3067}"/>
    <cellStyle name="Normal 10 38 3" xfId="11338" xr:uid="{14402052-9FBD-4522-AED9-2A76303B174E}"/>
    <cellStyle name="Normal 10 38 4" xfId="16573" xr:uid="{E2C34B0A-FF83-494D-87E1-3B5DC8C89848}"/>
    <cellStyle name="Normal 10 38 5" xfId="18797" xr:uid="{B318BB10-8C6D-4C6A-8C81-3B89962F3D41}"/>
    <cellStyle name="Normal 10 38 6" xfId="9017" xr:uid="{E46E8FCC-D633-41CB-98A0-D521DE206EC2}"/>
    <cellStyle name="Normal 10 38 6 2" xfId="20337" xr:uid="{70274A60-DBF5-49A2-8A04-A11510F3E7AF}"/>
    <cellStyle name="Normal 10 38 6 2 2" xfId="25893" xr:uid="{6FAD9F8F-FAD0-4F29-AA7E-5171455FB79C}"/>
    <cellStyle name="Normal 10 38 6 2 3" xfId="31387" xr:uid="{804824E4-B69F-47D0-854D-18B663B5A49A}"/>
    <cellStyle name="Normal 10 38 6 2 4" xfId="36871" xr:uid="{E6948524-53A5-40A9-9A63-C996D677763A}"/>
    <cellStyle name="Normal 10 38 6 3" xfId="23164" xr:uid="{FF21F416-5FB5-4B39-834E-F0BB7CFC6821}"/>
    <cellStyle name="Normal 10 38 6 4" xfId="28658" xr:uid="{838D987A-4E84-473F-B825-BAB239B5F627}"/>
    <cellStyle name="Normal 10 38 6 5" xfId="34142" xr:uid="{EE9E8A4C-C2E6-4ECF-A6CE-F9DC42DDC196}"/>
    <cellStyle name="Normal 10 39" xfId="5970" xr:uid="{9141CA77-4BB3-4E49-9CDA-BC9366518305}"/>
    <cellStyle name="Normal 10 39 2" xfId="14360" xr:uid="{891D2DB7-E044-4985-98D3-E3EAEA28DF83}"/>
    <cellStyle name="Normal 10 39 2 2" xfId="21647" xr:uid="{B8A4A03C-4E52-45FC-B9A0-7537F0226434}"/>
    <cellStyle name="Normal 10 39 2 2 2" xfId="27203" xr:uid="{ADAB0D91-B148-4158-BF94-02847A2A5AE8}"/>
    <cellStyle name="Normal 10 39 2 2 3" xfId="32697" xr:uid="{20E3E73F-9A5C-46D2-A20C-0E0FF86E1164}"/>
    <cellStyle name="Normal 10 39 2 2 4" xfId="38181" xr:uid="{BD3AE7B1-59AB-4E77-8680-0172EA9CA8B8}"/>
    <cellStyle name="Normal 10 39 2 3" xfId="24474" xr:uid="{DC6E801D-1633-46B2-97D9-766AE43D3009}"/>
    <cellStyle name="Normal 10 39 2 4" xfId="29968" xr:uid="{BCD7BBE8-9CB4-4966-8CBA-6F8FE6633116}"/>
    <cellStyle name="Normal 10 39 2 5" xfId="35452" xr:uid="{C4515E6F-EBEE-45E9-847E-261121DA3595}"/>
    <cellStyle name="Normal 10 39 3" xfId="11339" xr:uid="{3F0DE8D8-12F0-4716-87D4-62D6AA385AC1}"/>
    <cellStyle name="Normal 10 39 4" xfId="16574" xr:uid="{1FD6F3C7-3A3B-45F2-9C44-DD4B7B4C3E03}"/>
    <cellStyle name="Normal 10 39 5" xfId="18798" xr:uid="{DC2C885D-675B-434B-8912-A2EE2C3BE886}"/>
    <cellStyle name="Normal 10 39 6" xfId="9018" xr:uid="{71847C59-E5EC-4BA2-BCDD-4E3D80FDB087}"/>
    <cellStyle name="Normal 10 39 6 2" xfId="20338" xr:uid="{E5BED7EE-50E0-42BC-AAF7-5F787000FE77}"/>
    <cellStyle name="Normal 10 39 6 2 2" xfId="25894" xr:uid="{60491659-C24A-411F-A71B-2F99259FA3F9}"/>
    <cellStyle name="Normal 10 39 6 2 3" xfId="31388" xr:uid="{40081044-AAED-4DFE-9080-0568D2AB31E1}"/>
    <cellStyle name="Normal 10 39 6 2 4" xfId="36872" xr:uid="{92FB2998-DA76-4AA8-ADAA-B73887B5016F}"/>
    <cellStyle name="Normal 10 39 6 3" xfId="23165" xr:uid="{AA1B475C-19AD-4D14-A902-639803D22A96}"/>
    <cellStyle name="Normal 10 39 6 4" xfId="28659" xr:uid="{425E8595-CBF5-4C17-956B-2A85E7E3990C}"/>
    <cellStyle name="Normal 10 39 6 5" xfId="34143" xr:uid="{3D1BE7E1-D917-44F3-8467-31AFFA67A242}"/>
    <cellStyle name="Normal 10 4" xfId="5971" xr:uid="{7FE44B04-05EA-4CDA-967C-188D3ACD6F2B}"/>
    <cellStyle name="Normal 10 4 2" xfId="5972" xr:uid="{EEFA74DC-800B-4CF3-BC62-01B0D25E5E3D}"/>
    <cellStyle name="Normal 10 4 2 2" xfId="14362" xr:uid="{9E6EAFB1-0C04-4F01-B1B3-6D4CC60DA95B}"/>
    <cellStyle name="Normal 10 4 2 2 2" xfId="21649" xr:uid="{5595B018-65D3-45B9-BD20-DA71F3EBC3E3}"/>
    <cellStyle name="Normal 10 4 2 2 2 2" xfId="27205" xr:uid="{A5C96657-1866-4240-BBF2-E6F6AD9F2031}"/>
    <cellStyle name="Normal 10 4 2 2 2 3" xfId="32699" xr:uid="{23F1061B-0254-4FF4-8484-F8CE421F3153}"/>
    <cellStyle name="Normal 10 4 2 2 2 4" xfId="38183" xr:uid="{EDFE2EE1-A026-4034-9158-09BD9CF62148}"/>
    <cellStyle name="Normal 10 4 2 2 3" xfId="24476" xr:uid="{546DA496-84C6-41AF-8FAB-764B57F97049}"/>
    <cellStyle name="Normal 10 4 2 2 4" xfId="29970" xr:uid="{F250D142-3BDA-43AC-ABC2-8FA050EAB7E0}"/>
    <cellStyle name="Normal 10 4 2 2 5" xfId="35454" xr:uid="{A36317E3-DA4C-400D-9F9B-2E953EBAF933}"/>
    <cellStyle name="Normal 10 4 2 3" xfId="11341" xr:uid="{0063CA70-E3E2-448A-A1A7-6C0C6093AD82}"/>
    <cellStyle name="Normal 10 4 2 4" xfId="16576" xr:uid="{9710945F-D01E-468F-85BA-16B7450FC24A}"/>
    <cellStyle name="Normal 10 4 2 5" xfId="18799" xr:uid="{C46896DB-F5D3-4F5C-8EE3-3E77D97BD03A}"/>
    <cellStyle name="Normal 10 4 2 6" xfId="9020" xr:uid="{10BE6C91-FDD4-4E06-B0E5-D1F3E1A658C3}"/>
    <cellStyle name="Normal 10 4 2 6 2" xfId="20340" xr:uid="{33ABDFFD-F3F0-41FA-B538-28C436D8D455}"/>
    <cellStyle name="Normal 10 4 2 6 2 2" xfId="25896" xr:uid="{A9FCB80C-6D6E-42E6-A3C8-CB7A24B707D3}"/>
    <cellStyle name="Normal 10 4 2 6 2 3" xfId="31390" xr:uid="{0E628724-C437-4EC3-964D-0FD5D72E77AD}"/>
    <cellStyle name="Normal 10 4 2 6 2 4" xfId="36874" xr:uid="{B133DCB5-9075-4AAA-B370-3EB9B5769C60}"/>
    <cellStyle name="Normal 10 4 2 6 3" xfId="23167" xr:uid="{6FDCEF69-69B9-424F-A866-EAFFC2291398}"/>
    <cellStyle name="Normal 10 4 2 6 4" xfId="28661" xr:uid="{CB7965AA-F356-4169-9365-3B3F2619D3B6}"/>
    <cellStyle name="Normal 10 4 2 6 5" xfId="34145" xr:uid="{1F8A8B2B-C18E-4BA0-909B-2E443AA58B04}"/>
    <cellStyle name="Normal 10 4 3" xfId="5973" xr:uid="{65D74034-C377-4093-AEF4-930D3AB3B06A}"/>
    <cellStyle name="Normal 10 4 3 2" xfId="14363" xr:uid="{95422772-D65B-4B29-AB8B-5C80837DB583}"/>
    <cellStyle name="Normal 10 4 3 2 2" xfId="21650" xr:uid="{713F31E8-DA22-4F58-8A4A-5D87E0E78F9B}"/>
    <cellStyle name="Normal 10 4 3 2 2 2" xfId="27206" xr:uid="{5212677A-9136-424D-BBBB-9E99340726A2}"/>
    <cellStyle name="Normal 10 4 3 2 2 3" xfId="32700" xr:uid="{754BFAAD-3EBE-43B0-98CE-57CCD99905DD}"/>
    <cellStyle name="Normal 10 4 3 2 2 4" xfId="38184" xr:uid="{08B4440F-CDE1-4B9B-BA2B-B28929D3FB43}"/>
    <cellStyle name="Normal 10 4 3 2 3" xfId="24477" xr:uid="{DA046F29-D86C-4D69-B3AC-718AF44AA665}"/>
    <cellStyle name="Normal 10 4 3 2 4" xfId="29971" xr:uid="{0958B7CE-18B0-4770-A595-4E76DC9AD0AB}"/>
    <cellStyle name="Normal 10 4 3 2 5" xfId="35455" xr:uid="{23069169-6009-48E9-A5C7-44161FF86A17}"/>
    <cellStyle name="Normal 10 4 3 3" xfId="11342" xr:uid="{881D67A7-40DD-4061-A50E-347ADAF2FB18}"/>
    <cellStyle name="Normal 10 4 3 4" xfId="16577" xr:uid="{91D43907-D68D-466E-8F96-41B8F0A71D79}"/>
    <cellStyle name="Normal 10 4 3 5" xfId="18800" xr:uid="{FE1A049E-228D-451A-9A9A-BDD6EB8DD8F2}"/>
    <cellStyle name="Normal 10 4 3 6" xfId="9021" xr:uid="{FD81FF3E-893C-4B97-8490-B07373034A56}"/>
    <cellStyle name="Normal 10 4 3 6 2" xfId="20341" xr:uid="{EB0D9FA6-A682-42D3-832C-D157BC1CF70C}"/>
    <cellStyle name="Normal 10 4 3 6 2 2" xfId="25897" xr:uid="{3E495D80-48F5-491F-9789-C269C134B061}"/>
    <cellStyle name="Normal 10 4 3 6 2 3" xfId="31391" xr:uid="{2FC7DB66-5FAA-479A-83AD-38C26E2D9C6F}"/>
    <cellStyle name="Normal 10 4 3 6 2 4" xfId="36875" xr:uid="{A1621BBB-5E67-4609-B529-95157A766605}"/>
    <cellStyle name="Normal 10 4 3 6 3" xfId="23168" xr:uid="{6814F914-AFD5-4E10-9BC8-77AA13B2E7B5}"/>
    <cellStyle name="Normal 10 4 3 6 4" xfId="28662" xr:uid="{88FD84CF-A80F-45F5-9A46-004F21EFBC9D}"/>
    <cellStyle name="Normal 10 4 3 6 5" xfId="34146" xr:uid="{D7EA62ED-4B06-4557-BD74-78C5454C3B3C}"/>
    <cellStyle name="Normal 10 4 4" xfId="5974" xr:uid="{2833E5DA-9E9A-49FB-8297-EAE021C51E66}"/>
    <cellStyle name="Normal 10 4 4 2" xfId="14364" xr:uid="{92A81E22-207E-443E-B16E-465C6C1F6446}"/>
    <cellStyle name="Normal 10 4 4 2 2" xfId="21651" xr:uid="{4893FE5B-F306-4EBB-A348-39804F7D9157}"/>
    <cellStyle name="Normal 10 4 4 2 2 2" xfId="27207" xr:uid="{1E00D2B9-54B0-4D1F-BC16-DD40FC43C19E}"/>
    <cellStyle name="Normal 10 4 4 2 2 3" xfId="32701" xr:uid="{B1C0C720-9590-432D-99F8-F122F400AA62}"/>
    <cellStyle name="Normal 10 4 4 2 2 4" xfId="38185" xr:uid="{ACE9BFF4-9CE3-4272-890A-F3DDC3A503B7}"/>
    <cellStyle name="Normal 10 4 4 2 3" xfId="24478" xr:uid="{27EAA91D-8FB2-4DF9-A119-23A56542831D}"/>
    <cellStyle name="Normal 10 4 4 2 4" xfId="29972" xr:uid="{D359010A-5002-4B29-B677-590422963410}"/>
    <cellStyle name="Normal 10 4 4 2 5" xfId="35456" xr:uid="{76AB3414-1B17-4329-84DD-4E562F91561D}"/>
    <cellStyle name="Normal 10 4 4 3" xfId="11343" xr:uid="{18E0C1E5-AF3C-48B9-899D-BCE5A9AB34E2}"/>
    <cellStyle name="Normal 10 4 4 4" xfId="16578" xr:uid="{681B0C51-9FF3-4A13-8AD8-BF476EA9D1DC}"/>
    <cellStyle name="Normal 10 4 4 5" xfId="18801" xr:uid="{52229F55-2392-4C33-9921-FB08B39E851A}"/>
    <cellStyle name="Normal 10 4 4 6" xfId="9022" xr:uid="{F9808A9A-5A68-48EA-A44B-01083ACDBFF0}"/>
    <cellStyle name="Normal 10 4 4 6 2" xfId="20342" xr:uid="{A41C6B34-27E4-4038-B287-46A89B0F23C3}"/>
    <cellStyle name="Normal 10 4 4 6 2 2" xfId="25898" xr:uid="{8BDC99D7-2A2E-48BF-8F07-F5B09ADF38DA}"/>
    <cellStyle name="Normal 10 4 4 6 2 3" xfId="31392" xr:uid="{5CF1E761-AF93-4645-A4C6-CE656D57DCD6}"/>
    <cellStyle name="Normal 10 4 4 6 2 4" xfId="36876" xr:uid="{BAB85AC1-7074-4028-A3FD-988DCA34B727}"/>
    <cellStyle name="Normal 10 4 4 6 3" xfId="23169" xr:uid="{5C0FBD5D-9FEB-4785-BD32-56A7D614247E}"/>
    <cellStyle name="Normal 10 4 4 6 4" xfId="28663" xr:uid="{2FE3DF99-1F63-461D-AD00-018652618906}"/>
    <cellStyle name="Normal 10 4 4 6 5" xfId="34147" xr:uid="{41F3E889-DD36-4086-B7B5-097D6B66E7E9}"/>
    <cellStyle name="Normal 10 4 5" xfId="5975" xr:uid="{611FEB9F-04BE-42D4-88A4-FCB4AF3D0EDD}"/>
    <cellStyle name="Normal 10 4 5 2" xfId="14365" xr:uid="{0F5A798D-F5E7-4FFD-899B-FAF64D65A2AB}"/>
    <cellStyle name="Normal 10 4 5 2 2" xfId="21652" xr:uid="{318C67C9-F854-4A8A-A6FC-7D717FD93CC9}"/>
    <cellStyle name="Normal 10 4 5 2 2 2" xfId="27208" xr:uid="{129526DA-29E4-4B33-9B45-7C7C9BBDBBA8}"/>
    <cellStyle name="Normal 10 4 5 2 2 3" xfId="32702" xr:uid="{4306B5A6-ED7D-49D6-961E-B238A1DB53B6}"/>
    <cellStyle name="Normal 10 4 5 2 2 4" xfId="38186" xr:uid="{D3C389AB-0603-4D7E-B01E-E8C7F24162B8}"/>
    <cellStyle name="Normal 10 4 5 2 3" xfId="24479" xr:uid="{291825E1-B041-4E4A-819A-37E97C8D4B55}"/>
    <cellStyle name="Normal 10 4 5 2 4" xfId="29973" xr:uid="{7C807EA7-7A02-4CD4-BFBC-3F5E5DF687E4}"/>
    <cellStyle name="Normal 10 4 5 2 5" xfId="35457" xr:uid="{7DC36A94-DC6E-4F23-BF7E-C93E4F48BBB2}"/>
    <cellStyle name="Normal 10 4 5 3" xfId="12451" xr:uid="{95C4CCB9-2D27-4D42-8290-E347D2250EB0}"/>
    <cellStyle name="Normal 10 4 5 4" xfId="9023" xr:uid="{5F4FB5C3-4AC9-488E-BB6E-56CC244CA92B}"/>
    <cellStyle name="Normal 10 4 5 4 2" xfId="20343" xr:uid="{686DDB83-3986-400D-95E3-20CC5ACBF453}"/>
    <cellStyle name="Normal 10 4 5 4 2 2" xfId="25899" xr:uid="{E931DB71-EACE-4FB1-A68E-C9B139DBFF73}"/>
    <cellStyle name="Normal 10 4 5 4 2 3" xfId="31393" xr:uid="{78404F4A-7449-4C2B-BE4B-1D2E5DF9F882}"/>
    <cellStyle name="Normal 10 4 5 4 2 4" xfId="36877" xr:uid="{4BF6B018-9140-4083-B0B9-9CE26D9E7439}"/>
    <cellStyle name="Normal 10 4 5 4 3" xfId="23170" xr:uid="{470789F9-B2A2-4975-94FF-5B7B50F691D0}"/>
    <cellStyle name="Normal 10 4 5 4 4" xfId="28664" xr:uid="{7F6C6BA9-3BAC-4719-8BAF-36DD4F2218FE}"/>
    <cellStyle name="Normal 10 4 5 4 5" xfId="34148" xr:uid="{34413568-C9F0-4EC5-94CB-5BA4FEA06E72}"/>
    <cellStyle name="Normal 10 4 6" xfId="14361" xr:uid="{73CDB9F2-4655-407F-8FCC-9B85C3ED1FEB}"/>
    <cellStyle name="Normal 10 4 6 2" xfId="21648" xr:uid="{B5C5C3D4-A0F8-4712-872E-727C355A2AF7}"/>
    <cellStyle name="Normal 10 4 6 2 2" xfId="27204" xr:uid="{90CF9A52-6CE0-486F-80AB-C2F75D8EB50E}"/>
    <cellStyle name="Normal 10 4 6 2 3" xfId="32698" xr:uid="{3E3AC4C0-F8CE-4371-BF0E-4DC2B570ADC2}"/>
    <cellStyle name="Normal 10 4 6 2 4" xfId="38182" xr:uid="{38CE4FA4-6ED9-42B4-A16D-A230DB0A9825}"/>
    <cellStyle name="Normal 10 4 6 3" xfId="24475" xr:uid="{719EE82B-D3EC-4552-9683-BA71EBF97EBA}"/>
    <cellStyle name="Normal 10 4 6 4" xfId="29969" xr:uid="{23D4B661-CC73-40B4-9F57-64CF886A9585}"/>
    <cellStyle name="Normal 10 4 6 5" xfId="35453" xr:uid="{9E9B9368-3CA2-4D0D-8DFC-EE2AA8804111}"/>
    <cellStyle name="Normal 10 4 7" xfId="11340" xr:uid="{653A250B-82AC-4CD0-A057-B61CE93FD346}"/>
    <cellStyle name="Normal 10 4 8" xfId="16575" xr:uid="{1666BC24-91B2-4D4D-9CCE-0C15E42809E7}"/>
    <cellStyle name="Normal 10 4 9" xfId="9019" xr:uid="{AFF9C4B0-E41D-4FE4-8A50-90E74BDE4FAB}"/>
    <cellStyle name="Normal 10 4 9 2" xfId="20339" xr:uid="{57998806-FD57-4617-89A0-A10D13014FD5}"/>
    <cellStyle name="Normal 10 4 9 2 2" xfId="25895" xr:uid="{2B42A3AC-4EE6-432D-B02C-467269DC420E}"/>
    <cellStyle name="Normal 10 4 9 2 3" xfId="31389" xr:uid="{EF716BBC-2ABD-4EAB-AAEC-A0D18A55DF8D}"/>
    <cellStyle name="Normal 10 4 9 2 4" xfId="36873" xr:uid="{790C7D1B-31C5-4881-853D-3F2128F55E07}"/>
    <cellStyle name="Normal 10 4 9 3" xfId="23166" xr:uid="{47A86B03-A636-4F2D-94A3-7B3D36106933}"/>
    <cellStyle name="Normal 10 4 9 4" xfId="28660" xr:uid="{F3090C59-7D2B-456D-9EF9-B9AC6BAC0F35}"/>
    <cellStyle name="Normal 10 4 9 5" xfId="34144" xr:uid="{55F7D975-368A-4880-ABDE-36C955F02DD1}"/>
    <cellStyle name="Normal 10 40" xfId="5976" xr:uid="{5328F76C-127A-486D-B296-59DE9AC2009D}"/>
    <cellStyle name="Normal 10 40 2" xfId="14366" xr:uid="{14584FFE-C41F-4081-8B53-26640CD0A133}"/>
    <cellStyle name="Normal 10 40 2 2" xfId="21653" xr:uid="{EFA0F1C9-2C96-4205-B8C6-724DD901178A}"/>
    <cellStyle name="Normal 10 40 2 2 2" xfId="27209" xr:uid="{7E6AD11B-C3C2-4CDC-AB96-443C8E9A9E40}"/>
    <cellStyle name="Normal 10 40 2 2 3" xfId="32703" xr:uid="{12801684-A493-4CE0-AF22-0A274FDEF0F1}"/>
    <cellStyle name="Normal 10 40 2 2 4" xfId="38187" xr:uid="{0CCE164C-1FD8-4D54-9F15-F77B414681F2}"/>
    <cellStyle name="Normal 10 40 2 3" xfId="24480" xr:uid="{22753498-89B3-4FA4-881B-DCAD53D4A3AA}"/>
    <cellStyle name="Normal 10 40 2 4" xfId="29974" xr:uid="{A5DB465C-0984-4ABA-A9F7-4B8C7189571A}"/>
    <cellStyle name="Normal 10 40 2 5" xfId="35458" xr:uid="{723D8460-9F34-4649-8E95-0B063974EDCE}"/>
    <cellStyle name="Normal 10 40 3" xfId="11344" xr:uid="{3BF50049-733D-4591-AA9A-8101ACAD62C4}"/>
    <cellStyle name="Normal 10 40 4" xfId="16579" xr:uid="{C6C3F9FA-CBAA-4A7F-9525-55B7D679EF6E}"/>
    <cellStyle name="Normal 10 40 5" xfId="18802" xr:uid="{D296A14D-7480-4647-86ED-5521856BA6E5}"/>
    <cellStyle name="Normal 10 40 6" xfId="9024" xr:uid="{20691FAC-DA58-491D-9794-C8883E69B0B8}"/>
    <cellStyle name="Normal 10 40 6 2" xfId="20344" xr:uid="{DB8BFD2E-93AF-4778-9BF1-ED055CCC8FE9}"/>
    <cellStyle name="Normal 10 40 6 2 2" xfId="25900" xr:uid="{9212CD3D-CAB1-440D-985E-7561865A90B4}"/>
    <cellStyle name="Normal 10 40 6 2 3" xfId="31394" xr:uid="{6C9C3A89-A9A6-4244-8DB7-A2A47EA53FF6}"/>
    <cellStyle name="Normal 10 40 6 2 4" xfId="36878" xr:uid="{45540616-9E79-4ED8-A090-A91D34103385}"/>
    <cellStyle name="Normal 10 40 6 3" xfId="23171" xr:uid="{92BDAA76-C4FA-46F6-A9E7-B7D7F33C4DF7}"/>
    <cellStyle name="Normal 10 40 6 4" xfId="28665" xr:uid="{85C27DAA-B5A7-451B-BA72-25D56EA1E66B}"/>
    <cellStyle name="Normal 10 40 6 5" xfId="34149" xr:uid="{42B5D3CA-ECB2-4C61-8D49-A62288FEA660}"/>
    <cellStyle name="Normal 10 41" xfId="5977" xr:uid="{AA49CA94-3DB5-41C0-89F1-F89C9C1D6B47}"/>
    <cellStyle name="Normal 10 41 2" xfId="14367" xr:uid="{6568F1F6-3C8B-4FA9-A64F-614FCFB28858}"/>
    <cellStyle name="Normal 10 41 2 2" xfId="21654" xr:uid="{38C76911-0A3E-46C9-A24E-9A9254A0BC16}"/>
    <cellStyle name="Normal 10 41 2 2 2" xfId="27210" xr:uid="{C4183925-31BA-4B21-82D3-E3F0A114AE7E}"/>
    <cellStyle name="Normal 10 41 2 2 3" xfId="32704" xr:uid="{CD39E0E7-F3BB-4F13-BED4-ABE933C393DC}"/>
    <cellStyle name="Normal 10 41 2 2 4" xfId="38188" xr:uid="{F3517498-1158-4917-B66F-00BC774982E1}"/>
    <cellStyle name="Normal 10 41 2 3" xfId="24481" xr:uid="{58924698-DC59-4F4E-B3E5-57D73EB28A1B}"/>
    <cellStyle name="Normal 10 41 2 4" xfId="29975" xr:uid="{B184796B-C28B-4A3A-A1A2-53D14755720F}"/>
    <cellStyle name="Normal 10 41 2 5" xfId="35459" xr:uid="{FEC6C9FB-1677-448D-9B05-B2C973B38509}"/>
    <cellStyle name="Normal 10 41 3" xfId="12449" xr:uid="{04240083-B8B4-43E6-B95F-AD6AB2E9BF8B}"/>
    <cellStyle name="Normal 10 41 4" xfId="9025" xr:uid="{D7B621C2-9031-4661-9B11-1417670749F6}"/>
    <cellStyle name="Normal 10 41 4 2" xfId="20345" xr:uid="{2E1F5FBC-4077-4038-A9C4-A187C794DADE}"/>
    <cellStyle name="Normal 10 41 4 2 2" xfId="25901" xr:uid="{51FD5067-B00C-4579-959E-AF0AE67E98F3}"/>
    <cellStyle name="Normal 10 41 4 2 3" xfId="31395" xr:uid="{C3218A0E-FF05-4176-9985-AF6D38289346}"/>
    <cellStyle name="Normal 10 41 4 2 4" xfId="36879" xr:uid="{48458EC1-71C4-4822-A467-FE2A419113DE}"/>
    <cellStyle name="Normal 10 41 4 3" xfId="23172" xr:uid="{7033170B-6A48-43B1-A3AB-16EB4D4F3C30}"/>
    <cellStyle name="Normal 10 41 4 4" xfId="28666" xr:uid="{4FB06030-9E99-477E-ADD3-584F0C9BCE7F}"/>
    <cellStyle name="Normal 10 41 4 5" xfId="34150" xr:uid="{64C5F685-BA3B-4D3A-84CA-3C228B1D1AC6}"/>
    <cellStyle name="Normal 10 42" xfId="7085" xr:uid="{8FFA9A98-7D3A-4FF6-9595-6124583D65FC}"/>
    <cellStyle name="Normal 10 42 2" xfId="9026" xr:uid="{102E3FA0-7ACD-4A45-B1A4-8CF23737F035}"/>
    <cellStyle name="Normal 10 42 2 2" xfId="20346" xr:uid="{B80A2662-BAF9-4F7B-8AD0-095DF977D7CD}"/>
    <cellStyle name="Normal 10 42 2 2 2" xfId="25902" xr:uid="{E8AD2055-0643-4D24-A958-B41DC6BD0EFA}"/>
    <cellStyle name="Normal 10 42 2 2 3" xfId="31396" xr:uid="{9A91FC1E-E1B6-4763-BD93-15C11AE4A458}"/>
    <cellStyle name="Normal 10 42 2 2 4" xfId="36880" xr:uid="{10199EE0-5268-4591-8496-F815E2C0016F}"/>
    <cellStyle name="Normal 10 42 2 3" xfId="23173" xr:uid="{0A046183-567E-4BFB-A301-AD1CE174BBE5}"/>
    <cellStyle name="Normal 10 42 2 4" xfId="28667" xr:uid="{C85526AF-AEBF-4E2F-A1B1-C1CA5EC89107}"/>
    <cellStyle name="Normal 10 42 2 5" xfId="34151" xr:uid="{337C4EB6-DCAF-4A22-9126-D2E2F0DCFCE7}"/>
    <cellStyle name="Normal 10 42 3" xfId="20102" xr:uid="{B6D76EB9-9755-4D01-B4B1-C11F3C578927}"/>
    <cellStyle name="Normal 10 42 3 2" xfId="25658" xr:uid="{24C48013-DDEC-49F1-BBD9-1CB40B437C0B}"/>
    <cellStyle name="Normal 10 42 3 3" xfId="31152" xr:uid="{6B1C9A0A-E227-4B6A-9682-0A0E8F8403F0}"/>
    <cellStyle name="Normal 10 42 3 4" xfId="36636" xr:uid="{06173CF7-9456-46A0-96BF-D691ADE12C70}"/>
    <cellStyle name="Normal 10 42 4" xfId="22929" xr:uid="{AB6A2B56-E352-4085-8CE3-B05FC35EDB2E}"/>
    <cellStyle name="Normal 10 42 5" xfId="28421" xr:uid="{F4463D76-FB6D-402F-81C0-CC5E09609E54}"/>
    <cellStyle name="Normal 10 42 6" xfId="33905" xr:uid="{C8066A15-46EC-4DF7-8AD0-1D6AD8462C67}"/>
    <cellStyle name="Normal 10 43" xfId="7235" xr:uid="{063FDBB9-2282-4061-A766-EB2B87E7EA87}"/>
    <cellStyle name="Normal 10 43 2" xfId="9027" xr:uid="{785E4C4F-A622-4438-A5FD-03F82D1A7511}"/>
    <cellStyle name="Normal 10 43 2 2" xfId="20347" xr:uid="{15B616E9-B74D-4358-8938-DF267CD2C37F}"/>
    <cellStyle name="Normal 10 43 2 2 2" xfId="25903" xr:uid="{3E7C4F38-218F-4428-AAB5-DA0415F911AC}"/>
    <cellStyle name="Normal 10 43 2 2 3" xfId="31397" xr:uid="{EDFC484F-613B-4641-B5F0-C34FF9E5ECBE}"/>
    <cellStyle name="Normal 10 43 2 2 4" xfId="36881" xr:uid="{12D9D40E-CC09-4462-B6D6-9779A9113DDD}"/>
    <cellStyle name="Normal 10 43 2 3" xfId="23174" xr:uid="{A35B1E42-3C27-43BD-8392-9BC1AE187609}"/>
    <cellStyle name="Normal 10 43 2 4" xfId="28668" xr:uid="{18B8FB9C-39D1-41D7-AECF-F886935958A7}"/>
    <cellStyle name="Normal 10 43 2 5" xfId="34152" xr:uid="{54132CCD-5E76-4969-8307-F1D289BDCB65}"/>
    <cellStyle name="Normal 10 43 3" xfId="20123" xr:uid="{B7DAF6EF-FA96-4FE4-A333-6AF300628E71}"/>
    <cellStyle name="Normal 10 43 3 2" xfId="25679" xr:uid="{52647820-F4DF-4E14-B6C0-12DB0DC5C9A7}"/>
    <cellStyle name="Normal 10 43 3 3" xfId="31173" xr:uid="{DB695570-FBDA-4EB0-B611-39B4370A5C47}"/>
    <cellStyle name="Normal 10 43 3 4" xfId="36657" xr:uid="{DEEB9B5F-65C5-4526-AE1D-671039B31021}"/>
    <cellStyle name="Normal 10 43 4" xfId="22950" xr:uid="{BE17F8C2-CDB3-4665-AD2E-2F5755D884FC}"/>
    <cellStyle name="Normal 10 43 5" xfId="28442" xr:uid="{A45328C5-9F23-4353-B0EE-D965810CD79E}"/>
    <cellStyle name="Normal 10 43 6" xfId="33926" xr:uid="{EF61AECB-F951-4F92-BEC8-34CCF535B6F7}"/>
    <cellStyle name="Normal 10 44" xfId="7325" xr:uid="{A508DA21-4BB6-4E0E-8E63-BD114736FC33}"/>
    <cellStyle name="Normal 10 44 2" xfId="14323" xr:uid="{0956CBB8-09E5-4396-86D3-37AA20F1EE2D}"/>
    <cellStyle name="Normal 10 44 2 2" xfId="21610" xr:uid="{0DA20689-1B53-4B71-BD6F-7ED0012D2E5E}"/>
    <cellStyle name="Normal 10 44 2 2 2" xfId="27166" xr:uid="{1057A725-26EB-44B6-8D62-7AB784ADEB5F}"/>
    <cellStyle name="Normal 10 44 2 2 3" xfId="32660" xr:uid="{6766DF74-A5DD-43C7-92A4-AEC16D3C8C84}"/>
    <cellStyle name="Normal 10 44 2 2 4" xfId="38144" xr:uid="{1464FB81-400E-41E8-9A14-966DE2AEF98D}"/>
    <cellStyle name="Normal 10 44 2 3" xfId="24437" xr:uid="{086E8A18-CDA7-48C8-90A6-C6297333FE3A}"/>
    <cellStyle name="Normal 10 44 2 4" xfId="29931" xr:uid="{B28A5784-F23D-4D45-93C8-27BCCAEB4EAB}"/>
    <cellStyle name="Normal 10 44 2 5" xfId="35415" xr:uid="{E7A60701-E8FA-4FC4-8D9E-8FCAAD7680B2}"/>
    <cellStyle name="Normal 10 44 3" xfId="20209" xr:uid="{4D2A7F75-8E24-490E-8379-52570B592947}"/>
    <cellStyle name="Normal 10 44 3 2" xfId="25765" xr:uid="{7430F8C1-379B-4BBE-9F5B-0AC6C09164C4}"/>
    <cellStyle name="Normal 10 44 3 3" xfId="31259" xr:uid="{27EA4D80-AD64-48FF-A4BA-CFE638527C4D}"/>
    <cellStyle name="Normal 10 44 3 4" xfId="36743" xr:uid="{F7202629-E65B-4357-AC29-771401DBCEE9}"/>
    <cellStyle name="Normal 10 44 4" xfId="23036" xr:uid="{B1C58F47-2B99-4019-A16C-2E754B321B42}"/>
    <cellStyle name="Normal 10 44 5" xfId="28528" xr:uid="{2465E25F-2217-4F19-90B0-9034BAF0E309}"/>
    <cellStyle name="Normal 10 44 6" xfId="34012" xr:uid="{AA7F22AE-A9A8-47BC-9F5C-8564F157C6F5}"/>
    <cellStyle name="Normal 10 45" xfId="7377" xr:uid="{FEE98583-D562-4B4F-B439-5BFB856604D8}"/>
    <cellStyle name="Normal 10 45 2" xfId="20026" xr:uid="{7339F803-C115-465E-88AA-754F2ABC383E}"/>
    <cellStyle name="Normal 10 45 2 2" xfId="22760" xr:uid="{BB128730-61D6-410B-BD3C-378937660635}"/>
    <cellStyle name="Normal 10 45 2 2 2" xfId="28316" xr:uid="{B409DB1E-B895-4B33-B4A8-8B0522B63383}"/>
    <cellStyle name="Normal 10 45 2 2 3" xfId="33810" xr:uid="{24A6F0AA-A19A-4F10-935C-436639FAA909}"/>
    <cellStyle name="Normal 10 45 2 2 4" xfId="39294" xr:uid="{7AC6EDF2-D675-4D83-87DB-3729F526E838}"/>
    <cellStyle name="Normal 10 45 2 3" xfId="25587" xr:uid="{2BB6874C-99D5-4BA6-9594-186D637F72DA}"/>
    <cellStyle name="Normal 10 45 2 4" xfId="31081" xr:uid="{01469A76-2DBC-4EC3-92D7-F2907C557E02}"/>
    <cellStyle name="Normal 10 45 2 5" xfId="36565" xr:uid="{38DE34CF-200D-4DB3-9A66-80D0FC484837}"/>
    <cellStyle name="Normal 10 45 3" xfId="11303" xr:uid="{573C97DC-FE65-4287-B4AD-4C21CE4EC4A2}"/>
    <cellStyle name="Normal 10 45 4" xfId="20261" xr:uid="{C90097B2-1EA2-448F-9293-587DFFBAC5D2}"/>
    <cellStyle name="Normal 10 45 4 2" xfId="25817" xr:uid="{58F3096C-0507-4414-B502-B39AF9DB4BA8}"/>
    <cellStyle name="Normal 10 45 4 3" xfId="31311" xr:uid="{97FE6077-85FB-451C-93C0-2159AFBF6C59}"/>
    <cellStyle name="Normal 10 45 4 4" xfId="36795" xr:uid="{5891B4AF-BEC7-40A6-AA77-3694E335CD73}"/>
    <cellStyle name="Normal 10 45 5" xfId="23088" xr:uid="{3472C848-C987-4478-8FAF-EA98A222C542}"/>
    <cellStyle name="Normal 10 45 6" xfId="28582" xr:uid="{96CC56E8-D8D0-44CD-8E8B-E08568B33F26}"/>
    <cellStyle name="Normal 10 45 7" xfId="34066" xr:uid="{E6CF33B8-165D-4322-8061-C14037A6CACD}"/>
    <cellStyle name="Normal 10 46" xfId="16538" xr:uid="{C6579D02-C7FF-417B-AB73-8C83BF7EFCFB}"/>
    <cellStyle name="Normal 10 47" xfId="22796" xr:uid="{9975DB4C-3CF1-4C8B-9D70-23972DACF626}"/>
    <cellStyle name="Normal 10 47 2" xfId="28342" xr:uid="{5D277CFA-F4DA-4348-ADFE-326865DD0D6C}"/>
    <cellStyle name="Normal 10 47 3" xfId="33832" xr:uid="{D6231C41-F8A2-44A2-AF67-B75C3F883C02}"/>
    <cellStyle name="Normal 10 47 4" xfId="39316" xr:uid="{B76CB954-A036-4AFC-9718-B3D35F366421}"/>
    <cellStyle name="Normal 10 48" xfId="5932" xr:uid="{1050B94D-C585-4691-8065-EE8EF4340593}"/>
    <cellStyle name="Normal 10 5" xfId="5978" xr:uid="{62D4FB03-7407-49B8-81D9-EE83E8A17248}"/>
    <cellStyle name="Normal 10 5 10" xfId="18803" xr:uid="{19BE42EB-DF9D-44F9-9E92-F665E909424C}"/>
    <cellStyle name="Normal 10 5 11" xfId="22798" xr:uid="{4D36FB85-6EE0-4667-83A2-7CC6161C13CA}"/>
    <cellStyle name="Normal 10 5 11 2" xfId="28344" xr:uid="{639316D1-2413-4218-A0CE-A2D586DBE0C7}"/>
    <cellStyle name="Normal 10 5 11 3" xfId="33834" xr:uid="{6554638C-8EAB-4BA3-A7E6-FEB36FCF8465}"/>
    <cellStyle name="Normal 10 5 11 4" xfId="39318" xr:uid="{E82D33FD-6663-4B64-BD8F-2EBB9A2773B6}"/>
    <cellStyle name="Normal 10 5 2" xfId="5979" xr:uid="{5523328D-EB26-41D0-BD61-068CEBCEE491}"/>
    <cellStyle name="Normal 10 5 2 2" xfId="14368" xr:uid="{089EC3E3-DF19-4AA6-A548-4FFBE9380DF2}"/>
    <cellStyle name="Normal 10 5 2 2 2" xfId="21655" xr:uid="{389318EC-DA2A-4513-873A-516EB0001717}"/>
    <cellStyle name="Normal 10 5 2 2 2 2" xfId="27211" xr:uid="{52CDD4DE-E9EE-4B08-9722-0D7B485CC1FD}"/>
    <cellStyle name="Normal 10 5 2 2 2 3" xfId="32705" xr:uid="{2DB19DB1-A64B-4E2C-A6E0-17907F87B378}"/>
    <cellStyle name="Normal 10 5 2 2 2 4" xfId="38189" xr:uid="{6D52E639-577B-4F2D-AB03-5BE45560FC3F}"/>
    <cellStyle name="Normal 10 5 2 2 3" xfId="24482" xr:uid="{82443956-B5E9-4FB0-BAAF-BB7A6F266B5F}"/>
    <cellStyle name="Normal 10 5 2 2 4" xfId="29976" xr:uid="{9004AF8D-1398-4DB5-AD02-50A30B4A21D5}"/>
    <cellStyle name="Normal 10 5 2 2 5" xfId="35460" xr:uid="{677473DF-958D-46D9-8585-227F45598741}"/>
    <cellStyle name="Normal 10 5 2 3" xfId="11346" xr:uid="{90D4A815-DFBE-4DD5-9C20-15FBBB8B9FA9}"/>
    <cellStyle name="Normal 10 5 2 4" xfId="16581" xr:uid="{3037ECE1-D424-49C9-AD87-A9E6633CB264}"/>
    <cellStyle name="Normal 10 5 2 5" xfId="18804" xr:uid="{B833A26F-3506-42D9-B868-27CCCC061840}"/>
    <cellStyle name="Normal 10 5 2 6" xfId="9028" xr:uid="{F1E862A9-AAC1-4C84-A525-0B1DFE8F2469}"/>
    <cellStyle name="Normal 10 5 2 6 2" xfId="20348" xr:uid="{ECE9D48C-C2E7-42BA-ABF8-F32660E6205C}"/>
    <cellStyle name="Normal 10 5 2 6 2 2" xfId="25904" xr:uid="{75DCC66D-FAEE-492E-8FA6-A7DC05FD4F10}"/>
    <cellStyle name="Normal 10 5 2 6 2 3" xfId="31398" xr:uid="{62CCC883-581C-4DC4-8E2A-13371D0A412D}"/>
    <cellStyle name="Normal 10 5 2 6 2 4" xfId="36882" xr:uid="{693B1317-E395-4DC1-8275-B3E749EC3B48}"/>
    <cellStyle name="Normal 10 5 2 6 3" xfId="23175" xr:uid="{1D12F1B1-C490-47EE-A0F4-80122E018A4B}"/>
    <cellStyle name="Normal 10 5 2 6 4" xfId="28669" xr:uid="{9B76654D-5532-478C-B632-87B6566F5928}"/>
    <cellStyle name="Normal 10 5 2 6 5" xfId="34153" xr:uid="{FBBB1619-A4F9-47A3-A7B3-B84DFFECFEC8}"/>
    <cellStyle name="Normal 10 5 3" xfId="5980" xr:uid="{3E802AFA-E9B9-4C7E-AD45-6E59FF0BD664}"/>
    <cellStyle name="Normal 10 5 3 2" xfId="14369" xr:uid="{621FB395-7E8F-4B7E-95B3-D96F17912985}"/>
    <cellStyle name="Normal 10 5 3 2 2" xfId="21656" xr:uid="{49157400-BF4C-40A0-A555-987525CD01A4}"/>
    <cellStyle name="Normal 10 5 3 2 2 2" xfId="27212" xr:uid="{7C8EEA55-CFBE-4E49-94F8-CA594917F0E3}"/>
    <cellStyle name="Normal 10 5 3 2 2 3" xfId="32706" xr:uid="{C6803F6C-0C54-4E3B-8BB8-FF77947D0211}"/>
    <cellStyle name="Normal 10 5 3 2 2 4" xfId="38190" xr:uid="{1B14A8FC-1D60-4D70-8AA4-AB1647B6E538}"/>
    <cellStyle name="Normal 10 5 3 2 3" xfId="24483" xr:uid="{6CDA8700-468C-403A-BD43-99E2CB44C008}"/>
    <cellStyle name="Normal 10 5 3 2 4" xfId="29977" xr:uid="{562EDE2E-FAAB-4C82-91DA-A235E1F78AA8}"/>
    <cellStyle name="Normal 10 5 3 2 5" xfId="35461" xr:uid="{0D1CFFDA-90CB-49FD-B363-3FEF670E35F4}"/>
    <cellStyle name="Normal 10 5 3 3" xfId="18805" xr:uid="{EEB14D61-4BA0-412E-8728-985BE6B378DC}"/>
    <cellStyle name="Normal 10 5 3 4" xfId="9029" xr:uid="{AB440619-ABE7-495B-B167-52152482D5E7}"/>
    <cellStyle name="Normal 10 5 3 4 2" xfId="20349" xr:uid="{C1B7E659-CBB8-4BD8-BF59-03BCE2B191DE}"/>
    <cellStyle name="Normal 10 5 3 4 2 2" xfId="25905" xr:uid="{04524767-AA30-4C64-9B6D-732BC43D38B5}"/>
    <cellStyle name="Normal 10 5 3 4 2 3" xfId="31399" xr:uid="{F8D310B4-2E17-4489-8E8E-4467B829150B}"/>
    <cellStyle name="Normal 10 5 3 4 2 4" xfId="36883" xr:uid="{CCB54443-2C44-4CB8-ADD2-0BA658BB4E8D}"/>
    <cellStyle name="Normal 10 5 3 4 3" xfId="23176" xr:uid="{018EDCAE-9DED-48BF-AE30-D4488CC94356}"/>
    <cellStyle name="Normal 10 5 3 4 4" xfId="28670" xr:uid="{94BE5A96-6A52-4B65-95A6-5521B44EB548}"/>
    <cellStyle name="Normal 10 5 3 4 5" xfId="34154" xr:uid="{A2315144-1F75-4630-8774-163BC2457ECA}"/>
    <cellStyle name="Normal 10 5 4" xfId="7201" xr:uid="{5013FE2B-BFF6-4961-9CC8-BD25C336B44C}"/>
    <cellStyle name="Normal 10 5 4 2" xfId="9030" xr:uid="{CC452CB0-19AA-4E2B-AF58-1A86E42598A9}"/>
    <cellStyle name="Normal 10 5 4 2 2" xfId="20350" xr:uid="{407CBE05-F4E7-4C9A-8859-377CFBE8C78A}"/>
    <cellStyle name="Normal 10 5 4 2 2 2" xfId="25906" xr:uid="{B7904AA6-995E-4050-9835-30A159CE0A62}"/>
    <cellStyle name="Normal 10 5 4 2 2 3" xfId="31400" xr:uid="{AA668E77-45E5-4228-B3A0-7EC765A488E7}"/>
    <cellStyle name="Normal 10 5 4 2 2 4" xfId="36884" xr:uid="{3DF3C4EB-A7C4-45C0-B4AE-4034C0BD1A6E}"/>
    <cellStyle name="Normal 10 5 4 2 3" xfId="23177" xr:uid="{5AF87F59-BA1E-4F30-8D0B-91547266005A}"/>
    <cellStyle name="Normal 10 5 4 2 4" xfId="28671" xr:uid="{B85264E0-FA79-447F-82AF-8EEAF0DF4D3A}"/>
    <cellStyle name="Normal 10 5 4 2 5" xfId="34155" xr:uid="{A7DCFD76-17C1-4374-A437-859B2C3F6B31}"/>
    <cellStyle name="Normal 10 5 4 3" xfId="20116" xr:uid="{C52647BD-2740-445C-8AED-F30CAFA63E5D}"/>
    <cellStyle name="Normal 10 5 4 3 2" xfId="25672" xr:uid="{C61B7F4A-260B-4CB5-9765-94CF705450CA}"/>
    <cellStyle name="Normal 10 5 4 3 3" xfId="31166" xr:uid="{D74966A0-6D44-44CC-A148-5F1F80DD7D58}"/>
    <cellStyle name="Normal 10 5 4 3 4" xfId="36650" xr:uid="{8464E158-5E76-4A2C-9819-3DC609DCC521}"/>
    <cellStyle name="Normal 10 5 4 4" xfId="22943" xr:uid="{214CB20D-8730-4E66-9D13-0904FC7CCEB3}"/>
    <cellStyle name="Normal 10 5 4 5" xfId="28435" xr:uid="{9B5DC1EC-C34A-4542-A754-51C7DB9FE79B}"/>
    <cellStyle name="Normal 10 5 4 6" xfId="33919" xr:uid="{2BF14494-FEA0-43DD-A49C-49031DE2B162}"/>
    <cellStyle name="Normal 10 5 5" xfId="7237" xr:uid="{14D60BAE-470F-4A0E-9BDA-94000602647E}"/>
    <cellStyle name="Normal 10 5 5 2" xfId="9031" xr:uid="{5A651F42-2861-49BB-8DBD-54EC57120B5C}"/>
    <cellStyle name="Normal 10 5 5 2 2" xfId="20351" xr:uid="{DE93C1DE-05AC-460E-9A6C-D89469264453}"/>
    <cellStyle name="Normal 10 5 5 2 2 2" xfId="25907" xr:uid="{503482D7-EBD7-42F4-8E45-50D34604B6F1}"/>
    <cellStyle name="Normal 10 5 5 2 2 3" xfId="31401" xr:uid="{502F469B-928E-4835-B1E7-6FDCBFA41B90}"/>
    <cellStyle name="Normal 10 5 5 2 2 4" xfId="36885" xr:uid="{7DBEF9BD-0047-42DA-A515-C6DCA8FB42E6}"/>
    <cellStyle name="Normal 10 5 5 2 3" xfId="23178" xr:uid="{543A3D31-FEE8-40D8-8FE9-7B88C333F612}"/>
    <cellStyle name="Normal 10 5 5 2 4" xfId="28672" xr:uid="{8094CFCB-B3BD-496B-A99B-05F5BB70AD9D}"/>
    <cellStyle name="Normal 10 5 5 2 5" xfId="34156" xr:uid="{EED56786-A194-454B-876D-96CFE578034C}"/>
    <cellStyle name="Normal 10 5 5 3" xfId="20125" xr:uid="{EDDDA129-E2FD-43F9-893F-5112609DCE10}"/>
    <cellStyle name="Normal 10 5 5 3 2" xfId="25681" xr:uid="{DA4A53BA-7B93-4A3C-ADA2-1D4DF58E42F8}"/>
    <cellStyle name="Normal 10 5 5 3 3" xfId="31175" xr:uid="{D86A5884-A6D1-4E41-82E2-588BB884857B}"/>
    <cellStyle name="Normal 10 5 5 3 4" xfId="36659" xr:uid="{C09B8536-37D6-4A7C-B29C-3169957658F9}"/>
    <cellStyle name="Normal 10 5 5 4" xfId="22952" xr:uid="{E6917EFF-673F-4D8F-9743-ACF292F66280}"/>
    <cellStyle name="Normal 10 5 5 5" xfId="28444" xr:uid="{94A15F4E-123C-4525-9383-97ECAEE4F04C}"/>
    <cellStyle name="Normal 10 5 5 6" xfId="33928" xr:uid="{6AF37CB6-BB57-429F-AF81-DF2D8F2C87C8}"/>
    <cellStyle name="Normal 10 5 6" xfId="7327" xr:uid="{467EEBE4-C5A5-4988-8DB8-4BA2016E4D91}"/>
    <cellStyle name="Normal 10 5 6 2" xfId="9032" xr:uid="{FA5D49B8-73E8-4C09-8B70-22469580A2E1}"/>
    <cellStyle name="Normal 10 5 6 2 2" xfId="20352" xr:uid="{D18DD960-C8EF-48EE-93A3-F07E6AA402AB}"/>
    <cellStyle name="Normal 10 5 6 2 2 2" xfId="25908" xr:uid="{5FC45A7A-7DA4-4726-8ACB-A926713FF20A}"/>
    <cellStyle name="Normal 10 5 6 2 2 3" xfId="31402" xr:uid="{001A615F-618A-4FAA-A1A0-5899123EBBE6}"/>
    <cellStyle name="Normal 10 5 6 2 2 4" xfId="36886" xr:uid="{F488ED37-AC5D-44FA-934D-3FF2675522AD}"/>
    <cellStyle name="Normal 10 5 6 2 3" xfId="23179" xr:uid="{AEE2DEF3-FCA9-448B-B1A1-74A76EC08CE9}"/>
    <cellStyle name="Normal 10 5 6 2 4" xfId="28673" xr:uid="{281871C1-2989-4551-B809-D596969C55DC}"/>
    <cellStyle name="Normal 10 5 6 2 5" xfId="34157" xr:uid="{959E00AE-BADB-4B3D-8485-6AD466377271}"/>
    <cellStyle name="Normal 10 5 6 3" xfId="20211" xr:uid="{744211A0-68F6-4E49-8C1D-3B1A84AD2B29}"/>
    <cellStyle name="Normal 10 5 6 3 2" xfId="25767" xr:uid="{1794164D-E2B3-42C1-86BE-D03F0F3108D7}"/>
    <cellStyle name="Normal 10 5 6 3 3" xfId="31261" xr:uid="{D9AC1E89-41FF-4EC0-B038-9A2507746BF5}"/>
    <cellStyle name="Normal 10 5 6 3 4" xfId="36745" xr:uid="{15DAA9C6-1620-490F-93CA-6F75B45FDC73}"/>
    <cellStyle name="Normal 10 5 6 4" xfId="23038" xr:uid="{F78ABC91-714F-4102-A09B-C10940D1B492}"/>
    <cellStyle name="Normal 10 5 6 5" xfId="28530" xr:uid="{3B7A517F-B9E3-4061-ABFB-530690D5B15E}"/>
    <cellStyle name="Normal 10 5 6 6" xfId="34014" xr:uid="{311F0545-32C0-4A63-ABF6-BABF34CE4A75}"/>
    <cellStyle name="Normal 10 5 7" xfId="7379" xr:uid="{C951881E-DA68-4BA2-9EBA-FEE95CFFEB81}"/>
    <cellStyle name="Normal 10 5 7 2" xfId="20263" xr:uid="{71DCF957-10EF-413E-8FA9-F1D019375C1B}"/>
    <cellStyle name="Normal 10 5 7 2 2" xfId="25819" xr:uid="{A1AEC2C1-CCE8-40EE-8C42-E6FECB1937F0}"/>
    <cellStyle name="Normal 10 5 7 2 3" xfId="31313" xr:uid="{698DB343-A6AD-48B9-87C0-CC5B1233E879}"/>
    <cellStyle name="Normal 10 5 7 2 4" xfId="36797" xr:uid="{FD0AD5E5-810B-476F-B9D6-43091D8C517F}"/>
    <cellStyle name="Normal 10 5 7 3" xfId="23090" xr:uid="{D004D061-A7B0-4BAF-A20C-89978E1E7BCC}"/>
    <cellStyle name="Normal 10 5 7 4" xfId="28584" xr:uid="{86421E2E-F497-4750-B711-BB42C77BD509}"/>
    <cellStyle name="Normal 10 5 7 5" xfId="34068" xr:uid="{C91CB91C-A38F-4B68-A3A4-76D3F417DB3F}"/>
    <cellStyle name="Normal 10 5 8" xfId="11345" xr:uid="{3DE7EB26-772C-49A1-837F-A087937B1D0D}"/>
    <cellStyle name="Normal 10 5 9" xfId="16580" xr:uid="{5720202C-0AF3-41B7-9C78-0858ECAE618D}"/>
    <cellStyle name="Normal 10 6" xfId="441" xr:uid="{61A0EB19-06CB-4AA8-A4DA-30C4379F38BD}"/>
    <cellStyle name="Normal 10 6 2" xfId="14370" xr:uid="{F9E56FC2-A8CC-40AB-B5AD-DF353714B2A3}"/>
    <cellStyle name="Normal 10 6 2 2" xfId="21657" xr:uid="{BA5F077A-D914-4E58-AE2C-8B8BAA545F61}"/>
    <cellStyle name="Normal 10 6 2 2 2" xfId="27213" xr:uid="{B66F34E3-5294-40AB-8C65-A455863F679B}"/>
    <cellStyle name="Normal 10 6 2 2 3" xfId="32707" xr:uid="{74D94B13-D94C-4874-88BC-7D3F8FB3E74A}"/>
    <cellStyle name="Normal 10 6 2 2 4" xfId="38191" xr:uid="{C77E6947-49F3-4FE9-A134-1056BDFA2AE1}"/>
    <cellStyle name="Normal 10 6 2 3" xfId="24484" xr:uid="{545693F9-9737-43BC-B09E-FC02FC674D08}"/>
    <cellStyle name="Normal 10 6 2 4" xfId="29978" xr:uid="{A25677C8-E3A6-4B93-A1AF-D1BB99F6C548}"/>
    <cellStyle name="Normal 10 6 2 5" xfId="35462" xr:uid="{48CC77E3-A698-452D-A9EF-7011A89AC5D4}"/>
    <cellStyle name="Normal 10 6 3" xfId="11347" xr:uid="{5BEDD2BA-F160-4C39-B67A-DBEED7506622}"/>
    <cellStyle name="Normal 10 6 4" xfId="16582" xr:uid="{E263B9D3-6E73-459A-B5EF-8A87632015BA}"/>
    <cellStyle name="Normal 10 6 5" xfId="18806" xr:uid="{59445859-211C-413D-88A9-F58F739B11F4}"/>
    <cellStyle name="Normal 10 6 6" xfId="9033" xr:uid="{43446775-AFBF-4522-96E8-B3ED218EFF6D}"/>
    <cellStyle name="Normal 10 6 6 2" xfId="20353" xr:uid="{4E9A71CA-D8E9-478D-AB6F-373CE9225F20}"/>
    <cellStyle name="Normal 10 6 6 2 2" xfId="25909" xr:uid="{67AA4FAF-0F24-495F-B87B-34ABDE571126}"/>
    <cellStyle name="Normal 10 6 6 2 3" xfId="31403" xr:uid="{E76C9014-647B-421A-BB9D-D4BC2BA8E304}"/>
    <cellStyle name="Normal 10 6 6 2 4" xfId="36887" xr:uid="{7DA278C0-6943-4353-86DD-0F07DE6E2D2C}"/>
    <cellStyle name="Normal 10 6 6 3" xfId="23180" xr:uid="{A235C1B9-115F-4DF7-ACA7-98FD3908A433}"/>
    <cellStyle name="Normal 10 6 6 4" xfId="28674" xr:uid="{B3C38FFB-987E-45BD-97E0-196C44074313}"/>
    <cellStyle name="Normal 10 6 6 5" xfId="34158" xr:uid="{F4B530E1-8862-471B-A311-D394413478BA}"/>
    <cellStyle name="Normal 10 6 7" xfId="5981" xr:uid="{A4D4010D-9BDC-45C4-832A-F5CF5D5ED3DF}"/>
    <cellStyle name="Normal 10 7" xfId="5982" xr:uid="{F54FB39C-5ADC-497B-811B-14588C471933}"/>
    <cellStyle name="Normal 10 7 2" xfId="14371" xr:uid="{AAA982A0-E515-4594-8507-06741E2FDB2B}"/>
    <cellStyle name="Normal 10 7 2 2" xfId="21658" xr:uid="{3C2F42DD-A114-4DDE-810B-12C0027AD737}"/>
    <cellStyle name="Normal 10 7 2 2 2" xfId="27214" xr:uid="{24995BFD-447F-4B11-8E65-2ACC0F873681}"/>
    <cellStyle name="Normal 10 7 2 2 3" xfId="32708" xr:uid="{2FB2032F-A390-4C73-AE58-8CD2D26232B8}"/>
    <cellStyle name="Normal 10 7 2 2 4" xfId="38192" xr:uid="{F4A339E0-8CAA-420C-8613-13C47845FA97}"/>
    <cellStyle name="Normal 10 7 2 3" xfId="24485" xr:uid="{7BF41516-F826-4427-8BCD-AF0AD9B08D7E}"/>
    <cellStyle name="Normal 10 7 2 4" xfId="29979" xr:uid="{893011F1-B4D8-4EC7-B60F-978EAB2021A1}"/>
    <cellStyle name="Normal 10 7 2 5" xfId="35463" xr:uid="{55B08443-02A8-4F40-A92A-8F59DA47CAD3}"/>
    <cellStyle name="Normal 10 7 3" xfId="11348" xr:uid="{E6096D72-21C0-47A0-8288-978B68F58B81}"/>
    <cellStyle name="Normal 10 7 4" xfId="16583" xr:uid="{4E9E0AC0-3A6A-4A21-BE90-ABE806941F77}"/>
    <cellStyle name="Normal 10 7 5" xfId="18807" xr:uid="{A15993B9-3964-4A1B-BC72-C19E78BDC473}"/>
    <cellStyle name="Normal 10 7 6" xfId="9034" xr:uid="{FD2F709C-3817-4E55-997A-1A200342A53E}"/>
    <cellStyle name="Normal 10 7 6 2" xfId="20354" xr:uid="{98D8D3BE-0BFB-40FD-B74F-D1A0DC45FCB1}"/>
    <cellStyle name="Normal 10 7 6 2 2" xfId="25910" xr:uid="{994045A6-1293-4B78-8958-3DCC0A6CCF91}"/>
    <cellStyle name="Normal 10 7 6 2 3" xfId="31404" xr:uid="{9C056D4F-3938-4850-951D-388C5C37A1E6}"/>
    <cellStyle name="Normal 10 7 6 2 4" xfId="36888" xr:uid="{3D508D9C-CF48-4B78-83A1-BF4E38445736}"/>
    <cellStyle name="Normal 10 7 6 3" xfId="23181" xr:uid="{96734BEC-51F2-477E-A3FB-8BC0CDE0C86F}"/>
    <cellStyle name="Normal 10 7 6 4" xfId="28675" xr:uid="{11112AE4-BC6A-41C2-98C2-74620CE77CF1}"/>
    <cellStyle name="Normal 10 7 6 5" xfId="34159" xr:uid="{70BB9F82-B2A1-44E5-BE02-F74F12A19096}"/>
    <cellStyle name="Normal 10 8" xfId="5983" xr:uid="{BA6CD9D6-8F6C-48F0-BE3A-D8B97404B075}"/>
    <cellStyle name="Normal 10 8 2" xfId="14372" xr:uid="{68309B63-DF2F-4FDE-8D56-8976982E1104}"/>
    <cellStyle name="Normal 10 8 2 2" xfId="21659" xr:uid="{71DA2FA8-B6D3-46B9-A18B-6BB63AB2F9FC}"/>
    <cellStyle name="Normal 10 8 2 2 2" xfId="27215" xr:uid="{E388FAE6-FB94-4D1B-BE83-AE3E5C6F0527}"/>
    <cellStyle name="Normal 10 8 2 2 3" xfId="32709" xr:uid="{3FC19784-E19D-4133-B0B6-8371A8B15BE7}"/>
    <cellStyle name="Normal 10 8 2 2 4" xfId="38193" xr:uid="{9ED13745-640B-4736-8F5A-6263A7E25CD1}"/>
    <cellStyle name="Normal 10 8 2 3" xfId="24486" xr:uid="{201D7C0F-E7BE-4B2A-A24A-56FE1D08966B}"/>
    <cellStyle name="Normal 10 8 2 4" xfId="29980" xr:uid="{0C8177EC-A6B8-47CA-8F7E-471078B24AB9}"/>
    <cellStyle name="Normal 10 8 2 5" xfId="35464" xr:uid="{16808792-200A-4DA2-9DE7-2A79E4EE60A5}"/>
    <cellStyle name="Normal 10 8 3" xfId="11349" xr:uid="{E727F7B0-0D55-47DA-9EED-06DE8D396EE4}"/>
    <cellStyle name="Normal 10 8 4" xfId="16584" xr:uid="{86D75614-B169-4D25-B287-885079BA01DA}"/>
    <cellStyle name="Normal 10 8 5" xfId="18808" xr:uid="{1F27F9D0-C0F3-4FCF-8956-8344C12BA90E}"/>
    <cellStyle name="Normal 10 8 6" xfId="9035" xr:uid="{5105CD9D-1A0F-41F4-9F40-2A4ED1F2426C}"/>
    <cellStyle name="Normal 10 8 6 2" xfId="20355" xr:uid="{1F0D94E2-BE7A-4A3D-A4FB-7E135EB0AB56}"/>
    <cellStyle name="Normal 10 8 6 2 2" xfId="25911" xr:uid="{3512A514-CCE2-4823-936B-41A52EFC42D6}"/>
    <cellStyle name="Normal 10 8 6 2 3" xfId="31405" xr:uid="{D5EF830F-B554-4741-BE05-95B5BD412AF8}"/>
    <cellStyle name="Normal 10 8 6 2 4" xfId="36889" xr:uid="{C3FCF59E-7343-4E55-92AC-5760ECC65C06}"/>
    <cellStyle name="Normal 10 8 6 3" xfId="23182" xr:uid="{DCF50724-2BE8-42AB-84A5-C2A3C907FF44}"/>
    <cellStyle name="Normal 10 8 6 4" xfId="28676" xr:uid="{254D4822-F2C6-4303-98C7-019A596FD8BD}"/>
    <cellStyle name="Normal 10 8 6 5" xfId="34160" xr:uid="{166EB2B5-9D6C-4D1E-ACE5-F5885B22E2DC}"/>
    <cellStyle name="Normal 10 9" xfId="5984" xr:uid="{286A94BE-69D7-4DB2-98E9-E07C41678785}"/>
    <cellStyle name="Normal 10 9 2" xfId="14373" xr:uid="{3AED0DE5-425A-4B0E-AE8F-5D4824501399}"/>
    <cellStyle name="Normal 10 9 2 2" xfId="21660" xr:uid="{C601BDF7-4FB4-4217-8A2E-21AEE63E8DD5}"/>
    <cellStyle name="Normal 10 9 2 2 2" xfId="27216" xr:uid="{8D48E546-CC3B-4871-A25E-E7697115F4E2}"/>
    <cellStyle name="Normal 10 9 2 2 3" xfId="32710" xr:uid="{9554CE81-F6BA-4D3C-83DE-41B9BE7F77DD}"/>
    <cellStyle name="Normal 10 9 2 2 4" xfId="38194" xr:uid="{28A32A9F-A0B0-4E96-8738-BAF726719E08}"/>
    <cellStyle name="Normal 10 9 2 3" xfId="24487" xr:uid="{D183BEEF-5DB6-4FA5-B229-E53C35A20B08}"/>
    <cellStyle name="Normal 10 9 2 4" xfId="29981" xr:uid="{4108C6BF-595C-4E7F-AAA5-A17977554D5A}"/>
    <cellStyle name="Normal 10 9 2 5" xfId="35465" xr:uid="{B01969E3-4525-42DC-85C2-505B9448FA7D}"/>
    <cellStyle name="Normal 10 9 3" xfId="11350" xr:uid="{B37E307C-647A-4958-8614-A34C93B471B1}"/>
    <cellStyle name="Normal 10 9 4" xfId="16585" xr:uid="{F295B1E0-8B4F-4A54-80D7-A3798A27B1DF}"/>
    <cellStyle name="Normal 10 9 5" xfId="18809" xr:uid="{D3180E66-2A04-4254-BF57-D16FEC2C0E48}"/>
    <cellStyle name="Normal 10 9 6" xfId="9036" xr:uid="{C2E520A1-F855-4C10-83D5-C911D3549F97}"/>
    <cellStyle name="Normal 10 9 6 2" xfId="20356" xr:uid="{916D1DEC-E892-477C-9E42-55B040AC56D2}"/>
    <cellStyle name="Normal 10 9 6 2 2" xfId="25912" xr:uid="{23541659-FE03-42CC-B0BE-5E69D05A3C81}"/>
    <cellStyle name="Normal 10 9 6 2 3" xfId="31406" xr:uid="{BA40E691-17EF-4FFB-B58F-9D5BE6BD9C7A}"/>
    <cellStyle name="Normal 10 9 6 2 4" xfId="36890" xr:uid="{13365E2F-EBB9-4D87-8E60-C85F16490B98}"/>
    <cellStyle name="Normal 10 9 6 3" xfId="23183" xr:uid="{EC57A6D6-863C-4A19-9C2A-8EF1EAEBED88}"/>
    <cellStyle name="Normal 10 9 6 4" xfId="28677" xr:uid="{3B620CB9-2FC2-48CF-ADAB-C91F2AAD87DE}"/>
    <cellStyle name="Normal 10 9 6 5" xfId="34161" xr:uid="{DAA01BC4-AB8A-469B-AE6C-546C573F4EC7}"/>
    <cellStyle name="Normal 100" xfId="22784" xr:uid="{EEE03D51-7B90-47E4-8CF3-D517387122EE}"/>
    <cellStyle name="Normal 1000" xfId="40183" xr:uid="{1DB091B4-7A1B-4A2D-B2EB-3A62C2200B45}"/>
    <cellStyle name="Normal 1001" xfId="40184" xr:uid="{957334EF-8214-4D23-B36B-33C2449ACBAD}"/>
    <cellStyle name="Normal 1002" xfId="40185" xr:uid="{DCCFFC2B-2B0C-4F84-A994-57D744250CD5}"/>
    <cellStyle name="Normal 1003" xfId="40186" xr:uid="{56AFDA2E-7C7A-42E6-93B1-5E75A0D1D76C}"/>
    <cellStyle name="Normal 1004" xfId="40187" xr:uid="{7CC66708-9249-4E50-99D8-C258E5EB41C8}"/>
    <cellStyle name="Normal 1005" xfId="40188" xr:uid="{E4AA55E7-3113-4B09-8500-B66D37FCE201}"/>
    <cellStyle name="Normal 1006" xfId="40189" xr:uid="{A4647F46-5528-4A57-80EB-ADEB70F5B99D}"/>
    <cellStyle name="Normal 1007" xfId="40190" xr:uid="{A94C80F4-BEAA-4358-9707-B4CB52CCD756}"/>
    <cellStyle name="Normal 1008" xfId="40191" xr:uid="{A23DD116-B93C-4CEE-9E84-490A04D6D02E}"/>
    <cellStyle name="Normal 1009" xfId="40192" xr:uid="{C378FE95-F36E-453E-99C4-81F558181498}"/>
    <cellStyle name="Normal 101" xfId="22785" xr:uid="{766736A7-1130-4BB8-A9DB-18D96F6A1503}"/>
    <cellStyle name="Normal 101 2" xfId="28331" xr:uid="{F8D20750-3D39-4E4D-9983-410630AEA75D}"/>
    <cellStyle name="Normal 101 3" xfId="33825" xr:uid="{B6A4835A-B1F0-48CF-B6BF-C11490FF01C3}"/>
    <cellStyle name="Normal 101 4" xfId="39309" xr:uid="{7F898206-A3DC-429B-942D-AEAE383EAB5E}"/>
    <cellStyle name="Normal 1010" xfId="40193" xr:uid="{65D5E559-5CD3-4A5E-AC94-533CB03066F3}"/>
    <cellStyle name="Normal 1011" xfId="40194" xr:uid="{FDE48CD7-48CF-4E3B-86D3-77869D341463}"/>
    <cellStyle name="Normal 1012" xfId="40195" xr:uid="{7055CC3D-E6C5-49A2-86CE-EBBF4EF80B2F}"/>
    <cellStyle name="Normal 1013" xfId="40196" xr:uid="{50FC5500-44DD-4D6E-8EAC-212A1692E46E}"/>
    <cellStyle name="Normal 1014" xfId="40197" xr:uid="{3106B915-BADE-4EF3-AC8D-720DF32D0A59}"/>
    <cellStyle name="Normal 1015" xfId="40198" xr:uid="{28169095-701A-4631-8B11-05A033193DB0}"/>
    <cellStyle name="Normal 1016" xfId="349" xr:uid="{8452DD02-42E1-47EF-B931-465361EBE834}"/>
    <cellStyle name="Normal 1016 2" xfId="40213" xr:uid="{C09F2B07-762B-477C-83BF-CFF61E223A4F}"/>
    <cellStyle name="Normal 1017" xfId="40199" xr:uid="{BC15F066-C3DB-4C59-964F-E10B541AA585}"/>
    <cellStyle name="Normal 1018" xfId="379" xr:uid="{029C8AF8-B6F3-4B2F-A0ED-44CE4FB95CB6}"/>
    <cellStyle name="Normal 1018 2" xfId="40242" xr:uid="{CF2ADCA2-2B5C-47AA-9420-26BBC1D426AB}"/>
    <cellStyle name="Normal 1019" xfId="40200" xr:uid="{1DF7D531-2501-47E2-8CAE-2412F194CDF4}"/>
    <cellStyle name="Normal 1019 2" xfId="40296" xr:uid="{8B6FDD80-B93E-4FED-B1D1-B5B0F44699E5}"/>
    <cellStyle name="Normal 1019 3" xfId="40287" xr:uid="{5C8CF74C-B0F5-4352-BA22-E46AD6FBEDA2}"/>
    <cellStyle name="Normal 102" xfId="22787" xr:uid="{272364B3-1CCF-477E-9EFA-5AAECE88AD3C}"/>
    <cellStyle name="Normal 102 2" xfId="28333" xr:uid="{4D7C2806-3E3B-4092-91E8-86EB4DFBEB7A}"/>
    <cellStyle name="Normal 102 3" xfId="33827" xr:uid="{BDD70200-12D9-41E5-8E13-FE32535F0C63}"/>
    <cellStyle name="Normal 102 4" xfId="39311" xr:uid="{D2A4B54B-5DA4-498B-B09B-FF2A7767DCC5}"/>
    <cellStyle name="Normal 1020" xfId="40204" xr:uid="{D73C3ADA-1837-4CEC-A33E-2B8B3BB058C5}"/>
    <cellStyle name="Normal 1021" xfId="40278" xr:uid="{C6090826-A9ED-41E5-A9EA-64EDC44C93DB}"/>
    <cellStyle name="Normal 1022" xfId="403" xr:uid="{4B4DF173-5431-44D8-B640-E7FD8AB984D7}"/>
    <cellStyle name="Normal 1022 2" xfId="40293" xr:uid="{6D628E48-658F-4E0B-B4B2-6D718058EB79}"/>
    <cellStyle name="Normal 1023" xfId="40273" xr:uid="{33B2187C-F10C-417C-A790-539046459966}"/>
    <cellStyle name="Normal 1024" xfId="356" xr:uid="{6892942C-6FE0-4324-881C-40856D4062D2}"/>
    <cellStyle name="Normal 1024 2" xfId="40274" xr:uid="{21F095BB-8B08-4016-85CC-4E5C55E2642D}"/>
    <cellStyle name="Normal 1025" xfId="406" xr:uid="{7A716281-9EF1-4AA4-A216-D5C46D331A60}"/>
    <cellStyle name="Normal 1026" xfId="405" xr:uid="{23C5EEFC-08D7-46A4-B171-FE0606DDB8A7}"/>
    <cellStyle name="Normal 1027" xfId="407" xr:uid="{64046EF2-5227-4294-8D12-77B8A0B243F1}"/>
    <cellStyle name="Normal 1028" xfId="40311" xr:uid="{029E4FAA-24FA-4B65-9D52-64E5E774FDE2}"/>
    <cellStyle name="Normal 1029" xfId="40312" xr:uid="{3861B3F8-19DE-4CFD-A69E-A1306BD366CB}"/>
    <cellStyle name="Normal 103" xfId="22789" xr:uid="{34D41A06-E860-4B02-BFAF-1DE622084147}"/>
    <cellStyle name="Normal 103 2" xfId="28335" xr:uid="{ECA605C6-8886-4A2C-B4B8-5582FBED374B}"/>
    <cellStyle name="Normal 103 3" xfId="33829" xr:uid="{518822C0-AF7F-481D-BA73-EA335A77FAE4}"/>
    <cellStyle name="Normal 103 4" xfId="39313" xr:uid="{BF16699C-017E-4C55-A7BA-8D0B26222B74}"/>
    <cellStyle name="Normal 104" xfId="22814" xr:uid="{E1C3429B-423B-4590-86AB-B5A07604BD5A}"/>
    <cellStyle name="Normal 104 2" xfId="28360" xr:uid="{D2CF91A4-EE5D-4101-8D86-E45D07DC2B7D}"/>
    <cellStyle name="Normal 105" xfId="417" xr:uid="{15F2D5FC-55D3-4259-BD5C-654367A84EBE}"/>
    <cellStyle name="Normal 105 2" xfId="22815" xr:uid="{D8E4BA6B-86EC-4D79-8B74-C8724FDE6632}"/>
    <cellStyle name="Normal 106" xfId="28361" xr:uid="{578EB549-5FD5-4117-9D41-C66CFFDA8883}"/>
    <cellStyle name="Normal 107" xfId="421" xr:uid="{DD66E5B4-8E51-4290-A794-C25A8CE1451B}"/>
    <cellStyle name="Normal 107 2" xfId="28362" xr:uid="{CCECFF2D-02D8-45CA-BCEE-797239502F40}"/>
    <cellStyle name="Normal 108" xfId="33846" xr:uid="{BAF2D0FB-D431-437B-ABE2-0611BCB12875}"/>
    <cellStyle name="Normal 109" xfId="422" xr:uid="{23755CD8-DDDD-4A45-A0A2-297C86FBF545}"/>
    <cellStyle name="Normal 109 2" xfId="39330" xr:uid="{6D3CD0B5-92E4-49BA-BC25-38ACE3D53DF8}"/>
    <cellStyle name="Normal 11" xfId="668" xr:uid="{DFEAA35A-8622-4868-A8FB-2A82FF76783C}"/>
    <cellStyle name="Normal 11 10" xfId="5985" xr:uid="{81E27ECB-9A81-40E3-829C-AB8570DF127F}"/>
    <cellStyle name="Normal 11 2" xfId="5986" xr:uid="{C645B5C3-1FE1-481D-98BB-50DC5F49B2A0}"/>
    <cellStyle name="Normal 11 2 2" xfId="5987" xr:uid="{43882F29-CA98-4C73-8565-7AA5FFA4F0C8}"/>
    <cellStyle name="Normal 11 2 2 2" xfId="14376" xr:uid="{542D7D87-2047-48CA-AC57-5396BD233074}"/>
    <cellStyle name="Normal 11 2 2 2 2" xfId="21663" xr:uid="{9118CBF5-B961-41D5-B67F-8E92701E7CEC}"/>
    <cellStyle name="Normal 11 2 2 2 2 2" xfId="27219" xr:uid="{94743CC5-C1A1-4E79-9136-0FF8BF03DAF5}"/>
    <cellStyle name="Normal 11 2 2 2 2 3" xfId="32713" xr:uid="{BE3FB843-C0DD-44F6-A646-2BC3D84757CD}"/>
    <cellStyle name="Normal 11 2 2 2 2 4" xfId="38197" xr:uid="{4BEDCCCC-3601-46D4-A055-BC8A16BC0365}"/>
    <cellStyle name="Normal 11 2 2 2 3" xfId="24490" xr:uid="{36AEB28C-A5A7-4CD5-9E50-E9E5F0E9BCE4}"/>
    <cellStyle name="Normal 11 2 2 2 4" xfId="29984" xr:uid="{D9413386-BF65-403C-8734-AFB359564AFF}"/>
    <cellStyle name="Normal 11 2 2 2 5" xfId="35468" xr:uid="{C8655FAC-04F0-4508-9810-1D83D09E096D}"/>
    <cellStyle name="Normal 11 2 2 3" xfId="11353" xr:uid="{A661ED2D-89E9-41E4-BA0E-2E82AD4A2EDF}"/>
    <cellStyle name="Normal 11 2 2 4" xfId="16588" xr:uid="{77B3C932-F9B1-4FCD-8D0B-C620725A311F}"/>
    <cellStyle name="Normal 11 2 2 5" xfId="18810" xr:uid="{FE84BFC5-5428-4569-835C-C2DF639D95E4}"/>
    <cellStyle name="Normal 11 2 2 6" xfId="9038" xr:uid="{7E75FC50-F625-4FD6-9696-720724BE1515}"/>
    <cellStyle name="Normal 11 2 2 6 2" xfId="20358" xr:uid="{8BC31E84-C0AF-494F-A23E-F023C9C86C95}"/>
    <cellStyle name="Normal 11 2 2 6 2 2" xfId="25914" xr:uid="{EE2D4984-4245-4E7B-BD89-6173A59E9E4A}"/>
    <cellStyle name="Normal 11 2 2 6 2 3" xfId="31408" xr:uid="{43C5FC86-B0EA-4F77-9A3C-445CD03C8569}"/>
    <cellStyle name="Normal 11 2 2 6 2 4" xfId="36892" xr:uid="{6A79B70A-FC6D-4FCD-9CFA-7DCE27B8645C}"/>
    <cellStyle name="Normal 11 2 2 6 3" xfId="23185" xr:uid="{7C0BC0DE-2F04-4922-A128-D4058333A605}"/>
    <cellStyle name="Normal 11 2 2 6 4" xfId="28679" xr:uid="{4859EAFE-C5E2-474C-A4B4-F94925105EA0}"/>
    <cellStyle name="Normal 11 2 2 6 5" xfId="34163" xr:uid="{DB06D1B1-6D0C-40CE-B7FB-CC799262D8B2}"/>
    <cellStyle name="Normal 11 2 3" xfId="5988" xr:uid="{C9E9C055-4149-4F28-AFDA-947B59AD7AC0}"/>
    <cellStyle name="Normal 11 2 3 2" xfId="14377" xr:uid="{C61C1DEB-0717-4119-A8E4-E6746F01BE2A}"/>
    <cellStyle name="Normal 11 2 3 2 2" xfId="21664" xr:uid="{8588C7DD-E3FA-43D1-8D24-0CA694D03436}"/>
    <cellStyle name="Normal 11 2 3 2 2 2" xfId="27220" xr:uid="{DC7C90E5-3DA3-4A5B-83E5-F03A5C1AB348}"/>
    <cellStyle name="Normal 11 2 3 2 2 3" xfId="32714" xr:uid="{6DDA747E-2878-41AC-9D77-FDC78AE45958}"/>
    <cellStyle name="Normal 11 2 3 2 2 4" xfId="38198" xr:uid="{B4C8B5BD-B300-44AE-8BF8-5C7591378212}"/>
    <cellStyle name="Normal 11 2 3 2 3" xfId="24491" xr:uid="{3DAD94D2-8C14-443F-A03E-01255C281AD8}"/>
    <cellStyle name="Normal 11 2 3 2 4" xfId="29985" xr:uid="{60D8A082-D6A1-4C58-B8ED-526DD8026854}"/>
    <cellStyle name="Normal 11 2 3 2 5" xfId="35469" xr:uid="{7FC8EDE5-80A2-400A-BCF6-21FC558A4A49}"/>
    <cellStyle name="Normal 11 2 3 3" xfId="11354" xr:uid="{CCDC6BE8-21F1-4DE9-B27E-305C7CB1F8F7}"/>
    <cellStyle name="Normal 11 2 3 4" xfId="16589" xr:uid="{87C51817-EBAB-42A2-BDD4-4344F3A19A71}"/>
    <cellStyle name="Normal 11 2 3 5" xfId="18811" xr:uid="{465C4E74-1EB7-4A46-9463-1A93C0566248}"/>
    <cellStyle name="Normal 11 2 3 6" xfId="9039" xr:uid="{6ACADE30-CE8C-4642-AEFC-AB9BFCBF1681}"/>
    <cellStyle name="Normal 11 2 3 6 2" xfId="20359" xr:uid="{20EF45BC-0B0F-4BCF-AB09-F34BA77FD88A}"/>
    <cellStyle name="Normal 11 2 3 6 2 2" xfId="25915" xr:uid="{FF80B767-9AA6-4B59-A169-FC6A179986C4}"/>
    <cellStyle name="Normal 11 2 3 6 2 3" xfId="31409" xr:uid="{951B93ED-DD9B-4D64-A297-0E540EB68C83}"/>
    <cellStyle name="Normal 11 2 3 6 2 4" xfId="36893" xr:uid="{653CC881-854B-4469-AF04-F406C17A82C8}"/>
    <cellStyle name="Normal 11 2 3 6 3" xfId="23186" xr:uid="{C6EDB909-9218-4675-8762-6E636BE35D4F}"/>
    <cellStyle name="Normal 11 2 3 6 4" xfId="28680" xr:uid="{C08B4496-C3C5-4664-A41A-6A10042EAA7B}"/>
    <cellStyle name="Normal 11 2 3 6 5" xfId="34164" xr:uid="{A58EF026-7367-47D4-BDB4-0D36933D5509}"/>
    <cellStyle name="Normal 11 2 4" xfId="5989" xr:uid="{0E02AF35-4423-4FC7-9524-7AC554FB3793}"/>
    <cellStyle name="Normal 11 2 4 2" xfId="14378" xr:uid="{F5FEAE65-8C16-4298-BC92-02728377208F}"/>
    <cellStyle name="Normal 11 2 4 2 2" xfId="21665" xr:uid="{74BE3DA5-C6BE-4D73-9419-45C0B2B4B4FD}"/>
    <cellStyle name="Normal 11 2 4 2 2 2" xfId="27221" xr:uid="{EA49EFBE-6C65-4FB4-92F8-E436F2ECA402}"/>
    <cellStyle name="Normal 11 2 4 2 2 3" xfId="32715" xr:uid="{DB6A533A-60DB-4850-984A-1E4A67FDFE9A}"/>
    <cellStyle name="Normal 11 2 4 2 2 4" xfId="38199" xr:uid="{14CEBF87-725F-456A-8539-2FCD6F1E46B7}"/>
    <cellStyle name="Normal 11 2 4 2 3" xfId="24492" xr:uid="{78EC600E-1987-4049-996E-4368D9EFB280}"/>
    <cellStyle name="Normal 11 2 4 2 4" xfId="29986" xr:uid="{3D7717B2-F13B-4BFF-84B7-CBD353F96CB5}"/>
    <cellStyle name="Normal 11 2 4 2 5" xfId="35470" xr:uid="{182E2028-4384-4F92-AD62-D80F98DDA43B}"/>
    <cellStyle name="Normal 11 2 4 3" xfId="12452" xr:uid="{534A29EE-CBAB-4E03-AB15-B3F1A0077D8E}"/>
    <cellStyle name="Normal 11 2 4 4" xfId="9040" xr:uid="{F4458F4C-3795-4FFD-98FE-85C016FFE0C4}"/>
    <cellStyle name="Normal 11 2 4 4 2" xfId="20360" xr:uid="{75FD5DA2-3282-4E2E-A466-DF441B79BDF9}"/>
    <cellStyle name="Normal 11 2 4 4 2 2" xfId="25916" xr:uid="{E38058F8-C738-4350-A226-568467DF1847}"/>
    <cellStyle name="Normal 11 2 4 4 2 3" xfId="31410" xr:uid="{A762BD14-9F79-4944-B174-630A13615B76}"/>
    <cellStyle name="Normal 11 2 4 4 2 4" xfId="36894" xr:uid="{C30C5029-375C-48DC-B0DB-DFE2E26E93E1}"/>
    <cellStyle name="Normal 11 2 4 4 3" xfId="23187" xr:uid="{0177B1BC-4184-4159-A76F-E5CDCAC635D2}"/>
    <cellStyle name="Normal 11 2 4 4 4" xfId="28681" xr:uid="{D7732BB3-34FB-45D5-96E0-73EBAE631BA8}"/>
    <cellStyle name="Normal 11 2 4 4 5" xfId="34165" xr:uid="{F109B30C-2E57-428E-90F2-51D33824543B}"/>
    <cellStyle name="Normal 11 2 5" xfId="14375" xr:uid="{A2B322A7-15C8-4F1D-A0F7-D3DC43C72F01}"/>
    <cellStyle name="Normal 11 2 5 2" xfId="21662" xr:uid="{037D1878-A388-47F1-A2DC-D52BED790EEF}"/>
    <cellStyle name="Normal 11 2 5 2 2" xfId="27218" xr:uid="{565B0152-6FD9-472E-97CE-582E88FA6AF5}"/>
    <cellStyle name="Normal 11 2 5 2 3" xfId="32712" xr:uid="{6E9265AA-A1EE-4101-AC51-AF530F6A7DFA}"/>
    <cellStyle name="Normal 11 2 5 2 4" xfId="38196" xr:uid="{214C410A-4A48-43B0-B96B-73A9F602FBA0}"/>
    <cellStyle name="Normal 11 2 5 3" xfId="24489" xr:uid="{218610CA-EEA2-4BEE-BF8C-E80B1A187A9F}"/>
    <cellStyle name="Normal 11 2 5 4" xfId="29983" xr:uid="{7441656F-EA3A-4A7D-8FE3-D8A9D0555CED}"/>
    <cellStyle name="Normal 11 2 5 5" xfId="35467" xr:uid="{88A22196-BC94-4DC3-AB46-8B66E27A4AF1}"/>
    <cellStyle name="Normal 11 2 6" xfId="11352" xr:uid="{01333841-A79A-40BE-A4C8-0BF6D05F2DA5}"/>
    <cellStyle name="Normal 11 2 7" xfId="16587" xr:uid="{EE7F2900-B82C-4A8B-83E6-B829BB0ADDF9}"/>
    <cellStyle name="Normal 11 2 8" xfId="9037" xr:uid="{D56AFF71-55F4-42D2-B65D-88E1162F2131}"/>
    <cellStyle name="Normal 11 2 8 2" xfId="20357" xr:uid="{B618FFDB-0F21-4535-A1CF-F9875A009EAD}"/>
    <cellStyle name="Normal 11 2 8 2 2" xfId="25913" xr:uid="{EFFF66C0-4A38-4C31-8E37-D7223D5D6FD0}"/>
    <cellStyle name="Normal 11 2 8 2 3" xfId="31407" xr:uid="{9C76115B-CA85-4BA4-8D62-ED336BCEA6BB}"/>
    <cellStyle name="Normal 11 2 8 2 4" xfId="36891" xr:uid="{2B411A28-1044-4DCF-AA44-E75FFEC52435}"/>
    <cellStyle name="Normal 11 2 8 3" xfId="23184" xr:uid="{1EA7F209-6C52-472E-ACE5-16F6AA5A904F}"/>
    <cellStyle name="Normal 11 2 8 4" xfId="28678" xr:uid="{737C25C2-0FF4-44D0-A889-2443C3367D08}"/>
    <cellStyle name="Normal 11 2 8 5" xfId="34162" xr:uid="{C5323A7C-A5FF-4620-8E2D-70F38D9CB66C}"/>
    <cellStyle name="Normal 11 3" xfId="5990" xr:uid="{7D535659-E43C-408D-9DD5-4EAF0A207948}"/>
    <cellStyle name="Normal 11 3 10" xfId="18812" xr:uid="{01D8A573-775B-4BF6-B02D-054FBF807C75}"/>
    <cellStyle name="Normal 11 3 11" xfId="22799" xr:uid="{E5439A91-F5C2-4A58-A6F4-A84BCC15AA53}"/>
    <cellStyle name="Normal 11 3 11 2" xfId="28345" xr:uid="{62E72B44-FC71-4701-8239-48F893A4920C}"/>
    <cellStyle name="Normal 11 3 11 3" xfId="33835" xr:uid="{FB96CE81-E2DD-4D13-B69E-DDCA588ECF84}"/>
    <cellStyle name="Normal 11 3 11 4" xfId="39319" xr:uid="{A973C027-AD18-4667-9071-CFF1E1E13C6A}"/>
    <cellStyle name="Normal 11 3 2" xfId="5991" xr:uid="{DB3F8CDA-216B-4667-A4C7-A7A599122FE1}"/>
    <cellStyle name="Normal 11 3 2 2" xfId="14379" xr:uid="{4ECEE423-C6CE-4E15-B409-5BEAF7C7C343}"/>
    <cellStyle name="Normal 11 3 2 2 2" xfId="21666" xr:uid="{3E16C682-9222-4ADB-8E19-0A5F63B4DE63}"/>
    <cellStyle name="Normal 11 3 2 2 2 2" xfId="27222" xr:uid="{1AC15749-D58B-4181-BD95-922B25D87621}"/>
    <cellStyle name="Normal 11 3 2 2 2 3" xfId="32716" xr:uid="{61CE3A3C-63B2-4DF5-9185-1BB86F2CE3AC}"/>
    <cellStyle name="Normal 11 3 2 2 2 4" xfId="38200" xr:uid="{8BDA899B-F543-4D8B-B17C-DB63F14B9094}"/>
    <cellStyle name="Normal 11 3 2 2 3" xfId="24493" xr:uid="{EE7B4196-C1F0-4E5A-960C-CAC90FA98BE9}"/>
    <cellStyle name="Normal 11 3 2 2 4" xfId="29987" xr:uid="{51417075-84FB-43CD-AA12-330E8951BDB2}"/>
    <cellStyle name="Normal 11 3 2 2 5" xfId="35471" xr:uid="{2805DC89-A84B-47AC-A1AD-ACF01FC1315A}"/>
    <cellStyle name="Normal 11 3 2 3" xfId="11356" xr:uid="{9469CFF0-2F75-4924-8F5E-2B3BF3838759}"/>
    <cellStyle name="Normal 11 3 2 4" xfId="16591" xr:uid="{A06566FB-9584-4A2E-87DF-CC6448149FF6}"/>
    <cellStyle name="Normal 11 3 2 5" xfId="18813" xr:uid="{DDCF121D-1E27-4AC7-8939-89BA59006495}"/>
    <cellStyle name="Normal 11 3 2 6" xfId="9041" xr:uid="{BACEC537-2413-4AF5-8BB6-C24A515E32F5}"/>
    <cellStyle name="Normal 11 3 2 6 2" xfId="20361" xr:uid="{2119E4AF-C540-4EFE-AC4E-87810529C6E1}"/>
    <cellStyle name="Normal 11 3 2 6 2 2" xfId="25917" xr:uid="{C2AFDF66-7C48-4DA1-84A7-994A32DAFB46}"/>
    <cellStyle name="Normal 11 3 2 6 2 3" xfId="31411" xr:uid="{0B1FBB98-668F-48C1-B4E5-1DD103AC2A96}"/>
    <cellStyle name="Normal 11 3 2 6 2 4" xfId="36895" xr:uid="{7A594C98-8937-4F42-878B-4FC71DB90C32}"/>
    <cellStyle name="Normal 11 3 2 6 3" xfId="23188" xr:uid="{B1A1DD3C-86A8-4C5F-9EB8-D26C949894DB}"/>
    <cellStyle name="Normal 11 3 2 6 4" xfId="28682" xr:uid="{A518B725-5208-4E64-803D-ABB204D951A3}"/>
    <cellStyle name="Normal 11 3 2 6 5" xfId="34166" xr:uid="{62CF9821-8DD0-4794-8862-E73BF8BA29B7}"/>
    <cellStyle name="Normal 11 3 3" xfId="5992" xr:uid="{71CACF9E-7DF1-4B93-9DB7-26582852A433}"/>
    <cellStyle name="Normal 11 3 3 2" xfId="14380" xr:uid="{69543E39-8501-4371-AF49-8158BFB67E3E}"/>
    <cellStyle name="Normal 11 3 3 2 2" xfId="21667" xr:uid="{A36E21BA-CEA1-4479-A677-E5BB5C58CC5C}"/>
    <cellStyle name="Normal 11 3 3 2 2 2" xfId="27223" xr:uid="{BA55046D-32F7-45AF-8C7E-DD8C15C3238B}"/>
    <cellStyle name="Normal 11 3 3 2 2 3" xfId="32717" xr:uid="{9FC39CA0-E0BF-4F3B-BB83-693F26267828}"/>
    <cellStyle name="Normal 11 3 3 2 2 4" xfId="38201" xr:uid="{81AD676D-3065-4635-B2B2-72CE5FCF913F}"/>
    <cellStyle name="Normal 11 3 3 2 3" xfId="24494" xr:uid="{7C333DFB-A0E9-4C37-BF4A-00CBDE8DE694}"/>
    <cellStyle name="Normal 11 3 3 2 4" xfId="29988" xr:uid="{81B2A074-C2AB-410A-9F1D-EB0FC8AA0B48}"/>
    <cellStyle name="Normal 11 3 3 2 5" xfId="35472" xr:uid="{3D86DB96-60FE-49C6-8491-0A0A2A8874F3}"/>
    <cellStyle name="Normal 11 3 3 3" xfId="18814" xr:uid="{048024DD-662D-4709-8837-46F14B1E0E7F}"/>
    <cellStyle name="Normal 11 3 3 4" xfId="9042" xr:uid="{10E3C9F7-AB28-43EB-8043-9394368E17A6}"/>
    <cellStyle name="Normal 11 3 3 4 2" xfId="20362" xr:uid="{42DC9D3C-4C07-4B2A-B86B-167E6950F5F2}"/>
    <cellStyle name="Normal 11 3 3 4 2 2" xfId="25918" xr:uid="{4E122BDC-8C4C-4CA4-A90A-C93C5826743C}"/>
    <cellStyle name="Normal 11 3 3 4 2 3" xfId="31412" xr:uid="{2C935987-7DC2-40DB-91D9-DB8DF3CF0F4D}"/>
    <cellStyle name="Normal 11 3 3 4 2 4" xfId="36896" xr:uid="{BA7D818D-AAB3-4A96-B4B0-E8A7EE1885C2}"/>
    <cellStyle name="Normal 11 3 3 4 3" xfId="23189" xr:uid="{6606ADF9-830D-49AB-B2F4-78F8ED2BCB24}"/>
    <cellStyle name="Normal 11 3 3 4 4" xfId="28683" xr:uid="{E3A60867-71E7-434D-A920-6601E5A8A9F8}"/>
    <cellStyle name="Normal 11 3 3 4 5" xfId="34167" xr:uid="{4EA3A880-1FBD-4D3C-B4D4-9402CB678E98}"/>
    <cellStyle name="Normal 11 3 4" xfId="7088" xr:uid="{49F19848-9336-408D-A477-A8B42EB57D0E}"/>
    <cellStyle name="Normal 11 3 4 2" xfId="9043" xr:uid="{E2910937-BA7A-4F96-BD38-B3A97DCF20EF}"/>
    <cellStyle name="Normal 11 3 4 2 2" xfId="20363" xr:uid="{148DF4CA-4727-40E5-B787-3DF15EA87196}"/>
    <cellStyle name="Normal 11 3 4 2 2 2" xfId="25919" xr:uid="{A271D399-EFAB-41E6-86E1-E193884B8D45}"/>
    <cellStyle name="Normal 11 3 4 2 2 3" xfId="31413" xr:uid="{71E5ECC6-78DA-4695-9B5C-FE40171B0C53}"/>
    <cellStyle name="Normal 11 3 4 2 2 4" xfId="36897" xr:uid="{79512D6C-ED3C-4110-B301-BE02B16CC9AE}"/>
    <cellStyle name="Normal 11 3 4 2 3" xfId="23190" xr:uid="{1BD95EB4-2B88-404A-BF6B-C928DA429566}"/>
    <cellStyle name="Normal 11 3 4 2 4" xfId="28684" xr:uid="{E90CAB4D-AD86-46A5-9548-428FEE9C89D4}"/>
    <cellStyle name="Normal 11 3 4 2 5" xfId="34168" xr:uid="{193F13AF-62CA-4901-9AA0-BF112E2E9817}"/>
    <cellStyle name="Normal 11 3 4 3" xfId="20105" xr:uid="{53F13251-4F75-4D16-841C-63A7870D8E06}"/>
    <cellStyle name="Normal 11 3 4 3 2" xfId="25661" xr:uid="{92337FAE-5682-4DDC-AB57-8547C9B811D5}"/>
    <cellStyle name="Normal 11 3 4 3 3" xfId="31155" xr:uid="{2A96B464-A628-4F5E-AD3E-57A7C56F2C58}"/>
    <cellStyle name="Normal 11 3 4 3 4" xfId="36639" xr:uid="{9AB4903E-211A-46B7-A07F-BAD9FEB4179A}"/>
    <cellStyle name="Normal 11 3 4 4" xfId="22932" xr:uid="{AE4C630E-0C85-4957-B330-E4E05AC92F08}"/>
    <cellStyle name="Normal 11 3 4 5" xfId="28424" xr:uid="{26927E98-9A5E-475F-B155-A5BF56D9D1BD}"/>
    <cellStyle name="Normal 11 3 4 6" xfId="33908" xr:uid="{34D5971B-59D5-42A6-9EAE-8D75EAE4C327}"/>
    <cellStyle name="Normal 11 3 5" xfId="7238" xr:uid="{0E6CB8B4-812D-43B4-90D8-3E43BF118248}"/>
    <cellStyle name="Normal 11 3 5 2" xfId="9044" xr:uid="{67A42EE1-8A2B-42AB-A4BB-117E95980627}"/>
    <cellStyle name="Normal 11 3 5 2 2" xfId="20364" xr:uid="{EC828720-AB82-478C-A31D-2FE3F34ACB89}"/>
    <cellStyle name="Normal 11 3 5 2 2 2" xfId="25920" xr:uid="{697F542D-9BB7-4555-82E2-76E28168902A}"/>
    <cellStyle name="Normal 11 3 5 2 2 3" xfId="31414" xr:uid="{883C7BFB-0090-4600-A33E-C5259CAA1627}"/>
    <cellStyle name="Normal 11 3 5 2 2 4" xfId="36898" xr:uid="{011CF736-AF38-46F7-B90D-6E5A1CB4B07C}"/>
    <cellStyle name="Normal 11 3 5 2 3" xfId="23191" xr:uid="{60C0B930-85B2-492A-8BC3-3732E30F5125}"/>
    <cellStyle name="Normal 11 3 5 2 4" xfId="28685" xr:uid="{45ABF7A0-81B9-4BF0-81EC-16840B8C929E}"/>
    <cellStyle name="Normal 11 3 5 2 5" xfId="34169" xr:uid="{8EC3D184-1185-429A-886B-31300D4DD6E6}"/>
    <cellStyle name="Normal 11 3 5 3" xfId="20126" xr:uid="{63ADAB91-2009-4983-B421-ED09258512FF}"/>
    <cellStyle name="Normal 11 3 5 3 2" xfId="25682" xr:uid="{CDFC2F0B-B44C-4EB8-942D-629B393D34CF}"/>
    <cellStyle name="Normal 11 3 5 3 3" xfId="31176" xr:uid="{CD1F3802-4385-4E0C-8610-FE9D0BFF624B}"/>
    <cellStyle name="Normal 11 3 5 3 4" xfId="36660" xr:uid="{843F77AF-59AB-488A-8BDE-FA7DCD116E0F}"/>
    <cellStyle name="Normal 11 3 5 4" xfId="22953" xr:uid="{15CCE6E2-7FAE-490E-A71F-8C8499A04040}"/>
    <cellStyle name="Normal 11 3 5 5" xfId="28445" xr:uid="{1D2E6AF7-F12D-460E-B43A-24F3C0CEB9E6}"/>
    <cellStyle name="Normal 11 3 5 6" xfId="33929" xr:uid="{FF2D4C13-E9BE-4D60-B689-115C7BD0D312}"/>
    <cellStyle name="Normal 11 3 6" xfId="7328" xr:uid="{1340631E-5583-4995-81A3-AAF57873F65A}"/>
    <cellStyle name="Normal 11 3 6 2" xfId="9045" xr:uid="{1B5B6606-9CD4-464E-A757-22B31050858C}"/>
    <cellStyle name="Normal 11 3 6 2 2" xfId="20365" xr:uid="{754D02D5-6859-4BCC-81A2-DCAC06DDA797}"/>
    <cellStyle name="Normal 11 3 6 2 2 2" xfId="25921" xr:uid="{674B8910-BF75-4D03-B978-4A746E4CBD8B}"/>
    <cellStyle name="Normal 11 3 6 2 2 3" xfId="31415" xr:uid="{F5FF3FAA-4DED-4BCF-A935-5A0C9B166E59}"/>
    <cellStyle name="Normal 11 3 6 2 2 4" xfId="36899" xr:uid="{9C3E5E8D-1DAC-4548-8DDE-7825E4F64391}"/>
    <cellStyle name="Normal 11 3 6 2 3" xfId="23192" xr:uid="{EE264A81-AE09-4666-86A9-B4800EB88029}"/>
    <cellStyle name="Normal 11 3 6 2 4" xfId="28686" xr:uid="{DD4F1F24-2BF7-4011-B221-D68F1FA6CF56}"/>
    <cellStyle name="Normal 11 3 6 2 5" xfId="34170" xr:uid="{01B5F414-FE0E-4A80-894A-79290FC8DAF7}"/>
    <cellStyle name="Normal 11 3 6 3" xfId="20212" xr:uid="{7F22C32E-5A67-4929-B749-B991439BD098}"/>
    <cellStyle name="Normal 11 3 6 3 2" xfId="25768" xr:uid="{1E01718E-C2D8-4D3F-BF76-CF16BE9E8DB1}"/>
    <cellStyle name="Normal 11 3 6 3 3" xfId="31262" xr:uid="{AAFC00DF-42BC-424C-9FB4-EBF58E0CDB34}"/>
    <cellStyle name="Normal 11 3 6 3 4" xfId="36746" xr:uid="{3DB1B569-AA03-46E1-B824-6789BB6367ED}"/>
    <cellStyle name="Normal 11 3 6 4" xfId="23039" xr:uid="{83E381A8-BF62-4CA4-AF8C-C8C559484CF4}"/>
    <cellStyle name="Normal 11 3 6 5" xfId="28531" xr:uid="{C20612EE-BAE4-4497-8D95-2D925AB01FD6}"/>
    <cellStyle name="Normal 11 3 6 6" xfId="34015" xr:uid="{CC598831-9D7E-4B39-B5A7-A2EDE1053F9A}"/>
    <cellStyle name="Normal 11 3 7" xfId="7380" xr:uid="{770A7513-BB72-44A9-B20F-8F49F4A57FCF}"/>
    <cellStyle name="Normal 11 3 7 2" xfId="20264" xr:uid="{1A92E4B2-655F-42E8-8DB7-CD935E3AE5BC}"/>
    <cellStyle name="Normal 11 3 7 2 2" xfId="25820" xr:uid="{50BF94C2-80B6-4A3B-A873-A05098CE77F5}"/>
    <cellStyle name="Normal 11 3 7 2 3" xfId="31314" xr:uid="{8A71CB07-F667-4D0A-B0F6-49CE11A0D37D}"/>
    <cellStyle name="Normal 11 3 7 2 4" xfId="36798" xr:uid="{CC1D902F-17C0-47EA-BF76-78F9E36C2EEC}"/>
    <cellStyle name="Normal 11 3 7 3" xfId="23091" xr:uid="{EC9D0B00-3A71-4737-B791-F5F92207DEA2}"/>
    <cellStyle name="Normal 11 3 7 4" xfId="28585" xr:uid="{3E7453B6-FF94-4146-BF49-A3068A7D6432}"/>
    <cellStyle name="Normal 11 3 7 5" xfId="34069" xr:uid="{10E42474-8590-460C-90DC-E7EDF11C1AE0}"/>
    <cellStyle name="Normal 11 3 8" xfId="11355" xr:uid="{545676AA-06C2-44F1-B0F0-7AD27E0F5650}"/>
    <cellStyle name="Normal 11 3 9" xfId="16590" xr:uid="{F7977A6A-DDE1-425D-B31C-72FA0FD2355C}"/>
    <cellStyle name="Normal 11 4" xfId="5993" xr:uid="{71662F8A-1274-4D99-B21B-C52DF4C0C17D}"/>
    <cellStyle name="Normal 11 4 2" xfId="5994" xr:uid="{DF5B1041-55C2-42B9-8598-D43DE6DBD9C4}"/>
    <cellStyle name="Normal 11 4 2 2" xfId="14382" xr:uid="{68A1C97E-1D0C-4395-8B50-FEBD79124346}"/>
    <cellStyle name="Normal 11 4 2 2 2" xfId="21669" xr:uid="{B7F76863-67EC-4EBB-8E76-212C50FD3641}"/>
    <cellStyle name="Normal 11 4 2 2 2 2" xfId="27225" xr:uid="{9028CA81-49F2-40DA-A7F7-C204FB33C822}"/>
    <cellStyle name="Normal 11 4 2 2 2 3" xfId="32719" xr:uid="{0B5D5512-9A31-4221-9AD7-74AF17CF4A88}"/>
    <cellStyle name="Normal 11 4 2 2 2 4" xfId="38203" xr:uid="{2778678E-C5C0-444A-9630-A5D9314EE7F8}"/>
    <cellStyle name="Normal 11 4 2 2 3" xfId="24496" xr:uid="{67EC82BE-235A-4B53-A8FC-E506E434599D}"/>
    <cellStyle name="Normal 11 4 2 2 4" xfId="29990" xr:uid="{324F35A2-8525-4877-8E5C-ED6051EE6107}"/>
    <cellStyle name="Normal 11 4 2 2 5" xfId="35474" xr:uid="{A7EF3687-3817-4278-90C0-69D0563CA80D}"/>
    <cellStyle name="Normal 11 4 2 3" xfId="11358" xr:uid="{60C9B37C-9E5A-4503-9671-C9798851A118}"/>
    <cellStyle name="Normal 11 4 2 4" xfId="16593" xr:uid="{4CFF2AAA-22BC-42E7-83BE-D3682A93AA92}"/>
    <cellStyle name="Normal 11 4 2 5" xfId="18815" xr:uid="{36A3955B-AEA3-45E0-99A7-FC86874D2C11}"/>
    <cellStyle name="Normal 11 4 2 6" xfId="9047" xr:uid="{D48FFA2C-08E0-4434-B9CA-E9434205B75A}"/>
    <cellStyle name="Normal 11 4 2 6 2" xfId="20367" xr:uid="{11D93DF0-B9BE-496A-B7D6-1C057C206D34}"/>
    <cellStyle name="Normal 11 4 2 6 2 2" xfId="25923" xr:uid="{9217650A-E624-4569-A167-4C692DD93CD5}"/>
    <cellStyle name="Normal 11 4 2 6 2 3" xfId="31417" xr:uid="{57254D5A-76C8-4CF1-848B-55FC3D43430A}"/>
    <cellStyle name="Normal 11 4 2 6 2 4" xfId="36901" xr:uid="{31203676-6805-403F-980B-55F2E1A8E577}"/>
    <cellStyle name="Normal 11 4 2 6 3" xfId="23194" xr:uid="{8E5F888F-275A-4A2F-8E0D-64070EF03BAD}"/>
    <cellStyle name="Normal 11 4 2 6 4" xfId="28688" xr:uid="{AB49DCE6-FBA9-46F8-9A18-CD5C68A3FFCE}"/>
    <cellStyle name="Normal 11 4 2 6 5" xfId="34172" xr:uid="{85E6E1DD-E695-4C88-98B5-FDF20FC1FDB9}"/>
    <cellStyle name="Normal 11 4 3" xfId="5995" xr:uid="{2E055F06-69E9-4D97-AFF3-EC3FBB7A0400}"/>
    <cellStyle name="Normal 11 4 3 2" xfId="14383" xr:uid="{0D00925D-D99E-40B7-B7D8-88D1F0E67FA9}"/>
    <cellStyle name="Normal 11 4 3 2 2" xfId="21670" xr:uid="{C40673BA-A3D6-4908-93B8-770458C41805}"/>
    <cellStyle name="Normal 11 4 3 2 2 2" xfId="27226" xr:uid="{5A26016C-37C5-4B1A-9213-96C9E1AE0E38}"/>
    <cellStyle name="Normal 11 4 3 2 2 3" xfId="32720" xr:uid="{BF81B233-970F-448D-870D-65EFA8CB7DDD}"/>
    <cellStyle name="Normal 11 4 3 2 2 4" xfId="38204" xr:uid="{D27BD826-C262-4694-A42E-08A24121D9C4}"/>
    <cellStyle name="Normal 11 4 3 2 3" xfId="24497" xr:uid="{B84C0A70-A8C9-4604-BCEA-816FD97B12C4}"/>
    <cellStyle name="Normal 11 4 3 2 4" xfId="29991" xr:uid="{4A8EBDD3-7E8B-4334-A6AB-E992228CE847}"/>
    <cellStyle name="Normal 11 4 3 2 5" xfId="35475" xr:uid="{5824A35B-D5E2-4077-8B0F-55E5469F501D}"/>
    <cellStyle name="Normal 11 4 3 3" xfId="11359" xr:uid="{0CCE1A7B-3983-4C81-88D1-4432E0A5070D}"/>
    <cellStyle name="Normal 11 4 3 4" xfId="16594" xr:uid="{B5EA4374-AE2C-4FA0-8A45-7DD71FBA2E01}"/>
    <cellStyle name="Normal 11 4 3 5" xfId="18816" xr:uid="{F9E68307-BDD7-46BB-A418-372726A3D1C4}"/>
    <cellStyle name="Normal 11 4 3 6" xfId="9048" xr:uid="{5853550F-98E5-4284-BF82-69945603D6B4}"/>
    <cellStyle name="Normal 11 4 3 6 2" xfId="20368" xr:uid="{D04E21F2-4632-48DB-BEF5-4007DEF8F076}"/>
    <cellStyle name="Normal 11 4 3 6 2 2" xfId="25924" xr:uid="{D62828D6-D471-476A-98E6-78D0B644E554}"/>
    <cellStyle name="Normal 11 4 3 6 2 3" xfId="31418" xr:uid="{3AA01AF7-C6DA-4904-A1E5-CE4640A1537C}"/>
    <cellStyle name="Normal 11 4 3 6 2 4" xfId="36902" xr:uid="{5773A73E-A48F-47FC-ABAE-2377290D405D}"/>
    <cellStyle name="Normal 11 4 3 6 3" xfId="23195" xr:uid="{BAC76894-647D-4353-BA58-EDD37934CF02}"/>
    <cellStyle name="Normal 11 4 3 6 4" xfId="28689" xr:uid="{AC6ABDE6-9C09-4796-9578-7ABAF9F1B6C9}"/>
    <cellStyle name="Normal 11 4 3 6 5" xfId="34173" xr:uid="{0B80F371-0A2D-47C6-BFFB-19C90E30B0C1}"/>
    <cellStyle name="Normal 11 4 4" xfId="5996" xr:uid="{1A31155F-61E7-44C7-9937-19F78CB7461E}"/>
    <cellStyle name="Normal 11 4 4 2" xfId="14384" xr:uid="{D9649E9C-6E78-49FE-B8F0-CE12C73F25AF}"/>
    <cellStyle name="Normal 11 4 4 2 2" xfId="21671" xr:uid="{A62C4553-E271-404C-B1C8-D0BCB9A7EFE1}"/>
    <cellStyle name="Normal 11 4 4 2 2 2" xfId="27227" xr:uid="{741524AD-7403-4A67-8E94-A4B10344ED6E}"/>
    <cellStyle name="Normal 11 4 4 2 2 3" xfId="32721" xr:uid="{A35C8A15-1D87-414E-B238-295122868979}"/>
    <cellStyle name="Normal 11 4 4 2 2 4" xfId="38205" xr:uid="{8BB2C7F4-B54D-47BB-8D3C-BA2382CC7E5E}"/>
    <cellStyle name="Normal 11 4 4 2 3" xfId="24498" xr:uid="{23F187F7-9DF8-4479-AB79-CE956FEB7D6E}"/>
    <cellStyle name="Normal 11 4 4 2 4" xfId="29992" xr:uid="{C6D7A49A-53F1-46D3-BBFE-E226B80288C4}"/>
    <cellStyle name="Normal 11 4 4 2 5" xfId="35476" xr:uid="{23016D94-DB99-40FF-BFC5-E36699B315EE}"/>
    <cellStyle name="Normal 11 4 4 3" xfId="12453" xr:uid="{A8521832-199D-4EB6-A6A7-541567F2EFC7}"/>
    <cellStyle name="Normal 11 4 4 4" xfId="9049" xr:uid="{3B544331-C4C7-4CE6-BDF2-B9434566251F}"/>
    <cellStyle name="Normal 11 4 4 4 2" xfId="20369" xr:uid="{94E1743B-8B04-40F9-A9D1-82C8E25A7B31}"/>
    <cellStyle name="Normal 11 4 4 4 2 2" xfId="25925" xr:uid="{F6B750E8-5EC3-491B-8DCD-D6EA9B3015AC}"/>
    <cellStyle name="Normal 11 4 4 4 2 3" xfId="31419" xr:uid="{EEAE75D6-C0C2-429D-B630-725E7762DC04}"/>
    <cellStyle name="Normal 11 4 4 4 2 4" xfId="36903" xr:uid="{C18D9788-BB5C-4676-A5D9-0138DE521BC2}"/>
    <cellStyle name="Normal 11 4 4 4 3" xfId="23196" xr:uid="{916BFF48-8D4B-4BC4-BCCA-390AF5F0FB98}"/>
    <cellStyle name="Normal 11 4 4 4 4" xfId="28690" xr:uid="{4B25C8E1-9113-4B03-9DE2-4EB3278F418A}"/>
    <cellStyle name="Normal 11 4 4 4 5" xfId="34174" xr:uid="{5FDECF20-C1E2-4B46-83D9-15501A5548CB}"/>
    <cellStyle name="Normal 11 4 5" xfId="14381" xr:uid="{9AFFC531-485B-45AE-B039-9BD2AF925A5A}"/>
    <cellStyle name="Normal 11 4 5 2" xfId="21668" xr:uid="{59B9CF5C-40A4-42CC-B9A0-7E55DC1FCB37}"/>
    <cellStyle name="Normal 11 4 5 2 2" xfId="27224" xr:uid="{406A9344-6035-453E-812E-8362F05ED285}"/>
    <cellStyle name="Normal 11 4 5 2 3" xfId="32718" xr:uid="{7C94B34A-61C7-406E-AF07-2F6EC026D0BA}"/>
    <cellStyle name="Normal 11 4 5 2 4" xfId="38202" xr:uid="{2E35F7AE-FE5D-43FC-A913-5476F6B65029}"/>
    <cellStyle name="Normal 11 4 5 3" xfId="24495" xr:uid="{7A62A200-85FA-42FE-B3A3-9DC56C92FFA6}"/>
    <cellStyle name="Normal 11 4 5 4" xfId="29989" xr:uid="{1EFE4517-5C30-4747-B593-C44D24B942DC}"/>
    <cellStyle name="Normal 11 4 5 5" xfId="35473" xr:uid="{269BD4B4-C2A3-4078-8458-17417E1771DF}"/>
    <cellStyle name="Normal 11 4 6" xfId="11357" xr:uid="{0DE28CBC-3F01-4E5C-BAFD-15769ED2BAB8}"/>
    <cellStyle name="Normal 11 4 7" xfId="16592" xr:uid="{097532A8-3908-435F-8580-FA33555D1035}"/>
    <cellStyle name="Normal 11 4 8" xfId="9046" xr:uid="{33012702-0FB1-46E6-BBAA-C41B7172C218}"/>
    <cellStyle name="Normal 11 4 8 2" xfId="20366" xr:uid="{0B910B87-00AB-42CA-814C-1BF7A34B9BDB}"/>
    <cellStyle name="Normal 11 4 8 2 2" xfId="25922" xr:uid="{64C22268-5B0D-44CB-8E37-338154DE7D62}"/>
    <cellStyle name="Normal 11 4 8 2 3" xfId="31416" xr:uid="{B1FAE1C2-760B-46A5-BC8B-D4C49989C247}"/>
    <cellStyle name="Normal 11 4 8 2 4" xfId="36900" xr:uid="{83A931E1-08F4-4D7A-841F-383F3C7C855F}"/>
    <cellStyle name="Normal 11 4 8 3" xfId="23193" xr:uid="{817340D2-99E0-47A3-BCE2-93BA83A1A074}"/>
    <cellStyle name="Normal 11 4 8 4" xfId="28687" xr:uid="{D827400B-C6E3-4EF9-AA2E-E1AE71B7D170}"/>
    <cellStyle name="Normal 11 4 8 5" xfId="34171" xr:uid="{1905C5C9-9AD7-46C4-AED9-9FE448CD7E09}"/>
    <cellStyle name="Normal 11 5" xfId="5997" xr:uid="{9A590BDF-1050-4CBD-82ED-8A07D05F10F9}"/>
    <cellStyle name="Normal 11 5 2" xfId="14385" xr:uid="{78F6EFF5-5371-49A9-941D-DF36C376A965}"/>
    <cellStyle name="Normal 11 5 2 2" xfId="21672" xr:uid="{9AB3718A-A874-400F-A9FE-BCD8FEDD6385}"/>
    <cellStyle name="Normal 11 5 2 2 2" xfId="27228" xr:uid="{37DB4BD0-0212-4D54-9FFE-C58EE05B4DF7}"/>
    <cellStyle name="Normal 11 5 2 2 3" xfId="32722" xr:uid="{601CAA50-8208-4794-9F30-E2580759ACAD}"/>
    <cellStyle name="Normal 11 5 2 2 4" xfId="38206" xr:uid="{DAC0492B-C1F3-417F-9A26-DFBE78266F31}"/>
    <cellStyle name="Normal 11 5 2 3" xfId="24499" xr:uid="{9DA3E72F-2977-4464-8ACB-0F03ED7945F9}"/>
    <cellStyle name="Normal 11 5 2 4" xfId="29993" xr:uid="{D16156DE-5819-4F42-92FE-FE11988D2BDE}"/>
    <cellStyle name="Normal 11 5 2 5" xfId="35477" xr:uid="{25DFCE35-4736-469E-8B88-158685DC4AC4}"/>
    <cellStyle name="Normal 11 5 3" xfId="11360" xr:uid="{53942685-7D24-434C-AFF5-0228CAAD56DC}"/>
    <cellStyle name="Normal 11 5 4" xfId="16595" xr:uid="{E9AC97AA-2B10-4B4E-88F4-55BEFFD11C08}"/>
    <cellStyle name="Normal 11 5 5" xfId="18817" xr:uid="{C602AC5B-C603-41B4-9BE8-B79BEB78F274}"/>
    <cellStyle name="Normal 11 5 6" xfId="9050" xr:uid="{A156804B-A1B6-4899-ACB0-52D1F0E05E54}"/>
    <cellStyle name="Normal 11 5 6 2" xfId="20370" xr:uid="{E2019B18-70A1-4B82-8FEA-D98721C8BDF5}"/>
    <cellStyle name="Normal 11 5 6 2 2" xfId="25926" xr:uid="{90DC7BEC-A396-49AB-B7F6-51F712923044}"/>
    <cellStyle name="Normal 11 5 6 2 3" xfId="31420" xr:uid="{9B7E76C8-AC30-4C4C-89AD-7E76DE9489FD}"/>
    <cellStyle name="Normal 11 5 6 2 4" xfId="36904" xr:uid="{A6508ED3-A3DE-4B11-BD9C-D03EF09A11FA}"/>
    <cellStyle name="Normal 11 5 6 3" xfId="23197" xr:uid="{904B5606-8382-4D81-A5AA-9F6594657806}"/>
    <cellStyle name="Normal 11 5 6 4" xfId="28691" xr:uid="{1F9980FD-4064-4B88-A65F-1C459F579A8B}"/>
    <cellStyle name="Normal 11 5 6 5" xfId="34175" xr:uid="{472C1151-ACB9-4163-9820-F2C30639ABC3}"/>
    <cellStyle name="Normal 11 6" xfId="5998" xr:uid="{CC52317F-147A-44AC-ACD9-17C9881A5B48}"/>
    <cellStyle name="Normal 11 6 2" xfId="14386" xr:uid="{36AE661A-A5A3-4485-87D3-6C264B49187B}"/>
    <cellStyle name="Normal 11 6 2 2" xfId="21673" xr:uid="{C1E0D9CE-DDFB-4AAC-A1F7-D78DFD8BEACD}"/>
    <cellStyle name="Normal 11 6 2 2 2" xfId="27229" xr:uid="{FEDBF303-983F-4CC4-AC05-9F4473F642D5}"/>
    <cellStyle name="Normal 11 6 2 2 3" xfId="32723" xr:uid="{F9680342-3EB0-4594-AC3B-DB6F5A02C4F9}"/>
    <cellStyle name="Normal 11 6 2 2 4" xfId="38207" xr:uid="{DB711477-C986-4644-B0D5-82DBAC8091B3}"/>
    <cellStyle name="Normal 11 6 2 3" xfId="24500" xr:uid="{D5C92140-0A37-4B42-B981-EB1BC4156E80}"/>
    <cellStyle name="Normal 11 6 2 4" xfId="29994" xr:uid="{2D5A43F7-CE8D-42AD-883F-5DF2C8A9ACCE}"/>
    <cellStyle name="Normal 11 6 2 5" xfId="35478" xr:uid="{3F96FC8E-3D50-4E16-81D6-1518D715D94F}"/>
    <cellStyle name="Normal 11 6 3" xfId="18818" xr:uid="{7072B9DD-6B1C-472E-B7C3-A84E21B6FCEF}"/>
    <cellStyle name="Normal 11 6 4" xfId="9051" xr:uid="{687BDF96-D848-4FCC-828A-296C715D9B81}"/>
    <cellStyle name="Normal 11 6 4 2" xfId="20371" xr:uid="{2C8E1A5F-01CF-49E5-8F8B-FF142308C19C}"/>
    <cellStyle name="Normal 11 6 4 2 2" xfId="25927" xr:uid="{F343D8A1-9242-4651-8727-0F004475DF37}"/>
    <cellStyle name="Normal 11 6 4 2 3" xfId="31421" xr:uid="{92EFAF14-BFD9-4817-A394-62AA226FE88A}"/>
    <cellStyle name="Normal 11 6 4 2 4" xfId="36905" xr:uid="{4CDFD685-7690-41BB-BB38-67048E097472}"/>
    <cellStyle name="Normal 11 6 4 3" xfId="23198" xr:uid="{BDC2B776-4E95-41A2-9B21-95C268265AB9}"/>
    <cellStyle name="Normal 11 6 4 4" xfId="28692" xr:uid="{1818C2FC-EDDD-4016-B038-08DA2B0A4D7F}"/>
    <cellStyle name="Normal 11 6 4 5" xfId="34176" xr:uid="{F0DDBC53-9835-4E0C-8394-8BA8E6C2AF02}"/>
    <cellStyle name="Normal 11 7" xfId="14374" xr:uid="{7122D544-7819-4728-BB6A-1EE287AB8879}"/>
    <cellStyle name="Normal 11 7 2" xfId="21661" xr:uid="{DA32F3BD-56BB-42C3-A75F-5A3CDFEB9375}"/>
    <cellStyle name="Normal 11 7 2 2" xfId="27217" xr:uid="{CB78D311-57F8-4322-80A7-2BC3BD29DE6F}"/>
    <cellStyle name="Normal 11 7 2 3" xfId="32711" xr:uid="{DF7DCDAF-9537-416B-BD8A-8CC9254F4F7E}"/>
    <cellStyle name="Normal 11 7 2 4" xfId="38195" xr:uid="{88E41FBA-A3EC-41CA-8011-1CE494DD0627}"/>
    <cellStyle name="Normal 11 7 3" xfId="24488" xr:uid="{2B4C9737-DC12-4BA3-B955-DA143AC82B8F}"/>
    <cellStyle name="Normal 11 7 4" xfId="29982" xr:uid="{1A6FBACC-6960-4FAE-890F-75A50AE05371}"/>
    <cellStyle name="Normal 11 7 5" xfId="35466" xr:uid="{BFE5467F-4DC0-423D-890F-B752A8333A28}"/>
    <cellStyle name="Normal 11 8" xfId="11351" xr:uid="{D186B11A-5070-4BCD-A73F-C4BA47B4AF0A}"/>
    <cellStyle name="Normal 11 9" xfId="16586" xr:uid="{74E8CB3C-274A-4A98-9117-C82F30D7D29F}"/>
    <cellStyle name="Normal 110" xfId="39332" xr:uid="{A27FFAEF-5A44-43E6-9599-A1156DADA294}"/>
    <cellStyle name="Normal 1101" xfId="40269" xr:uid="{63E3B7FC-362F-4B15-8D43-1D2B6D426A14}"/>
    <cellStyle name="Normal 111" xfId="39333" xr:uid="{2B9946C5-E02D-4385-9982-C71B9B74B415}"/>
    <cellStyle name="Normal 112" xfId="39335" xr:uid="{8C685F18-F01D-4A4D-803D-F458CF0FD65D}"/>
    <cellStyle name="Normal 113" xfId="39337" xr:uid="{3E56393E-ADBE-4B2F-BE9C-BDC886F6C046}"/>
    <cellStyle name="Normal 114" xfId="39338" xr:uid="{76143FC4-DA08-40D9-AFA1-2D89B3A13203}"/>
    <cellStyle name="Normal 115" xfId="39339" xr:uid="{A61A73D1-CF01-4D46-8FC9-98E315D9D699}"/>
    <cellStyle name="Normal 116" xfId="39340" xr:uid="{C354B962-10B8-420A-9064-8AB615941FD2}"/>
    <cellStyle name="Normal 117" xfId="39341" xr:uid="{EA60B471-F8FA-4CF3-952F-61F920994D8A}"/>
    <cellStyle name="Normal 118" xfId="39342" xr:uid="{2AE3D624-DE3F-47C9-AA8B-33997D1B83BE}"/>
    <cellStyle name="Normal 119" xfId="39343" xr:uid="{C8D22EAC-DDD7-41CF-9801-98F47B1C69A2}"/>
    <cellStyle name="Normal 12" xfId="46" xr:uid="{00000000-0005-0000-0000-00002F000000}"/>
    <cellStyle name="Normal 12 10" xfId="344" xr:uid="{362759AE-1B2D-4D78-99ED-BD3BEC78FE0B}"/>
    <cellStyle name="Normal 12 11" xfId="16596" xr:uid="{713A12B0-C125-4466-B7F0-ECD2021AE7BF}"/>
    <cellStyle name="Normal 12 12" xfId="18819" xr:uid="{03A2043B-BA36-4258-B5C3-85CFA084085F}"/>
    <cellStyle name="Normal 12 13" xfId="9052" xr:uid="{C99BD16F-54D1-4F95-9A2B-E9DDDF9EA13C}"/>
    <cellStyle name="Normal 12 13 2" xfId="20372" xr:uid="{1845E996-7572-4538-8095-AAF92AF61ED3}"/>
    <cellStyle name="Normal 12 13 2 2" xfId="25928" xr:uid="{8593D9B1-BDAF-4AA9-AEFF-263EA37D62D7}"/>
    <cellStyle name="Normal 12 13 2 3" xfId="31422" xr:uid="{12C057FA-4C8E-4E30-9E43-9F41375C3F2F}"/>
    <cellStyle name="Normal 12 13 2 4" xfId="36906" xr:uid="{FADD2026-E0D8-4C3C-8CA6-584814F18DA0}"/>
    <cellStyle name="Normal 12 13 3" xfId="23199" xr:uid="{E911E508-FBC9-486F-9D82-DF8C4548D60D}"/>
    <cellStyle name="Normal 12 13 4" xfId="28693" xr:uid="{1120C9A7-6B6C-4B52-BF06-A8D65306573B}"/>
    <cellStyle name="Normal 12 13 5" xfId="34177" xr:uid="{DA2E9703-0663-49F7-BF0E-D7A892ECFFFE}"/>
    <cellStyle name="Normal 12 14" xfId="22800" xr:uid="{1CEF2F10-E768-44C0-9DB8-FD908D02EF15}"/>
    <cellStyle name="Normal 12 14 2" xfId="28346" xr:uid="{D58E8946-3FB6-46E0-87B9-AA647B85D7C8}"/>
    <cellStyle name="Normal 12 15" xfId="5999" xr:uid="{AD915E83-204F-4DA4-84D1-B9E0059AA51D}"/>
    <cellStyle name="Normal 12 2" xfId="669" xr:uid="{295D9283-3163-4887-AA84-4108A8BF18F9}"/>
    <cellStyle name="Normal 12 2 10" xfId="340" xr:uid="{C59EDAAF-A37A-45B0-859E-B9986FE27D43}"/>
    <cellStyle name="Normal 12 2 10 2" xfId="40108" xr:uid="{C734530E-734F-411A-BFEE-9555423B5EEB}"/>
    <cellStyle name="Normal 12 2 11" xfId="18820" xr:uid="{E728C469-41EA-4542-8163-64F29A169573}"/>
    <cellStyle name="Normal 12 2 12" xfId="9053" xr:uid="{580E5A13-4F67-4230-9FB7-288E9FB04D50}"/>
    <cellStyle name="Normal 12 2 12 2" xfId="20373" xr:uid="{B3FEDD8A-6E79-4C6F-84DE-E2FB8AAAC698}"/>
    <cellStyle name="Normal 12 2 12 2 2" xfId="25929" xr:uid="{58F84E8F-FCE1-4E1A-984D-8722F5176DBE}"/>
    <cellStyle name="Normal 12 2 12 2 3" xfId="31423" xr:uid="{63296CDD-A2E2-4E75-8C56-262EC75BC754}"/>
    <cellStyle name="Normal 12 2 12 2 4" xfId="36907" xr:uid="{06CD7B77-F446-4C38-9985-2B8A833424CF}"/>
    <cellStyle name="Normal 12 2 12 3" xfId="23200" xr:uid="{8A786221-672E-4F1F-B28C-D6D44BE63BAD}"/>
    <cellStyle name="Normal 12 2 12 4" xfId="28694" xr:uid="{8E214E1F-5434-437B-ABF0-F336AE029BD1}"/>
    <cellStyle name="Normal 12 2 12 5" xfId="34178" xr:uid="{529E44CE-6ECF-4289-92DB-8FFDD8254B77}"/>
    <cellStyle name="Normal 12 2 13" xfId="6000" xr:uid="{5B77D3D5-004B-4D35-9122-C6743FA0BA05}"/>
    <cellStyle name="Normal 12 2 2" xfId="6001" xr:uid="{97D643EB-5C9C-4E43-87E0-C54CB6D7A795}"/>
    <cellStyle name="Normal 12 2 2 2" xfId="6002" xr:uid="{77921A3B-BB3D-4D4E-9A4A-DDC8FD1EADAA}"/>
    <cellStyle name="Normal 12 2 2 2 2" xfId="14390" xr:uid="{23948FCA-646B-49E1-9A1B-E83AC22A0463}"/>
    <cellStyle name="Normal 12 2 2 2 2 2" xfId="21677" xr:uid="{91859F22-F618-44EA-863F-A565DA67CBC4}"/>
    <cellStyle name="Normal 12 2 2 2 2 2 2" xfId="27233" xr:uid="{A7AFCF39-737B-4938-9376-6DB2F682B131}"/>
    <cellStyle name="Normal 12 2 2 2 2 2 3" xfId="32727" xr:uid="{DC5E75DE-2374-4C85-B97A-EC10F3361B8C}"/>
    <cellStyle name="Normal 12 2 2 2 2 2 4" xfId="38211" xr:uid="{D3C9405D-2715-4B36-A61E-0B23574BAA54}"/>
    <cellStyle name="Normal 12 2 2 2 2 3" xfId="24504" xr:uid="{96653A76-1AEC-4541-B032-0121DD14C285}"/>
    <cellStyle name="Normal 12 2 2 2 2 4" xfId="29998" xr:uid="{C3184F31-CFA4-4014-9AB1-709BE80ECA59}"/>
    <cellStyle name="Normal 12 2 2 2 2 5" xfId="35482" xr:uid="{953CB02C-8ADC-4CDC-8655-676960588CED}"/>
    <cellStyle name="Normal 12 2 2 2 3" xfId="11363" xr:uid="{070E9F6B-79D6-4CC6-8994-3DFEEAAF6A79}"/>
    <cellStyle name="Normal 12 2 2 2 4" xfId="16598" xr:uid="{8828EB7F-2B1E-419F-9CF0-4CEB632BFE21}"/>
    <cellStyle name="Normal 12 2 2 2 5" xfId="18822" xr:uid="{AAC251D5-D5A2-44FC-99AE-BB0666C77155}"/>
    <cellStyle name="Normal 12 2 2 2 6" xfId="9055" xr:uid="{0D310C66-1323-41A1-BBB4-E5FAD78C500A}"/>
    <cellStyle name="Normal 12 2 2 2 6 2" xfId="20375" xr:uid="{6D26F78B-F9DF-489B-A856-0CCEDCE94F35}"/>
    <cellStyle name="Normal 12 2 2 2 6 2 2" xfId="25931" xr:uid="{FB1C7307-B504-4074-B03E-CB50104DDF41}"/>
    <cellStyle name="Normal 12 2 2 2 6 2 3" xfId="31425" xr:uid="{CA12E935-33B7-47FD-B40E-5865966E8B94}"/>
    <cellStyle name="Normal 12 2 2 2 6 2 4" xfId="36909" xr:uid="{6A8A3B27-8B91-42EB-B2FB-68F27C323896}"/>
    <cellStyle name="Normal 12 2 2 2 6 3" xfId="23202" xr:uid="{A4A60BC8-7B0B-4169-B4CF-556BF28C286D}"/>
    <cellStyle name="Normal 12 2 2 2 6 4" xfId="28696" xr:uid="{96CFF9F9-8999-456D-B27F-3EC95B122D18}"/>
    <cellStyle name="Normal 12 2 2 2 6 5" xfId="34180" xr:uid="{4E92920A-2706-420C-BA37-468174FA4D42}"/>
    <cellStyle name="Normal 12 2 2 3" xfId="7202" xr:uid="{648AC45B-EB0C-4E3F-BB09-16DB2345F250}"/>
    <cellStyle name="Normal 12 2 2 3 2" xfId="14391" xr:uid="{68A95905-08F1-4591-9987-3C195DBB62AD}"/>
    <cellStyle name="Normal 12 2 2 3 2 2" xfId="21678" xr:uid="{7265E6E8-A9CC-4CC5-83C3-5139F794F946}"/>
    <cellStyle name="Normal 12 2 2 3 2 2 2" xfId="27234" xr:uid="{9CD61E8E-77C3-491C-B598-0F859840F01D}"/>
    <cellStyle name="Normal 12 2 2 3 2 2 3" xfId="32728" xr:uid="{12CF8054-7C28-4E24-B6D4-2BEAD2EC5792}"/>
    <cellStyle name="Normal 12 2 2 3 2 2 4" xfId="38212" xr:uid="{229E00F0-7757-4E67-B6D9-4CCB927E7CCB}"/>
    <cellStyle name="Normal 12 2 2 3 2 3" xfId="24505" xr:uid="{1CFF4485-ABC6-433E-A353-75021017CBEF}"/>
    <cellStyle name="Normal 12 2 2 3 2 4" xfId="29999" xr:uid="{97CD18A6-2CD0-4AEC-9D2F-C98DBED28F7B}"/>
    <cellStyle name="Normal 12 2 2 3 2 5" xfId="35483" xr:uid="{C061F039-F7DD-4C88-9D9F-6374ECF6E493}"/>
    <cellStyle name="Normal 12 2 2 3 3" xfId="12455" xr:uid="{13450685-F245-4262-A8E3-396D0598321D}"/>
    <cellStyle name="Normal 12 2 2 3 4" xfId="9056" xr:uid="{DCEB0224-229A-4E04-BEE4-29865DA36727}"/>
    <cellStyle name="Normal 12 2 2 3 4 2" xfId="20376" xr:uid="{C9F6885A-4598-4ADB-BA43-FDB843C5F58B}"/>
    <cellStyle name="Normal 12 2 2 3 4 2 2" xfId="25932" xr:uid="{93678848-E69A-4DB5-A795-126EEA44482B}"/>
    <cellStyle name="Normal 12 2 2 3 4 2 3" xfId="31426" xr:uid="{BFEF80F8-38FB-4630-B298-C39F5F6817CE}"/>
    <cellStyle name="Normal 12 2 2 3 4 2 4" xfId="36910" xr:uid="{F3730814-B5D1-4547-9155-6F7741A7F4FF}"/>
    <cellStyle name="Normal 12 2 2 3 4 3" xfId="23203" xr:uid="{9CC49999-9801-42A5-8370-43DA9DCAD058}"/>
    <cellStyle name="Normal 12 2 2 3 4 4" xfId="28697" xr:uid="{45D35FA1-C238-4154-BE2A-19DF1CA3B8BF}"/>
    <cellStyle name="Normal 12 2 2 3 4 5" xfId="34181" xr:uid="{16D83914-B136-46F5-A9BE-15252A5A46B7}"/>
    <cellStyle name="Normal 12 2 2 4" xfId="347" xr:uid="{42DCFF01-BCCE-44EB-B93B-A84792919397}"/>
    <cellStyle name="Normal 12 2 2 4 2" xfId="20377" xr:uid="{11ADBA52-0CEA-40BC-9D47-059EF127D289}"/>
    <cellStyle name="Normal 12 2 2 4 2 2" xfId="25933" xr:uid="{DE61F0E2-596C-4299-ACE1-91F400E40755}"/>
    <cellStyle name="Normal 12 2 2 4 2 3" xfId="31427" xr:uid="{3920F883-B5DB-4277-A4D3-2AB0E2B95428}"/>
    <cellStyle name="Normal 12 2 2 4 2 4" xfId="36911" xr:uid="{2DB8A34F-2DD0-4CE4-B308-E027B941A476}"/>
    <cellStyle name="Normal 12 2 2 4 3" xfId="23204" xr:uid="{95945883-EE24-4EA5-9718-42F6DEADCAAE}"/>
    <cellStyle name="Normal 12 2 2 4 4" xfId="28698" xr:uid="{CD56046F-677D-46BC-9A5C-799B467C8D9D}"/>
    <cellStyle name="Normal 12 2 2 4 5" xfId="34182" xr:uid="{C2FF6681-D526-4690-90AB-A928497B5A32}"/>
    <cellStyle name="Normal 12 2 2 4 6" xfId="40203" xr:uid="{6F4F85A5-B6B1-4486-8C0E-C86DEAC9F6D8}"/>
    <cellStyle name="Normal 12 2 2 4 6 2" xfId="40291" xr:uid="{0C3CB00F-1E09-415B-8F06-E9DECDED0855}"/>
    <cellStyle name="Normal 12 2 2 4 7" xfId="40211" xr:uid="{D1A010D0-B24B-41FD-A557-2B766C159CE7}"/>
    <cellStyle name="Normal 12 2 2 5" xfId="14389" xr:uid="{25C44B73-EFD6-4112-A58A-E20AA1A7A97A}"/>
    <cellStyle name="Normal 12 2 2 5 2" xfId="21676" xr:uid="{68110817-6BD9-4171-847E-AFCFE97F4109}"/>
    <cellStyle name="Normal 12 2 2 5 2 2" xfId="27232" xr:uid="{5A77347F-49B1-44E8-94E1-E53D4D0F40DF}"/>
    <cellStyle name="Normal 12 2 2 5 2 3" xfId="32726" xr:uid="{E9B8C68A-7EE8-47B5-8559-BB96F7A26110}"/>
    <cellStyle name="Normal 12 2 2 5 2 4" xfId="38210" xr:uid="{942ECABC-B584-4F5E-BE35-5A491EBFC87A}"/>
    <cellStyle name="Normal 12 2 2 5 3" xfId="24503" xr:uid="{D07379D5-5588-4680-A4C7-F9E5CA4524EF}"/>
    <cellStyle name="Normal 12 2 2 5 4" xfId="29997" xr:uid="{7987EC40-6ED5-4309-B66E-893045AA56A4}"/>
    <cellStyle name="Normal 12 2 2 5 5" xfId="35481" xr:uid="{9C2C05B4-68BC-4A2E-84AE-1490E7722304}"/>
    <cellStyle name="Normal 12 2 2 6" xfId="11362" xr:uid="{81038EB2-AE83-46A6-9A48-DE391CE9B860}"/>
    <cellStyle name="Normal 12 2 2 7" xfId="16597" xr:uid="{EE7879D4-E952-49FA-B2AE-E05906823C79}"/>
    <cellStyle name="Normal 12 2 2 8" xfId="18821" xr:uid="{8F4DAEF9-7B59-4FEA-8EBA-49CC7DCC439C}"/>
    <cellStyle name="Normal 12 2 2 9" xfId="9054" xr:uid="{30946EB3-8CF4-4DC2-86D2-2939E986AF49}"/>
    <cellStyle name="Normal 12 2 2 9 2" xfId="20374" xr:uid="{F35806EC-2CC4-4A87-82AD-0CE9E681833C}"/>
    <cellStyle name="Normal 12 2 2 9 2 2" xfId="25930" xr:uid="{83EEF768-7691-47C9-BA08-BEBC734ADFD6}"/>
    <cellStyle name="Normal 12 2 2 9 2 3" xfId="31424" xr:uid="{89825921-8847-4E4D-9C16-B40B7F3E5076}"/>
    <cellStyle name="Normal 12 2 2 9 2 4" xfId="36908" xr:uid="{B8BC7AF2-DF93-4423-ADDF-5D33C87FF70F}"/>
    <cellStyle name="Normal 12 2 2 9 3" xfId="23201" xr:uid="{948DF3B0-26E4-4382-954D-07467B2DF028}"/>
    <cellStyle name="Normal 12 2 2 9 4" xfId="28695" xr:uid="{E4A7141D-0F6D-4ADE-A9D4-F90016358587}"/>
    <cellStyle name="Normal 12 2 2 9 5" xfId="34179" xr:uid="{E9BFE04B-8164-41EE-BDF3-3C16BBE02CAE}"/>
    <cellStyle name="Normal 12 2 3" xfId="6003" xr:uid="{E8DE89D0-869B-4F3C-833E-4C6FB8FE5A71}"/>
    <cellStyle name="Normal 12 2 3 10" xfId="9057" xr:uid="{79E863BB-2861-443F-A413-AADF2946DCC9}"/>
    <cellStyle name="Normal 12 2 3 10 2" xfId="20378" xr:uid="{28CF6243-3718-4EE0-90C9-0173DCDE720C}"/>
    <cellStyle name="Normal 12 2 3 10 2 2" xfId="25934" xr:uid="{AC9FB8A9-30CA-4503-94C5-61607EA69721}"/>
    <cellStyle name="Normal 12 2 3 10 2 3" xfId="31428" xr:uid="{9521F613-52A8-461B-86B7-E007D15C1ACF}"/>
    <cellStyle name="Normal 12 2 3 10 2 4" xfId="36912" xr:uid="{DA14C424-43B9-4C8F-A53D-30780DD96AC6}"/>
    <cellStyle name="Normal 12 2 3 10 3" xfId="23205" xr:uid="{9235F2EC-A590-4E55-B553-E77939E1247C}"/>
    <cellStyle name="Normal 12 2 3 10 4" xfId="28699" xr:uid="{90DB8AFA-5BA9-404A-AE34-FA60C734712C}"/>
    <cellStyle name="Normal 12 2 3 10 5" xfId="34183" xr:uid="{F2805C57-CE6D-4295-ADD7-7B5C363EC753}"/>
    <cellStyle name="Normal 12 2 3 2" xfId="6004" xr:uid="{E8F19C33-8A4E-4CE3-8F25-1BAEC71ED40B}"/>
    <cellStyle name="Normal 12 2 3 2 2" xfId="14393" xr:uid="{35667A2E-F1A2-4A69-A537-37FBD14EA47D}"/>
    <cellStyle name="Normal 12 2 3 2 2 2" xfId="21680" xr:uid="{624A60C3-D0BB-44DF-ADC6-0071C7527A94}"/>
    <cellStyle name="Normal 12 2 3 2 2 2 2" xfId="27236" xr:uid="{37DA56EC-942A-48C3-BD3A-4183C96B087D}"/>
    <cellStyle name="Normal 12 2 3 2 2 2 3" xfId="32730" xr:uid="{86A164D2-4D97-4AD8-B6EC-5E8ACC69F4C5}"/>
    <cellStyle name="Normal 12 2 3 2 2 2 4" xfId="38214" xr:uid="{B76FD5E3-DAA3-4918-A4AF-DFA314E82D64}"/>
    <cellStyle name="Normal 12 2 3 2 2 3" xfId="24507" xr:uid="{D0D96257-3936-4108-BB97-0693747BC33E}"/>
    <cellStyle name="Normal 12 2 3 2 2 4" xfId="30001" xr:uid="{E954E1A5-24E1-4391-9B86-73EC599DDA78}"/>
    <cellStyle name="Normal 12 2 3 2 2 5" xfId="35485" xr:uid="{BBA4801C-1B2B-4EC9-AA04-9E2752F64B90}"/>
    <cellStyle name="Normal 12 2 3 2 3" xfId="11365" xr:uid="{E078EE40-863F-46AE-BA3B-457059CF950E}"/>
    <cellStyle name="Normal 12 2 3 2 4" xfId="16600" xr:uid="{21DCB660-5728-4859-9304-FA8265B71574}"/>
    <cellStyle name="Normal 12 2 3 2 5" xfId="18824" xr:uid="{175BE079-05D0-488B-852C-328FDCA19864}"/>
    <cellStyle name="Normal 12 2 3 2 6" xfId="9058" xr:uid="{658C4306-AA01-4968-A10A-3C47732CAB6D}"/>
    <cellStyle name="Normal 12 2 3 2 6 2" xfId="20379" xr:uid="{3CE57628-F277-469B-AB78-2F746F97D503}"/>
    <cellStyle name="Normal 12 2 3 2 6 2 2" xfId="25935" xr:uid="{B0889B0B-0107-40D1-8438-2F48E40D2653}"/>
    <cellStyle name="Normal 12 2 3 2 6 2 3" xfId="31429" xr:uid="{CC5A7079-17C1-4C28-871A-B3945195E519}"/>
    <cellStyle name="Normal 12 2 3 2 6 2 4" xfId="36913" xr:uid="{5EB7531A-047D-4E2A-9284-B6AB70BA6031}"/>
    <cellStyle name="Normal 12 2 3 2 6 3" xfId="23206" xr:uid="{CF28FE96-AD29-4AD7-84B6-1D018E066B58}"/>
    <cellStyle name="Normal 12 2 3 2 6 4" xfId="28700" xr:uid="{A4B6FE31-97D0-40B9-BAE2-8C66D3EC30A8}"/>
    <cellStyle name="Normal 12 2 3 2 6 5" xfId="34184" xr:uid="{0894407F-3D86-4255-87C3-16F7A34718F8}"/>
    <cellStyle name="Normal 12 2 3 3" xfId="6005" xr:uid="{FD404EFB-7B12-4EED-8DB8-4632971034F8}"/>
    <cellStyle name="Normal 12 2 3 3 2" xfId="14394" xr:uid="{9EFDA2A6-D6A0-4CF9-B62E-F2DDDBD24306}"/>
    <cellStyle name="Normal 12 2 3 3 2 2" xfId="21681" xr:uid="{9198873F-734C-480F-B414-324F4F217CA7}"/>
    <cellStyle name="Normal 12 2 3 3 2 2 2" xfId="27237" xr:uid="{A9A14402-31F3-4350-BEFE-4EFA68E3D899}"/>
    <cellStyle name="Normal 12 2 3 3 2 2 3" xfId="32731" xr:uid="{8C4A7B4C-D0B0-435F-B51C-B2B25707EF57}"/>
    <cellStyle name="Normal 12 2 3 3 2 2 4" xfId="38215" xr:uid="{57A303D5-BDC7-4E50-8896-840F200DC8E1}"/>
    <cellStyle name="Normal 12 2 3 3 2 3" xfId="24508" xr:uid="{C5EB738D-C6B4-4626-87BC-35F7D3FA7385}"/>
    <cellStyle name="Normal 12 2 3 3 2 4" xfId="30002" xr:uid="{A123983D-3037-4B42-A1B1-E94CAE799B13}"/>
    <cellStyle name="Normal 12 2 3 3 2 5" xfId="35486" xr:uid="{9BEC595F-ED53-4F20-9A01-6461E3ED7E63}"/>
    <cellStyle name="Normal 12 2 3 3 3" xfId="12456" xr:uid="{35834BC5-13C1-4ACE-A076-933F9FA47C84}"/>
    <cellStyle name="Normal 12 2 3 3 4" xfId="18825" xr:uid="{E60EC3F3-D823-4E17-9E36-39714479F9A4}"/>
    <cellStyle name="Normal 12 2 3 3 5" xfId="9059" xr:uid="{5FA7C2A1-816C-47A0-B5FF-7BABFFA73DB9}"/>
    <cellStyle name="Normal 12 2 3 3 5 2" xfId="20380" xr:uid="{4A3A9C8F-B06C-4955-AB51-58E2D1714201}"/>
    <cellStyle name="Normal 12 2 3 3 5 2 2" xfId="25936" xr:uid="{9E3AE1B2-9FDB-4C09-97C9-74712F21AB30}"/>
    <cellStyle name="Normal 12 2 3 3 5 2 3" xfId="31430" xr:uid="{C03FAD02-A537-41C4-BACD-D7828145DC59}"/>
    <cellStyle name="Normal 12 2 3 3 5 2 4" xfId="36914" xr:uid="{9B181415-8992-4F50-8B83-F769290A3649}"/>
    <cellStyle name="Normal 12 2 3 3 5 3" xfId="23207" xr:uid="{80E48CFC-5DD5-4AED-A231-B986DE3C61B1}"/>
    <cellStyle name="Normal 12 2 3 3 5 4" xfId="28701" xr:uid="{FB969BB8-CDEF-408B-A178-5D8304C425AF}"/>
    <cellStyle name="Normal 12 2 3 3 5 5" xfId="34185" xr:uid="{25FDDD88-4FF8-4F09-A610-700039BC9683}"/>
    <cellStyle name="Normal 12 2 3 4" xfId="7203" xr:uid="{4087AB32-CC77-4E30-8DAA-FB229F2E3D38}"/>
    <cellStyle name="Normal 12 2 3 4 2" xfId="19979" xr:uid="{04AC1EE4-9929-4641-968D-6438A079A66E}"/>
    <cellStyle name="Normal 12 2 3 4 3" xfId="9060" xr:uid="{1B2E276F-89D3-4306-837D-59E3B77DA6A8}"/>
    <cellStyle name="Normal 12 2 3 4 3 2" xfId="20381" xr:uid="{FC15B741-D082-4419-A876-ABF93000AE77}"/>
    <cellStyle name="Normal 12 2 3 4 3 2 2" xfId="25937" xr:uid="{BDE5C0FF-184A-4FE2-81C3-0960F7EFEEF5}"/>
    <cellStyle name="Normal 12 2 3 4 3 2 3" xfId="31431" xr:uid="{B0A8EC57-9604-4E4C-9BE8-83F25AA849A0}"/>
    <cellStyle name="Normal 12 2 3 4 3 2 4" xfId="36915" xr:uid="{FBE06D94-8924-4BD8-BC93-9B8B9578B025}"/>
    <cellStyle name="Normal 12 2 3 4 3 3" xfId="23208" xr:uid="{4336096F-9BAD-400C-A0AF-BDD337EBA650}"/>
    <cellStyle name="Normal 12 2 3 4 3 4" xfId="28702" xr:uid="{F57FA6D0-2FE7-4747-AA56-1FA662837BFE}"/>
    <cellStyle name="Normal 12 2 3 4 3 5" xfId="34186" xr:uid="{ED848A37-D304-45DD-A98F-CEFD1676F032}"/>
    <cellStyle name="Normal 12 2 3 5" xfId="9061" xr:uid="{E1D9D000-EE9F-413C-886F-02F207A976FE}"/>
    <cellStyle name="Normal 12 2 3 5 2" xfId="20382" xr:uid="{BB42F168-FC84-4CD5-8C9B-634221D5BC5B}"/>
    <cellStyle name="Normal 12 2 3 5 2 2" xfId="25938" xr:uid="{531547B6-7A00-4A4B-96C7-6B45801ED387}"/>
    <cellStyle name="Normal 12 2 3 5 2 3" xfId="31432" xr:uid="{7423EFF7-64B6-4B8C-8816-AB757F4F26BA}"/>
    <cellStyle name="Normal 12 2 3 5 2 4" xfId="36916" xr:uid="{2D3CE177-0EB7-47C5-8C3E-F5703837566C}"/>
    <cellStyle name="Normal 12 2 3 5 3" xfId="23209" xr:uid="{C13DBAE3-0B81-4A8D-95A5-4A1E94830810}"/>
    <cellStyle name="Normal 12 2 3 5 4" xfId="28703" xr:uid="{E882021B-DAFD-4E4B-8F1F-EC8592AA4C59}"/>
    <cellStyle name="Normal 12 2 3 5 5" xfId="34187" xr:uid="{EF4A2C49-4FD2-451C-AF4D-AB71D67DCC00}"/>
    <cellStyle name="Normal 12 2 3 6" xfId="14392" xr:uid="{D7C11A31-C25F-4A64-96BA-2CD46A7A7C0B}"/>
    <cellStyle name="Normal 12 2 3 6 2" xfId="21679" xr:uid="{7CCC11E0-CB6F-43C2-916C-4B56CD42AA4B}"/>
    <cellStyle name="Normal 12 2 3 6 2 2" xfId="27235" xr:uid="{D3210A2D-5CA4-4105-8935-BCB7C34014C8}"/>
    <cellStyle name="Normal 12 2 3 6 2 3" xfId="32729" xr:uid="{356DD087-010F-430B-947E-67E2404338F1}"/>
    <cellStyle name="Normal 12 2 3 6 2 4" xfId="38213" xr:uid="{E38B3BB2-2145-43E3-B66D-EAB533AC2A73}"/>
    <cellStyle name="Normal 12 2 3 6 3" xfId="24506" xr:uid="{CB2D98C6-5616-405C-A013-CBDE3BCAA576}"/>
    <cellStyle name="Normal 12 2 3 6 4" xfId="30000" xr:uid="{F870FA8F-5FE4-4F5C-A50C-B22ACF6FA069}"/>
    <cellStyle name="Normal 12 2 3 6 5" xfId="35484" xr:uid="{7AD6F98D-9533-4186-8701-332DD3A4FE6D}"/>
    <cellStyle name="Normal 12 2 3 7" xfId="11364" xr:uid="{40BB5791-7841-416F-B836-16014BB7F806}"/>
    <cellStyle name="Normal 12 2 3 8" xfId="16599" xr:uid="{10E231EE-E862-4407-A055-7520888D437D}"/>
    <cellStyle name="Normal 12 2 3 9" xfId="18823" xr:uid="{4BFB1678-FBEB-4CCE-A840-679348072D32}"/>
    <cellStyle name="Normal 12 2 4" xfId="6006" xr:uid="{E2B5120B-989F-463F-AA48-117C73B0D10B}"/>
    <cellStyle name="Normal 12 2 4 2" xfId="14395" xr:uid="{C3AD65DD-BDBE-474E-B6F9-BA4280BF3A3D}"/>
    <cellStyle name="Normal 12 2 4 2 2" xfId="21682" xr:uid="{B656E148-6E7A-4739-A86E-1BD0FCF006B3}"/>
    <cellStyle name="Normal 12 2 4 2 2 2" xfId="27238" xr:uid="{A3312613-6F19-46B1-994C-98018EF8D5B8}"/>
    <cellStyle name="Normal 12 2 4 2 2 3" xfId="32732" xr:uid="{99B0948E-3FA4-4AD3-8AE2-47E59D02B458}"/>
    <cellStyle name="Normal 12 2 4 2 2 4" xfId="38216" xr:uid="{BA0AB426-2005-4867-86ED-912A0A92694B}"/>
    <cellStyle name="Normal 12 2 4 2 3" xfId="24509" xr:uid="{260CE932-9A3B-4964-A13E-94F1A96061EE}"/>
    <cellStyle name="Normal 12 2 4 2 4" xfId="30003" xr:uid="{E0D0A9EC-4C35-46FD-9F7C-9CD60AB299B5}"/>
    <cellStyle name="Normal 12 2 4 2 5" xfId="35487" xr:uid="{47FBD5CB-F645-45C6-926A-287006A459FE}"/>
    <cellStyle name="Normal 12 2 4 3" xfId="11366" xr:uid="{F861577C-B6B3-4134-BAA6-F1B32CCE6CD2}"/>
    <cellStyle name="Normal 12 2 4 4" xfId="16601" xr:uid="{466F03E0-A503-4AE7-B077-A4E8913556D5}"/>
    <cellStyle name="Normal 12 2 4 5" xfId="18826" xr:uid="{A063F5B9-EAC5-46A5-9B73-E5627FF7B871}"/>
    <cellStyle name="Normal 12 2 4 6" xfId="9062" xr:uid="{CF85B4DB-6982-4EE7-B686-0F2F2EA0A667}"/>
    <cellStyle name="Normal 12 2 4 6 2" xfId="20383" xr:uid="{7092E8FE-3630-42CB-BFB9-78B48F044A9F}"/>
    <cellStyle name="Normal 12 2 4 6 2 2" xfId="25939" xr:uid="{AE0CE8DE-2C41-4253-80E5-B63DAE9173D2}"/>
    <cellStyle name="Normal 12 2 4 6 2 3" xfId="31433" xr:uid="{47F0C300-C528-4A89-803B-601546AD696B}"/>
    <cellStyle name="Normal 12 2 4 6 2 4" xfId="36917" xr:uid="{8A2D55B9-AD88-4150-9ED6-63685442F178}"/>
    <cellStyle name="Normal 12 2 4 6 3" xfId="23210" xr:uid="{4B27BE75-8B82-4879-914D-1412051FEAAE}"/>
    <cellStyle name="Normal 12 2 4 6 4" xfId="28704" xr:uid="{1E6C1AC5-21DB-4134-A2F7-969E06C96DB0}"/>
    <cellStyle name="Normal 12 2 4 6 5" xfId="34188" xr:uid="{57A2A706-EC19-45AA-ABF8-54BDA443D110}"/>
    <cellStyle name="Normal 12 2 5" xfId="6007" xr:uid="{4157342D-22DC-47BB-98EB-65B6D69B81EB}"/>
    <cellStyle name="Normal 12 2 5 2" xfId="14396" xr:uid="{37BBDF8F-9C57-419C-89EC-351E8A477CAF}"/>
    <cellStyle name="Normal 12 2 5 2 2" xfId="21683" xr:uid="{72362868-2E94-4A0A-9FCA-C505D5D1D8D0}"/>
    <cellStyle name="Normal 12 2 5 2 2 2" xfId="27239" xr:uid="{7F7D2609-9037-44F1-835B-8C9167FA7984}"/>
    <cellStyle name="Normal 12 2 5 2 2 3" xfId="32733" xr:uid="{5CE9DF05-1F07-4B26-A6DE-AAC41D410C6A}"/>
    <cellStyle name="Normal 12 2 5 2 2 4" xfId="38217" xr:uid="{8B65867E-24D7-46F7-BC3A-8F8EC5275C97}"/>
    <cellStyle name="Normal 12 2 5 2 3" xfId="24510" xr:uid="{FB0B3C5B-82FC-4F25-8CDE-5E31D08A41B9}"/>
    <cellStyle name="Normal 12 2 5 2 4" xfId="30004" xr:uid="{152C0BEB-75A6-4063-9BC8-AB7E348C38C6}"/>
    <cellStyle name="Normal 12 2 5 2 5" xfId="35488" xr:uid="{EDFFCEEE-B795-43EE-AA63-6C0B009CB223}"/>
    <cellStyle name="Normal 12 2 5 3" xfId="11367" xr:uid="{C96A0275-7EE8-4D35-A0FC-16C1047B2149}"/>
    <cellStyle name="Normal 12 2 5 4" xfId="16602" xr:uid="{62E4C86B-1B6B-4CCD-9509-060802686F3E}"/>
    <cellStyle name="Normal 12 2 5 5" xfId="18827" xr:uid="{2BF5FE9E-AFFB-48DA-8E40-D1E5E1603B5C}"/>
    <cellStyle name="Normal 12 2 5 6" xfId="9063" xr:uid="{BF5B7C57-16BE-4464-833E-6F4A1FFEF0FD}"/>
    <cellStyle name="Normal 12 2 5 6 2" xfId="20384" xr:uid="{29DB592B-BB84-409B-AB5F-3AE6808D25F4}"/>
    <cellStyle name="Normal 12 2 5 6 2 2" xfId="25940" xr:uid="{FB59CC36-82BD-41E8-BDF9-1A865EB7A706}"/>
    <cellStyle name="Normal 12 2 5 6 2 3" xfId="31434" xr:uid="{70E6929B-A3A1-4B9B-A7F0-AC3C9F5BF68C}"/>
    <cellStyle name="Normal 12 2 5 6 2 4" xfId="36918" xr:uid="{F75D74DC-9D99-48B6-924E-712CE7905B0A}"/>
    <cellStyle name="Normal 12 2 5 6 3" xfId="23211" xr:uid="{1A3A43D2-4E4F-4FF0-8404-75DB402AD48F}"/>
    <cellStyle name="Normal 12 2 5 6 4" xfId="28705" xr:uid="{E6955559-229C-4215-9B03-06A84B68049E}"/>
    <cellStyle name="Normal 12 2 5 6 5" xfId="34189" xr:uid="{21003C0B-555F-4252-95A9-547C257C7F9D}"/>
    <cellStyle name="Normal 12 2 6" xfId="7090" xr:uid="{E9726659-E9BB-4D86-8C5F-1D030E4CB5CE}"/>
    <cellStyle name="Normal 12 2 6 2" xfId="14397" xr:uid="{1F99A53D-C3B1-48DE-883A-C0F9725D8AEC}"/>
    <cellStyle name="Normal 12 2 6 2 2" xfId="21684" xr:uid="{75AF6A9F-6E74-46CE-B64B-B5AAC1364F84}"/>
    <cellStyle name="Normal 12 2 6 2 2 2" xfId="27240" xr:uid="{64B852D9-F81F-4EFD-8756-BEE774C25846}"/>
    <cellStyle name="Normal 12 2 6 2 2 3" xfId="32734" xr:uid="{59827C4C-7C12-4A4F-837E-6736BC557012}"/>
    <cellStyle name="Normal 12 2 6 2 2 4" xfId="38218" xr:uid="{0B101F8A-A74D-4458-965A-AE914157D8A9}"/>
    <cellStyle name="Normal 12 2 6 2 3" xfId="24511" xr:uid="{7DA46072-A694-4789-A58C-B7E2FDB170DB}"/>
    <cellStyle name="Normal 12 2 6 2 4" xfId="30005" xr:uid="{1352B393-D045-4494-B27E-6B65A957EA4B}"/>
    <cellStyle name="Normal 12 2 6 2 5" xfId="35489" xr:uid="{F4162958-8294-4DA0-A829-93CE6E925063}"/>
    <cellStyle name="Normal 12 2 6 3" xfId="12454" xr:uid="{1A5CFCF3-3D53-45A9-8ADD-338EA5813AB2}"/>
    <cellStyle name="Normal 12 2 6 4" xfId="19895" xr:uid="{45314600-8622-4529-8556-298A3447D472}"/>
    <cellStyle name="Normal 12 2 6 5" xfId="9064" xr:uid="{D561E950-396F-4AE1-8083-3BC97A447FFD}"/>
    <cellStyle name="Normal 12 2 6 5 2" xfId="20385" xr:uid="{A0ADE066-9EA6-4E2F-9922-185BE4C0C5B4}"/>
    <cellStyle name="Normal 12 2 6 5 2 2" xfId="25941" xr:uid="{FB19B82C-A08E-4297-AB2D-946956A5C7B9}"/>
    <cellStyle name="Normal 12 2 6 5 2 3" xfId="31435" xr:uid="{10FCA4F8-FCEF-447E-94E0-23A9F22FEAA1}"/>
    <cellStyle name="Normal 12 2 6 5 2 4" xfId="36919" xr:uid="{766AAA28-DEC3-4641-AB38-62199865C9E0}"/>
    <cellStyle name="Normal 12 2 6 5 3" xfId="23212" xr:uid="{91CAB14B-6854-434B-AE82-D2980CDCAA8C}"/>
    <cellStyle name="Normal 12 2 6 5 4" xfId="28706" xr:uid="{4E594444-A8B4-486C-949E-9855B26115C4}"/>
    <cellStyle name="Normal 12 2 6 5 5" xfId="34190" xr:uid="{97643BA8-9C1D-4FFE-8D64-15AC6721028E}"/>
    <cellStyle name="Normal 12 2 7" xfId="9065" xr:uid="{5A978E47-4100-487A-8478-F267C85326BA}"/>
    <cellStyle name="Normal 12 2 7 2" xfId="20386" xr:uid="{11FDC013-0259-423A-8B3C-885C33B9040F}"/>
    <cellStyle name="Normal 12 2 7 2 2" xfId="25942" xr:uid="{C06199FF-F5FD-48A3-8326-CDD9F02853AF}"/>
    <cellStyle name="Normal 12 2 7 2 3" xfId="31436" xr:uid="{0B19DD31-9D58-43AB-8E82-DCC2A73E4B83}"/>
    <cellStyle name="Normal 12 2 7 2 4" xfId="36920" xr:uid="{4E143074-89E6-4C8E-BA48-9044C9EED6F3}"/>
    <cellStyle name="Normal 12 2 7 3" xfId="23213" xr:uid="{FA1350B0-ABA5-48B4-8151-410574E2041B}"/>
    <cellStyle name="Normal 12 2 7 4" xfId="28707" xr:uid="{8F43C4FD-BC07-45B3-8059-E4B97595CA55}"/>
    <cellStyle name="Normal 12 2 7 5" xfId="34191" xr:uid="{E460AA07-46BB-469A-9E1C-780B988EDC26}"/>
    <cellStyle name="Normal 12 2 8" xfId="14388" xr:uid="{1302DFCB-4468-4620-AB7A-55D0897243B5}"/>
    <cellStyle name="Normal 12 2 8 2" xfId="21675" xr:uid="{C99F9566-1AD2-4969-9883-7A597EC441E1}"/>
    <cellStyle name="Normal 12 2 8 2 2" xfId="27231" xr:uid="{7B80CEE7-76CF-4BD7-B9B5-D6F85F26B166}"/>
    <cellStyle name="Normal 12 2 8 2 3" xfId="32725" xr:uid="{68AA2CD8-DD1B-44CE-A542-4422885FA490}"/>
    <cellStyle name="Normal 12 2 8 2 4" xfId="38209" xr:uid="{23696D29-1BF6-4731-8138-71B8825EEC04}"/>
    <cellStyle name="Normal 12 2 8 3" xfId="24502" xr:uid="{8ABBE7C9-8554-4C15-B818-96A5A8F483D5}"/>
    <cellStyle name="Normal 12 2 8 4" xfId="29996" xr:uid="{6E08C50A-DDAB-4658-AEB7-F96C277AEF16}"/>
    <cellStyle name="Normal 12 2 8 5" xfId="35480" xr:uid="{3DDF4E05-72AF-4E61-BCAA-29025AEC0B01}"/>
    <cellStyle name="Normal 12 2 9" xfId="11361" xr:uid="{DA3C14EA-D165-49E2-B418-3D6FE40E7F7D}"/>
    <cellStyle name="Normal 12 3" xfId="6008" xr:uid="{611953C6-AF3D-4CCA-B6C9-53F4372CB31E}"/>
    <cellStyle name="Normal 12 3 2" xfId="6009" xr:uid="{0D6000F6-92FE-466D-AA16-9605DA02868A}"/>
    <cellStyle name="Normal 12 3 2 2" xfId="14399" xr:uid="{333B2304-2C9B-4089-AECE-96C404A39FB9}"/>
    <cellStyle name="Normal 12 3 2 2 2" xfId="21686" xr:uid="{FFDAA552-705C-4052-9CE5-E563044099D2}"/>
    <cellStyle name="Normal 12 3 2 2 2 2" xfId="27242" xr:uid="{FCAA466A-C2CA-4DFC-83F4-271795576354}"/>
    <cellStyle name="Normal 12 3 2 2 2 3" xfId="32736" xr:uid="{4CF7CD9A-D2A1-40A0-B49F-87FEB38B19F8}"/>
    <cellStyle name="Normal 12 3 2 2 2 4" xfId="38220" xr:uid="{27482FA7-9BE9-41E6-B2F5-2A938DD1A9CB}"/>
    <cellStyle name="Normal 12 3 2 2 3" xfId="24513" xr:uid="{437E422F-5F37-4DA6-9C52-A9D1863695EA}"/>
    <cellStyle name="Normal 12 3 2 2 4" xfId="30007" xr:uid="{73E4B998-53C4-4C18-A255-956932B57565}"/>
    <cellStyle name="Normal 12 3 2 2 5" xfId="35491" xr:uid="{E50FF2EF-30E3-4EF8-9700-FFDD15E4224B}"/>
    <cellStyle name="Normal 12 3 2 3" xfId="11369" xr:uid="{91C0C7D2-22F2-4013-B18F-7FB3C78AE10B}"/>
    <cellStyle name="Normal 12 3 2 4" xfId="16604" xr:uid="{D0C89458-29DD-4CAD-83CE-B16AA7456794}"/>
    <cellStyle name="Normal 12 3 2 5" xfId="18829" xr:uid="{E6CCBBDC-F318-4F3E-BEC2-D01FC48873C1}"/>
    <cellStyle name="Normal 12 3 2 6" xfId="9067" xr:uid="{259157A4-2246-40E1-9F2E-95282DE69E5C}"/>
    <cellStyle name="Normal 12 3 2 6 2" xfId="20388" xr:uid="{AF5FB10E-EBB4-42CE-BF7E-A26436EA731E}"/>
    <cellStyle name="Normal 12 3 2 6 2 2" xfId="25944" xr:uid="{75973536-BFCA-490F-AFC1-82182F25AE3F}"/>
    <cellStyle name="Normal 12 3 2 6 2 3" xfId="31438" xr:uid="{C488089B-BDA9-4F5A-ACCF-90C030BEA4F9}"/>
    <cellStyle name="Normal 12 3 2 6 2 4" xfId="36922" xr:uid="{3087B05A-5632-42C0-83C3-064062C2B886}"/>
    <cellStyle name="Normal 12 3 2 6 3" xfId="23215" xr:uid="{3F2CE44E-D584-4F4B-935F-634E38038CFC}"/>
    <cellStyle name="Normal 12 3 2 6 4" xfId="28709" xr:uid="{A79F43AA-A326-42D9-AE15-868E9A023C06}"/>
    <cellStyle name="Normal 12 3 2 6 5" xfId="34193" xr:uid="{BAC73D57-395C-46EA-8E9F-9F7A4A8CB03A}"/>
    <cellStyle name="Normal 12 3 3" xfId="7091" xr:uid="{56B0EFEE-84DC-453E-A027-50A07F199520}"/>
    <cellStyle name="Normal 12 3 3 2" xfId="14400" xr:uid="{F6DE6884-5BF8-492B-BE2E-3D75A9086742}"/>
    <cellStyle name="Normal 12 3 3 2 2" xfId="21687" xr:uid="{CB6A294B-5924-4138-BFD8-C8F74803DBBF}"/>
    <cellStyle name="Normal 12 3 3 2 2 2" xfId="27243" xr:uid="{9EE63E40-CAEE-4935-BD15-1FA218FC5628}"/>
    <cellStyle name="Normal 12 3 3 2 2 3" xfId="32737" xr:uid="{3B06D469-C618-4F52-8542-2682894AA0E4}"/>
    <cellStyle name="Normal 12 3 3 2 2 4" xfId="38221" xr:uid="{510F2860-3599-4A1A-920C-373DB4F659BE}"/>
    <cellStyle name="Normal 12 3 3 2 3" xfId="24514" xr:uid="{88762655-89A9-4D0C-91D4-125D5061E5DB}"/>
    <cellStyle name="Normal 12 3 3 2 4" xfId="30008" xr:uid="{FAC46A52-B1C8-4AA5-93CE-6D492527381D}"/>
    <cellStyle name="Normal 12 3 3 2 5" xfId="35492" xr:uid="{C82D7F01-E386-41BB-B45A-912850C2A0AC}"/>
    <cellStyle name="Normal 12 3 3 3" xfId="12457" xr:uid="{12283539-444B-412F-B73F-D280124743FD}"/>
    <cellStyle name="Normal 12 3 3 4" xfId="9068" xr:uid="{487461D3-6BD1-44A3-B2C3-E44B5EE16678}"/>
    <cellStyle name="Normal 12 3 3 4 2" xfId="20389" xr:uid="{E5443792-AA8D-4A57-9330-E7A11C159041}"/>
    <cellStyle name="Normal 12 3 3 4 2 2" xfId="25945" xr:uid="{36D4DC56-70EF-4081-89E5-4369A1529D62}"/>
    <cellStyle name="Normal 12 3 3 4 2 3" xfId="31439" xr:uid="{C726EEB5-07DC-4EB4-969F-EBA1B6CF55FA}"/>
    <cellStyle name="Normal 12 3 3 4 2 4" xfId="36923" xr:uid="{6711BAF8-9547-48AA-BFFD-E8A5D39D78D9}"/>
    <cellStyle name="Normal 12 3 3 4 3" xfId="23216" xr:uid="{2909213F-DF52-4D49-A908-1E9232254852}"/>
    <cellStyle name="Normal 12 3 3 4 4" xfId="28710" xr:uid="{88051705-85B4-434A-8211-FE03CAC77E67}"/>
    <cellStyle name="Normal 12 3 3 4 5" xfId="34194" xr:uid="{F6E34BB5-7571-4DF0-9D84-D5B5A1CAB151}"/>
    <cellStyle name="Normal 12 3 4" xfId="9069" xr:uid="{615DD47E-F796-4B4D-A572-789707F648C9}"/>
    <cellStyle name="Normal 12 3 4 2" xfId="20390" xr:uid="{54FBC6E2-AF7C-4438-B66F-5C2697335CB1}"/>
    <cellStyle name="Normal 12 3 4 2 2" xfId="25946" xr:uid="{AA9FC109-0C93-4187-B27E-EDE71E0C5740}"/>
    <cellStyle name="Normal 12 3 4 2 3" xfId="31440" xr:uid="{CCF19DD9-B2B5-4576-8340-59D97D0DCADB}"/>
    <cellStyle name="Normal 12 3 4 2 4" xfId="36924" xr:uid="{F21D1AFD-37A3-4B2E-811A-A9715230CA72}"/>
    <cellStyle name="Normal 12 3 4 3" xfId="23217" xr:uid="{1FECEBFB-DD2C-46BF-966E-03F436FB0379}"/>
    <cellStyle name="Normal 12 3 4 4" xfId="28711" xr:uid="{010B5C2A-3F8A-44AB-A4CF-B2854AB0B857}"/>
    <cellStyle name="Normal 12 3 4 5" xfId="34195" xr:uid="{EE4F35BE-BF8C-4C3C-9128-1F777A4AC4BF}"/>
    <cellStyle name="Normal 12 3 5" xfId="14398" xr:uid="{4EC45525-588D-4412-9695-D2B5F39DF416}"/>
    <cellStyle name="Normal 12 3 5 2" xfId="21685" xr:uid="{AA39DFEE-2125-4B3E-984C-700B4E0E1EA0}"/>
    <cellStyle name="Normal 12 3 5 2 2" xfId="27241" xr:uid="{45EAA1CC-B172-4DAD-A304-09CF2C7B54A2}"/>
    <cellStyle name="Normal 12 3 5 2 3" xfId="32735" xr:uid="{3BDD3001-049A-488C-96D3-60719C9AF544}"/>
    <cellStyle name="Normal 12 3 5 2 4" xfId="38219" xr:uid="{ECE1DD7B-2CCD-4000-956C-726C790C5AAA}"/>
    <cellStyle name="Normal 12 3 5 3" xfId="24512" xr:uid="{ED984C52-0688-434B-9302-C4170715C456}"/>
    <cellStyle name="Normal 12 3 5 4" xfId="30006" xr:uid="{2A6B5DBF-00DB-4E01-9A9F-3FF61500F38B}"/>
    <cellStyle name="Normal 12 3 5 5" xfId="35490" xr:uid="{9A3D93C8-C3F7-43A8-B97B-491983CEBF2D}"/>
    <cellStyle name="Normal 12 3 6" xfId="11368" xr:uid="{1EEAB666-C3F0-49E4-8F99-AA9ABDC39705}"/>
    <cellStyle name="Normal 12 3 7" xfId="16603" xr:uid="{48CB284D-5FFB-47B7-B91E-489DFE69732B}"/>
    <cellStyle name="Normal 12 3 8" xfId="18828" xr:uid="{D6DC9E57-E95D-45F5-97C6-49869AB00961}"/>
    <cellStyle name="Normal 12 3 9" xfId="9066" xr:uid="{2B9111D3-B83D-4D49-B2C8-C7D99B848B8E}"/>
    <cellStyle name="Normal 12 3 9 2" xfId="20387" xr:uid="{0616A8D4-3693-4BFE-BC3A-3A4FB0C16EF5}"/>
    <cellStyle name="Normal 12 3 9 2 2" xfId="25943" xr:uid="{576E6C95-AED5-4C7A-B77F-2F279EB59D91}"/>
    <cellStyle name="Normal 12 3 9 2 3" xfId="31437" xr:uid="{EDC54E93-3AE9-4DA7-ACBE-65A1BD0041EA}"/>
    <cellStyle name="Normal 12 3 9 2 4" xfId="36921" xr:uid="{8DBE20FF-068E-4B68-BEED-D4BF0B231D84}"/>
    <cellStyle name="Normal 12 3 9 3" xfId="23214" xr:uid="{51D2D35D-1B64-43BE-B761-0DF65CF30661}"/>
    <cellStyle name="Normal 12 3 9 4" xfId="28708" xr:uid="{50A6F3B3-D0AE-4C45-B020-0E333CBFF887}"/>
    <cellStyle name="Normal 12 3 9 5" xfId="34192" xr:uid="{56C2355A-C7D9-4F7F-B9E6-D2ED28ED36E4}"/>
    <cellStyle name="Normal 12 4" xfId="6010" xr:uid="{76C512CE-6CED-4EB6-8CBC-55F999A44BB4}"/>
    <cellStyle name="Normal 12 4 2" xfId="6011" xr:uid="{D7E66CE8-04E6-452A-9211-D952079612D6}"/>
    <cellStyle name="Normal 12 4 2 2" xfId="14402" xr:uid="{40D6B130-837C-45F4-A542-EBABC6EF099E}"/>
    <cellStyle name="Normal 12 4 2 2 2" xfId="21689" xr:uid="{F05BF804-859D-443D-8B90-988833AD3C3B}"/>
    <cellStyle name="Normal 12 4 2 2 2 2" xfId="27245" xr:uid="{71B52BCC-4A75-4637-B07F-EE6233F5E5D5}"/>
    <cellStyle name="Normal 12 4 2 2 2 3" xfId="32739" xr:uid="{B531D8A4-AA96-4A0B-A2B3-8E6427E6EC13}"/>
    <cellStyle name="Normal 12 4 2 2 2 4" xfId="38223" xr:uid="{62C50F37-E1AB-41BF-ADA7-FD7C3C155937}"/>
    <cellStyle name="Normal 12 4 2 2 3" xfId="24516" xr:uid="{EE9D4978-B3A9-490B-8F6C-1A0D3B7C98DC}"/>
    <cellStyle name="Normal 12 4 2 2 4" xfId="30010" xr:uid="{08898A2D-A369-49CA-98F1-1AC5C6BB6E29}"/>
    <cellStyle name="Normal 12 4 2 2 5" xfId="35494" xr:uid="{7F102C04-4860-46B2-8865-9382601EFEFF}"/>
    <cellStyle name="Normal 12 4 2 3" xfId="11371" xr:uid="{44AAD20C-95DF-465B-8E67-FF0402DF64A0}"/>
    <cellStyle name="Normal 12 4 2 4" xfId="16606" xr:uid="{1BFDDB2E-39FC-40D5-891E-DE475298F4D8}"/>
    <cellStyle name="Normal 12 4 2 5" xfId="18831" xr:uid="{A38E6D4B-EA38-4D71-BFB1-059480B97897}"/>
    <cellStyle name="Normal 12 4 2 6" xfId="9071" xr:uid="{9BA59574-E66B-47DA-953F-729FCE127AE1}"/>
    <cellStyle name="Normal 12 4 2 6 2" xfId="20392" xr:uid="{77677208-D7E8-4481-9BB5-E6987E024053}"/>
    <cellStyle name="Normal 12 4 2 6 2 2" xfId="25948" xr:uid="{E749510C-4A74-441D-8015-965671A85957}"/>
    <cellStyle name="Normal 12 4 2 6 2 3" xfId="31442" xr:uid="{22958689-EB90-40C3-B84B-10C88BCE6C2D}"/>
    <cellStyle name="Normal 12 4 2 6 2 4" xfId="36926" xr:uid="{6EF07BC8-3E02-49A1-AC67-E35B383AB2C4}"/>
    <cellStyle name="Normal 12 4 2 6 3" xfId="23219" xr:uid="{418DEE4D-605F-404E-B358-927C99B80BEF}"/>
    <cellStyle name="Normal 12 4 2 6 4" xfId="28713" xr:uid="{F340B521-70D0-434B-97FE-EC098AB83E97}"/>
    <cellStyle name="Normal 12 4 2 6 5" xfId="34197" xr:uid="{718CFC0A-CAE8-4AFF-8FB9-F390BA2227A7}"/>
    <cellStyle name="Normal 12 4 3" xfId="7204" xr:uid="{9CE6693B-CE54-458E-A36A-52384C59ABBB}"/>
    <cellStyle name="Normal 12 4 3 2" xfId="14403" xr:uid="{179AE55F-1260-464D-BE44-A300EBE7A403}"/>
    <cellStyle name="Normal 12 4 3 2 2" xfId="21690" xr:uid="{36076727-43FC-470A-8596-B98F64EA0A03}"/>
    <cellStyle name="Normal 12 4 3 2 2 2" xfId="27246" xr:uid="{7F9B4AA3-FDEE-41FD-B88F-ABC6CE763997}"/>
    <cellStyle name="Normal 12 4 3 2 2 3" xfId="32740" xr:uid="{E10395F6-39A2-4A2A-BCAD-D20970648692}"/>
    <cellStyle name="Normal 12 4 3 2 2 4" xfId="38224" xr:uid="{E3F192E6-E76C-40D9-83CA-52359A89BE8E}"/>
    <cellStyle name="Normal 12 4 3 2 3" xfId="24517" xr:uid="{8FDE63D9-4D89-44A1-BD34-FDFA6B037A4E}"/>
    <cellStyle name="Normal 12 4 3 2 4" xfId="30011" xr:uid="{BDAA0138-6A04-421E-9A37-889BFC22C8FA}"/>
    <cellStyle name="Normal 12 4 3 2 5" xfId="35495" xr:uid="{0C15D82C-2A94-4285-A444-10FC5F08AE36}"/>
    <cellStyle name="Normal 12 4 3 3" xfId="12458" xr:uid="{199B9245-9228-4502-90DB-31F71B049AE8}"/>
    <cellStyle name="Normal 12 4 3 4" xfId="9072" xr:uid="{B21CF49E-2AF4-4D75-9347-0089F7C040C4}"/>
    <cellStyle name="Normal 12 4 3 4 2" xfId="20393" xr:uid="{C0FAA326-C4B1-4866-BB5A-CE69C9E03827}"/>
    <cellStyle name="Normal 12 4 3 4 2 2" xfId="25949" xr:uid="{1D9627BD-353C-4EFD-91C9-1B1DFCB7EC6A}"/>
    <cellStyle name="Normal 12 4 3 4 2 3" xfId="31443" xr:uid="{03C2F142-4B3F-4D0D-B5DF-FC48F807EDD9}"/>
    <cellStyle name="Normal 12 4 3 4 2 4" xfId="36927" xr:uid="{ECC9548C-AFA5-4EFC-9D71-9C5994CD9EC0}"/>
    <cellStyle name="Normal 12 4 3 4 3" xfId="23220" xr:uid="{83A713E9-748C-4CE8-83A4-DBB321B7D07D}"/>
    <cellStyle name="Normal 12 4 3 4 4" xfId="28714" xr:uid="{2824AE3B-D7DC-42CC-9EF3-5801E418A7A8}"/>
    <cellStyle name="Normal 12 4 3 4 5" xfId="34198" xr:uid="{A06EEE3E-C3D5-4EFF-A21B-066EAB1026D1}"/>
    <cellStyle name="Normal 12 4 4" xfId="9073" xr:uid="{0291C220-63E3-4335-B3C1-9286632EB80E}"/>
    <cellStyle name="Normal 12 4 4 2" xfId="20394" xr:uid="{021ABB7C-2E1B-4F98-8D50-2C8E1C5EA95D}"/>
    <cellStyle name="Normal 12 4 4 2 2" xfId="25950" xr:uid="{6704AC06-9DDD-4E04-8040-877C6CFCA00F}"/>
    <cellStyle name="Normal 12 4 4 2 3" xfId="31444" xr:uid="{DB1EC5D3-FA98-41C7-9340-9CC1F12DCF53}"/>
    <cellStyle name="Normal 12 4 4 2 4" xfId="36928" xr:uid="{1090D2D2-1CD9-44EE-8985-8EBCF7B50DF4}"/>
    <cellStyle name="Normal 12 4 4 3" xfId="23221" xr:uid="{F55AA111-8CC0-4A87-8C34-B38A9B074683}"/>
    <cellStyle name="Normal 12 4 4 4" xfId="28715" xr:uid="{4852C545-531C-484A-BB13-5E0ADD83B646}"/>
    <cellStyle name="Normal 12 4 4 5" xfId="34199" xr:uid="{6D1B7873-F903-4E16-9F0B-EEC1C910A0D9}"/>
    <cellStyle name="Normal 12 4 5" xfId="14401" xr:uid="{9522F621-1343-4070-9A48-0977261F9E8B}"/>
    <cellStyle name="Normal 12 4 5 2" xfId="21688" xr:uid="{1B8B3D18-4257-4F83-9FC0-EFD3590DA53D}"/>
    <cellStyle name="Normal 12 4 5 2 2" xfId="27244" xr:uid="{BEF1D640-5DA8-477A-96FC-A6766D07464C}"/>
    <cellStyle name="Normal 12 4 5 2 3" xfId="32738" xr:uid="{2781ED08-21C3-4A23-8AA5-CA5C09853BC2}"/>
    <cellStyle name="Normal 12 4 5 2 4" xfId="38222" xr:uid="{74A409F5-9473-42EE-BFEB-9DEC390FCAD6}"/>
    <cellStyle name="Normal 12 4 5 3" xfId="24515" xr:uid="{3DCB61A8-9C2E-4F96-9977-70829AEB0549}"/>
    <cellStyle name="Normal 12 4 5 4" xfId="30009" xr:uid="{B6AC62BF-2DF4-48AF-9184-49491E55A594}"/>
    <cellStyle name="Normal 12 4 5 5" xfId="35493" xr:uid="{3E7194C4-8E10-46F4-9CCB-C62097FC43E1}"/>
    <cellStyle name="Normal 12 4 6" xfId="11370" xr:uid="{632BE808-E82E-488E-8469-EC06E931BDB7}"/>
    <cellStyle name="Normal 12 4 7" xfId="16605" xr:uid="{A4ED80CF-F4E7-4F5F-9736-954B5FD5B480}"/>
    <cellStyle name="Normal 12 4 8" xfId="18830" xr:uid="{5D6B5AA4-B0CA-4D04-8670-2BB33E566644}"/>
    <cellStyle name="Normal 12 4 9" xfId="9070" xr:uid="{34870417-DD26-4D03-8785-76725EE51A80}"/>
    <cellStyle name="Normal 12 4 9 2" xfId="20391" xr:uid="{8F4EF12B-A088-4DAF-85A1-E5C43FF490C2}"/>
    <cellStyle name="Normal 12 4 9 2 2" xfId="25947" xr:uid="{5E4C18A8-DA82-49AB-9C23-E83A57F7C364}"/>
    <cellStyle name="Normal 12 4 9 2 3" xfId="31441" xr:uid="{60FEE0CD-1F1F-4E32-9B38-87F71604FB4A}"/>
    <cellStyle name="Normal 12 4 9 2 4" xfId="36925" xr:uid="{BB153A12-7DBF-40B4-84E8-0BFF555B28AD}"/>
    <cellStyle name="Normal 12 4 9 3" xfId="23218" xr:uid="{10E4279B-570A-4998-B653-9C336627778D}"/>
    <cellStyle name="Normal 12 4 9 4" xfId="28712" xr:uid="{B127313E-F7AC-42C4-A366-DD9FB8797CDB}"/>
    <cellStyle name="Normal 12 4 9 5" xfId="34196" xr:uid="{E6B45D67-CFAD-459C-9AD2-D7FB699AE907}"/>
    <cellStyle name="Normal 12 5" xfId="6012" xr:uid="{84306F74-12C5-421B-B19A-94E3E60C8FE9}"/>
    <cellStyle name="Normal 12 5 10" xfId="16607" xr:uid="{55CAD2AB-7C88-4A4E-AB8F-82FD200341FF}"/>
    <cellStyle name="Normal 12 5 11" xfId="18832" xr:uid="{CB4847CB-AF87-48D3-95BC-DB1FE919D388}"/>
    <cellStyle name="Normal 12 5 12" xfId="9074" xr:uid="{798B9992-F07D-4F49-9E29-376B924324D2}"/>
    <cellStyle name="Normal 12 5 12 2" xfId="20395" xr:uid="{BF6A2237-D621-4276-ACC2-9C6AAFCD8ACA}"/>
    <cellStyle name="Normal 12 5 12 2 2" xfId="25951" xr:uid="{D5DF9674-21C7-47F2-B057-1B8839E1E629}"/>
    <cellStyle name="Normal 12 5 12 2 3" xfId="31445" xr:uid="{2DF862E9-0A17-4A51-AECE-48EF1BDF8939}"/>
    <cellStyle name="Normal 12 5 12 2 4" xfId="36929" xr:uid="{7B6897DA-3750-4C60-8B88-046FFB18371D}"/>
    <cellStyle name="Normal 12 5 12 3" xfId="23222" xr:uid="{738FF280-3441-42D5-AE49-2E25382AE0E6}"/>
    <cellStyle name="Normal 12 5 12 4" xfId="28716" xr:uid="{C82C967B-1014-4978-9712-D45DE4139E3F}"/>
    <cellStyle name="Normal 12 5 12 5" xfId="34200" xr:uid="{236EE918-8651-4B72-AB68-42B3B57A7329}"/>
    <cellStyle name="Normal 12 5 13" xfId="22801" xr:uid="{EDA8A5C0-B510-41F1-A1B3-B03C431A7559}"/>
    <cellStyle name="Normal 12 5 13 2" xfId="28347" xr:uid="{693F6DE4-6B1D-428B-987F-ECB5EB49BE55}"/>
    <cellStyle name="Normal 12 5 2" xfId="6013" xr:uid="{6C78BF71-2F21-4310-9CDA-9ED8EF3F34B3}"/>
    <cellStyle name="Normal 12 5 2 2" xfId="6014" xr:uid="{88B392CA-9FA6-4C95-BD26-545B51793F6D}"/>
    <cellStyle name="Normal 12 5 2 2 2" xfId="14406" xr:uid="{EFA7AF2A-7235-4ADD-87FB-C12454643DFB}"/>
    <cellStyle name="Normal 12 5 2 2 2 2" xfId="21693" xr:uid="{8E4590EE-BAD4-4EC1-AFCA-A6FF3D9FAABF}"/>
    <cellStyle name="Normal 12 5 2 2 2 2 2" xfId="27249" xr:uid="{2F1A986E-29CC-4A89-B58E-E35C6EEEDAF3}"/>
    <cellStyle name="Normal 12 5 2 2 2 2 3" xfId="32743" xr:uid="{B663C418-8CAC-4701-830B-3C40A77B63CC}"/>
    <cellStyle name="Normal 12 5 2 2 2 2 4" xfId="38227" xr:uid="{7F480476-8FA4-4267-989E-92F4C574BB12}"/>
    <cellStyle name="Normal 12 5 2 2 2 3" xfId="24520" xr:uid="{C87751CB-4134-4EF2-8B4F-01FC651E7CE6}"/>
    <cellStyle name="Normal 12 5 2 2 2 4" xfId="30014" xr:uid="{EDAA064F-DD70-489B-8A33-6B3C1941EB5C}"/>
    <cellStyle name="Normal 12 5 2 2 2 5" xfId="35498" xr:uid="{30C08134-DC92-4758-8C4B-F72AD97493E3}"/>
    <cellStyle name="Normal 12 5 2 2 3" xfId="11374" xr:uid="{D0330DED-8D3A-4326-94C1-C1EB3FC1223E}"/>
    <cellStyle name="Normal 12 5 2 2 4" xfId="16609" xr:uid="{4E8DC433-0EB5-4B76-99D6-CC7FDE6A4090}"/>
    <cellStyle name="Normal 12 5 2 2 5" xfId="18834" xr:uid="{DE0406F3-160C-4A8E-9CE5-AEB791B42E36}"/>
    <cellStyle name="Normal 12 5 2 2 6" xfId="9076" xr:uid="{53B98712-8B21-47B8-AEE2-0C49CD783255}"/>
    <cellStyle name="Normal 12 5 2 2 6 2" xfId="20397" xr:uid="{751090E9-FE1A-438C-979D-60DF9118ECD7}"/>
    <cellStyle name="Normal 12 5 2 2 6 2 2" xfId="25953" xr:uid="{B91696F1-4042-489F-91A4-B20DAF1C802B}"/>
    <cellStyle name="Normal 12 5 2 2 6 2 3" xfId="31447" xr:uid="{9DCF7C0A-4FB1-42A6-8D7E-2CB772BFC0CD}"/>
    <cellStyle name="Normal 12 5 2 2 6 2 4" xfId="36931" xr:uid="{C43B586B-640F-410A-A621-4D7DD057556A}"/>
    <cellStyle name="Normal 12 5 2 2 6 3" xfId="23224" xr:uid="{9431AA55-A315-4695-9D2E-CA82362D2CB8}"/>
    <cellStyle name="Normal 12 5 2 2 6 4" xfId="28718" xr:uid="{0A190BAD-4CC1-4EB6-824D-BF37DF51E500}"/>
    <cellStyle name="Normal 12 5 2 2 6 5" xfId="34202" xr:uid="{B503EC3C-F7F2-4B3E-9A6F-F0CD9452122A}"/>
    <cellStyle name="Normal 12 5 2 3" xfId="14405" xr:uid="{601CC63E-6071-432A-8403-99F714DDA0B6}"/>
    <cellStyle name="Normal 12 5 2 3 2" xfId="21692" xr:uid="{B4534EED-5B22-4831-AC1D-B26884293A98}"/>
    <cellStyle name="Normal 12 5 2 3 2 2" xfId="27248" xr:uid="{A0776CD5-E4AD-4959-A384-DFC80FA80242}"/>
    <cellStyle name="Normal 12 5 2 3 2 3" xfId="32742" xr:uid="{41ADE88C-E78A-4043-8798-F69AAE42153E}"/>
    <cellStyle name="Normal 12 5 2 3 2 4" xfId="38226" xr:uid="{DB59398C-A404-4197-957F-9A1FF65D167A}"/>
    <cellStyle name="Normal 12 5 2 3 3" xfId="24519" xr:uid="{E41E7DB6-3B39-4F36-BDB9-8042E0269889}"/>
    <cellStyle name="Normal 12 5 2 3 4" xfId="30013" xr:uid="{ABCC0BEA-34E7-4D19-8B43-0BF86A62AA0C}"/>
    <cellStyle name="Normal 12 5 2 3 5" xfId="35497" xr:uid="{63800916-D05B-4220-BE3D-66AE2AF048CF}"/>
    <cellStyle name="Normal 12 5 2 4" xfId="11373" xr:uid="{506FCE93-C23A-4E28-9198-CA591EC15E57}"/>
    <cellStyle name="Normal 12 5 2 5" xfId="16608" xr:uid="{61C499A6-28CA-4A14-922F-CBCF8747D3D7}"/>
    <cellStyle name="Normal 12 5 2 6" xfId="18833" xr:uid="{09CB4093-1892-4B3E-B95C-3E5A71691D29}"/>
    <cellStyle name="Normal 12 5 2 7" xfId="9075" xr:uid="{F8FB2574-F228-4A68-A396-069228100899}"/>
    <cellStyle name="Normal 12 5 2 7 2" xfId="20396" xr:uid="{B01B3940-0F2D-4594-BC5F-8AFB415485D4}"/>
    <cellStyle name="Normal 12 5 2 7 2 2" xfId="25952" xr:uid="{75B0C0F0-9D26-45D7-BB08-C96A78E9398A}"/>
    <cellStyle name="Normal 12 5 2 7 2 3" xfId="31446" xr:uid="{BF7A4D28-E653-40DA-AF3C-B3209E22F037}"/>
    <cellStyle name="Normal 12 5 2 7 2 4" xfId="36930" xr:uid="{81FBFF49-4161-4696-B76B-9CD03A11912A}"/>
    <cellStyle name="Normal 12 5 2 7 3" xfId="23223" xr:uid="{CB337AF3-5AC6-455E-BAD3-451956BE531C}"/>
    <cellStyle name="Normal 12 5 2 7 4" xfId="28717" xr:uid="{16803922-95EA-4BEF-92F2-C7C196D65F60}"/>
    <cellStyle name="Normal 12 5 2 7 5" xfId="34201" xr:uid="{50C72595-C392-435B-A42F-BA102D81A6C5}"/>
    <cellStyle name="Normal 12 5 3" xfId="6015" xr:uid="{3CDC1758-7763-42BF-A020-2A07405B76C6}"/>
    <cellStyle name="Normal 12 5 3 2" xfId="14407" xr:uid="{573C84D5-1CAC-43F1-8E53-CD22F718DACB}"/>
    <cellStyle name="Normal 12 5 3 2 2" xfId="21694" xr:uid="{06337350-E825-49E1-8C08-1D625D1F039B}"/>
    <cellStyle name="Normal 12 5 3 2 2 2" xfId="27250" xr:uid="{E6D1E409-6747-4F5B-B08C-2086C453CEC9}"/>
    <cellStyle name="Normal 12 5 3 2 2 3" xfId="32744" xr:uid="{B8FDF1BD-63DD-4E49-A8AA-3E41B30575A3}"/>
    <cellStyle name="Normal 12 5 3 2 2 4" xfId="38228" xr:uid="{7F04387E-E463-4FDA-9BD0-82AB698D1F24}"/>
    <cellStyle name="Normal 12 5 3 2 3" xfId="24521" xr:uid="{38D17503-FD4B-416D-AC04-5ADB29F503F6}"/>
    <cellStyle name="Normal 12 5 3 2 4" xfId="30015" xr:uid="{F3D0115E-0B34-461B-9D22-D528DF1FEBFD}"/>
    <cellStyle name="Normal 12 5 3 2 5" xfId="35499" xr:uid="{63C54B93-9DA5-41AE-B11D-3BF8B2286C91}"/>
    <cellStyle name="Normal 12 5 3 3" xfId="11375" xr:uid="{15B987AA-AFA8-416F-B3E9-41B1584E89DC}"/>
    <cellStyle name="Normal 12 5 3 4" xfId="16610" xr:uid="{31AC3BEE-6FD6-4A38-A481-8C607BA728BD}"/>
    <cellStyle name="Normal 12 5 3 5" xfId="18835" xr:uid="{20FF0027-4769-4801-9D03-8449CD43DEB8}"/>
    <cellStyle name="Normal 12 5 3 6" xfId="9077" xr:uid="{ED337FDF-667F-41F9-9067-CE9219AE3CFB}"/>
    <cellStyle name="Normal 12 5 3 6 2" xfId="20398" xr:uid="{ACD0DF86-B2FA-4A06-B35F-C4249377D0D5}"/>
    <cellStyle name="Normal 12 5 3 6 2 2" xfId="25954" xr:uid="{04CB25FA-8793-49FC-8FD4-C80B90704A02}"/>
    <cellStyle name="Normal 12 5 3 6 2 3" xfId="31448" xr:uid="{90E4EE96-D0D7-4A07-BA47-DF28251D8B23}"/>
    <cellStyle name="Normal 12 5 3 6 2 4" xfId="36932" xr:uid="{EAF004DF-F24E-438A-9C5E-72C8173C7B84}"/>
    <cellStyle name="Normal 12 5 3 6 3" xfId="23225" xr:uid="{55A92359-E715-46E7-9EFF-64E394683BA8}"/>
    <cellStyle name="Normal 12 5 3 6 4" xfId="28719" xr:uid="{16B12719-6DF9-42C4-8227-EBB36A25E72F}"/>
    <cellStyle name="Normal 12 5 3 6 5" xfId="34203" xr:uid="{F3F48ABB-706B-453F-9B28-345B36881304}"/>
    <cellStyle name="Normal 12 5 4" xfId="6016" xr:uid="{F2A4CBC5-5189-4444-98B4-F33A8337C1DB}"/>
    <cellStyle name="Normal 12 5 4 2" xfId="14408" xr:uid="{3BF86AC7-59E2-4075-87E0-0E18EBCD1BA2}"/>
    <cellStyle name="Normal 12 5 4 2 2" xfId="21695" xr:uid="{34009DC7-C883-430F-8F6A-B998E6BDB7AD}"/>
    <cellStyle name="Normal 12 5 4 2 2 2" xfId="27251" xr:uid="{D8FAE9B2-4B1C-4336-929A-8A77609102EB}"/>
    <cellStyle name="Normal 12 5 4 2 2 3" xfId="32745" xr:uid="{20572FD8-2133-41FC-BE1C-74D09D4DEEF6}"/>
    <cellStyle name="Normal 12 5 4 2 2 4" xfId="38229" xr:uid="{F1A048E5-84AF-40BB-A915-3F1298754CE5}"/>
    <cellStyle name="Normal 12 5 4 2 3" xfId="24522" xr:uid="{763A19DD-5F69-4B90-B2C4-53F00D2DA386}"/>
    <cellStyle name="Normal 12 5 4 2 4" xfId="30016" xr:uid="{B3CB31B5-EC63-4B96-8789-6D3DAB0350A4}"/>
    <cellStyle name="Normal 12 5 4 2 5" xfId="35500" xr:uid="{52D7EF46-7E4C-404F-B796-C919A27FB5FB}"/>
    <cellStyle name="Normal 12 5 4 3" xfId="11376" xr:uid="{C7DBAC6D-84CB-45CE-B1A5-54141ECBB092}"/>
    <cellStyle name="Normal 12 5 4 4" xfId="16611" xr:uid="{0CA4B6BB-91A6-42C8-99BF-30E274AD3FD7}"/>
    <cellStyle name="Normal 12 5 4 5" xfId="18836" xr:uid="{29073660-3668-4E9B-8739-80E121D5699B}"/>
    <cellStyle name="Normal 12 5 4 6" xfId="9078" xr:uid="{6D936547-6FEF-4834-A09B-D9415BCF70E1}"/>
    <cellStyle name="Normal 12 5 4 6 2" xfId="20399" xr:uid="{83B192A8-6BE9-47B6-894A-A32181A7F1A9}"/>
    <cellStyle name="Normal 12 5 4 6 2 2" xfId="25955" xr:uid="{E40D33AC-8B9F-4B02-A4C4-1FA5FCAB4248}"/>
    <cellStyle name="Normal 12 5 4 6 2 3" xfId="31449" xr:uid="{DB508684-F7DD-4BF6-8A43-85C819C9BDEB}"/>
    <cellStyle name="Normal 12 5 4 6 2 4" xfId="36933" xr:uid="{26504EE9-8311-45E2-B075-606F4A59456C}"/>
    <cellStyle name="Normal 12 5 4 6 3" xfId="23226" xr:uid="{0C226F20-7565-4059-8C22-DE42CA064139}"/>
    <cellStyle name="Normal 12 5 4 6 4" xfId="28720" xr:uid="{9AEE6A99-4047-4F3D-8D3D-3303EBC93223}"/>
    <cellStyle name="Normal 12 5 4 6 5" xfId="34204" xr:uid="{8E330C9D-D62F-4DC7-9007-319F74EFD4D3}"/>
    <cellStyle name="Normal 12 5 5" xfId="6017" xr:uid="{77E30884-9EDC-4FF1-9AD3-689238963F57}"/>
    <cellStyle name="Normal 12 5 5 2" xfId="14409" xr:uid="{A5944173-6E3A-43F1-A3F2-83E277419A4C}"/>
    <cellStyle name="Normal 12 5 5 2 2" xfId="21696" xr:uid="{1FA215E7-832C-42ED-A295-45933AB532F1}"/>
    <cellStyle name="Normal 12 5 5 2 2 2" xfId="27252" xr:uid="{DF0CC874-672B-4ABA-B027-68D359879AD0}"/>
    <cellStyle name="Normal 12 5 5 2 2 3" xfId="32746" xr:uid="{2B11BF11-D07B-4306-9FEE-BBF5AC453AAB}"/>
    <cellStyle name="Normal 12 5 5 2 2 4" xfId="38230" xr:uid="{F5D25CDB-3D77-4FBC-A41B-A74B446863EE}"/>
    <cellStyle name="Normal 12 5 5 2 3" xfId="24523" xr:uid="{F374663E-39B4-4B18-9EF8-1845ED90BFD8}"/>
    <cellStyle name="Normal 12 5 5 2 4" xfId="30017" xr:uid="{8E3B27E8-069D-45D4-AFA1-B7A8B6B31ADA}"/>
    <cellStyle name="Normal 12 5 5 2 5" xfId="35501" xr:uid="{55F7D7E6-F3B2-45FA-A30D-EA2AC1DBC6D4}"/>
    <cellStyle name="Normal 12 5 5 3" xfId="11377" xr:uid="{3DACFC4B-1C16-415C-B258-EF24E6423928}"/>
    <cellStyle name="Normal 12 5 5 4" xfId="16612" xr:uid="{DD1E001A-4B7F-4E14-8367-39FFE51BA75F}"/>
    <cellStyle name="Normal 12 5 5 5" xfId="18837" xr:uid="{0EB63357-188D-43BA-821F-5C3C4A4F3712}"/>
    <cellStyle name="Normal 12 5 5 6" xfId="9079" xr:uid="{9C3CBDAC-01BB-45EC-9C0C-77BF154523EB}"/>
    <cellStyle name="Normal 12 5 5 6 2" xfId="20400" xr:uid="{545C8CB1-EE4A-429B-9AD5-1F2F494DBAEA}"/>
    <cellStyle name="Normal 12 5 5 6 2 2" xfId="25956" xr:uid="{FE486946-1166-44FB-A0B7-471F11624BA9}"/>
    <cellStyle name="Normal 12 5 5 6 2 3" xfId="31450" xr:uid="{9AC83058-5C9E-46B2-9B10-1603CC4C8474}"/>
    <cellStyle name="Normal 12 5 5 6 2 4" xfId="36934" xr:uid="{44147379-2E37-4C92-9D24-12C5FC6FC11A}"/>
    <cellStyle name="Normal 12 5 5 6 3" xfId="23227" xr:uid="{0E09005E-6DE2-4737-903B-CB8AD321A1F9}"/>
    <cellStyle name="Normal 12 5 5 6 4" xfId="28721" xr:uid="{F7B73D90-CC8B-4545-8BEE-625FC8E4DC22}"/>
    <cellStyle name="Normal 12 5 5 6 5" xfId="34205" xr:uid="{80EFF474-C703-4A1E-A9E7-EE6C321BF2EB}"/>
    <cellStyle name="Normal 12 5 6" xfId="7205" xr:uid="{BB030DA2-E191-458E-B35E-6B535650E95F}"/>
    <cellStyle name="Normal 12 5 6 2" xfId="14410" xr:uid="{BAF200E7-D3F6-4189-A18E-EBD23548B34E}"/>
    <cellStyle name="Normal 12 5 6 2 2" xfId="21697" xr:uid="{696D050D-6239-4689-93B7-423659462368}"/>
    <cellStyle name="Normal 12 5 6 2 2 2" xfId="27253" xr:uid="{7E073854-C31F-46B2-955E-EB3C5EC18A76}"/>
    <cellStyle name="Normal 12 5 6 2 2 3" xfId="32747" xr:uid="{A5010BC7-FA6A-4D9A-AC92-EF46A531BE2D}"/>
    <cellStyle name="Normal 12 5 6 2 2 4" xfId="38231" xr:uid="{0C324231-16EA-4FB6-889C-3B3BE6357F0A}"/>
    <cellStyle name="Normal 12 5 6 2 3" xfId="24524" xr:uid="{021C950A-59A4-4D99-B3D2-DF972FE0DB6C}"/>
    <cellStyle name="Normal 12 5 6 2 4" xfId="30018" xr:uid="{422F1A3C-2580-4D33-A01E-47DDF47F6CF5}"/>
    <cellStyle name="Normal 12 5 6 2 5" xfId="35502" xr:uid="{45288172-784F-49F6-8CAD-01460D49C9E1}"/>
    <cellStyle name="Normal 12 5 6 3" xfId="10272" xr:uid="{CF3CF5EF-8129-4A68-974B-7A39A890695A}"/>
    <cellStyle name="Normal 12 5 6 4" xfId="9080" xr:uid="{AD6736B6-44FD-46F3-92AA-4E4233286D83}"/>
    <cellStyle name="Normal 12 5 6 4 2" xfId="20401" xr:uid="{7A60331B-B99F-4E12-BFA4-1FA23CA62B04}"/>
    <cellStyle name="Normal 12 5 6 4 2 2" xfId="25957" xr:uid="{22D6DAE2-CAA5-4703-A1FC-E8A1530B6C0C}"/>
    <cellStyle name="Normal 12 5 6 4 2 3" xfId="31451" xr:uid="{97C58A6B-B276-4B18-9230-1BABC9DFD9B1}"/>
    <cellStyle name="Normal 12 5 6 4 2 4" xfId="36935" xr:uid="{5A12D02E-6A16-49DB-B4D6-D948C826FFDC}"/>
    <cellStyle name="Normal 12 5 6 4 3" xfId="23228" xr:uid="{812E60F9-E9F7-4F30-AE04-201218DCBCB1}"/>
    <cellStyle name="Normal 12 5 6 4 4" xfId="28722" xr:uid="{4A146C55-AD13-4372-AC23-59D3FF0E2EA3}"/>
    <cellStyle name="Normal 12 5 6 4 5" xfId="34206" xr:uid="{6AA61E70-301A-4267-9A13-39648C06174D}"/>
    <cellStyle name="Normal 12 5 7" xfId="9081" xr:uid="{5E863806-23AB-4144-87CD-5C2AD0B3A576}"/>
    <cellStyle name="Normal 12 5 7 2" xfId="20402" xr:uid="{AA0D6AC6-41F8-41F7-9B1F-0CD93A9AB2A0}"/>
    <cellStyle name="Normal 12 5 7 2 2" xfId="25958" xr:uid="{D02A9BF1-F71D-4438-ACC1-7ABBC7931E68}"/>
    <cellStyle name="Normal 12 5 7 2 3" xfId="31452" xr:uid="{0BF7357E-1FC3-4F78-B3BA-A5BA2C439422}"/>
    <cellStyle name="Normal 12 5 7 2 4" xfId="36936" xr:uid="{5083FBF3-8F84-47CC-B4BD-0B368BD512CE}"/>
    <cellStyle name="Normal 12 5 7 3" xfId="23229" xr:uid="{34831266-D08A-4111-8B52-67344500791E}"/>
    <cellStyle name="Normal 12 5 7 4" xfId="28723" xr:uid="{32BC1D59-AD2D-4FAF-BE65-C6B526CA0B69}"/>
    <cellStyle name="Normal 12 5 7 5" xfId="34207" xr:uid="{6216B09D-EFB1-4AC3-84C7-8DE79B9EDA94}"/>
    <cellStyle name="Normal 12 5 8" xfId="14404" xr:uid="{ECC3E4CE-A409-4EB8-A104-E9C8D74827CB}"/>
    <cellStyle name="Normal 12 5 8 2" xfId="21691" xr:uid="{66CBD1EB-B6CB-4DEE-AFDB-C5A02AA66D95}"/>
    <cellStyle name="Normal 12 5 8 2 2" xfId="27247" xr:uid="{C0B8612F-5269-42FA-B335-F076FA5A8342}"/>
    <cellStyle name="Normal 12 5 8 2 3" xfId="32741" xr:uid="{13A64CF2-72AB-4AD3-AFEB-5D2F49E074E9}"/>
    <cellStyle name="Normal 12 5 8 2 4" xfId="38225" xr:uid="{1ACE6396-5AE5-4B2C-910E-F6A1D0077BDE}"/>
    <cellStyle name="Normal 12 5 8 3" xfId="24518" xr:uid="{F2413823-CAC9-4AD2-83AE-854D209C4CDF}"/>
    <cellStyle name="Normal 12 5 8 4" xfId="30012" xr:uid="{392EF292-B8E5-444F-AB4A-22A50B609F2A}"/>
    <cellStyle name="Normal 12 5 8 5" xfId="35496" xr:uid="{F11A560C-0220-4C2A-A595-7999C3C59481}"/>
    <cellStyle name="Normal 12 5 9" xfId="11372" xr:uid="{5E37D84B-E8C4-4728-93F2-F833CAB951EA}"/>
    <cellStyle name="Normal 12 6" xfId="6018" xr:uid="{AED0BE0D-6C4E-4951-9214-A0B2ED4BCA91}"/>
    <cellStyle name="Normal 12 6 2" xfId="14411" xr:uid="{46145974-9B1F-41CC-A5EF-C9C5DD338AD7}"/>
    <cellStyle name="Normal 12 6 2 2" xfId="21698" xr:uid="{B482B12F-1631-46FB-A8C2-12DD6514B671}"/>
    <cellStyle name="Normal 12 6 2 2 2" xfId="27254" xr:uid="{A63F8730-CB5B-42F9-BA0F-17E7C7CE2ADA}"/>
    <cellStyle name="Normal 12 6 2 2 3" xfId="32748" xr:uid="{7476161A-CB50-4F23-9B5F-886C126764BF}"/>
    <cellStyle name="Normal 12 6 2 2 4" xfId="38232" xr:uid="{E1F40830-7067-4EBC-88AD-CBD8D8E261C8}"/>
    <cellStyle name="Normal 12 6 2 3" xfId="24525" xr:uid="{836E7E47-0831-48D6-BF96-F91E357BB148}"/>
    <cellStyle name="Normal 12 6 2 4" xfId="30019" xr:uid="{F82DFCEA-57F8-41B9-991E-CF95FF9C24C1}"/>
    <cellStyle name="Normal 12 6 2 5" xfId="35503" xr:uid="{326FC15B-B7E7-417F-9057-11E72230AAF0}"/>
    <cellStyle name="Normal 12 6 3" xfId="11378" xr:uid="{09FD7CE9-301C-4339-95D8-8405F5E0CCAC}"/>
    <cellStyle name="Normal 12 6 4" xfId="16613" xr:uid="{A454383A-7F47-4FE0-8CFA-CDC0639D089E}"/>
    <cellStyle name="Normal 12 6 5" xfId="18838" xr:uid="{E211515A-7CC4-4DE7-AF07-D0F960F05D5D}"/>
    <cellStyle name="Normal 12 6 6" xfId="9082" xr:uid="{1283FCEF-3BDA-4668-A4B8-262C2BBE5725}"/>
    <cellStyle name="Normal 12 6 6 2" xfId="20403" xr:uid="{5ADDA14B-F26A-4C1C-953F-50E5D9625C5E}"/>
    <cellStyle name="Normal 12 6 6 2 2" xfId="25959" xr:uid="{CE349813-CAA6-4AD3-A4E0-8B2354278002}"/>
    <cellStyle name="Normal 12 6 6 2 3" xfId="31453" xr:uid="{A4609833-1FC9-4C8B-9F07-D3877AECDABC}"/>
    <cellStyle name="Normal 12 6 6 2 4" xfId="36937" xr:uid="{72097480-BC75-4424-93DC-8056A3EBAE4F}"/>
    <cellStyle name="Normal 12 6 6 3" xfId="23230" xr:uid="{D8AB0611-B1CE-40D2-A1E9-246DBA9A8FFE}"/>
    <cellStyle name="Normal 12 6 6 4" xfId="28724" xr:uid="{76AE9B8C-7334-42C1-BDC9-F41725AA5989}"/>
    <cellStyle name="Normal 12 6 6 5" xfId="34208" xr:uid="{6CA8DD83-BCD2-48C4-A11E-D15ADF5486E7}"/>
    <cellStyle name="Normal 12 7" xfId="7089" xr:uid="{A238D042-9854-49D0-B798-8026BC8E2F65}"/>
    <cellStyle name="Normal 12 7 2" xfId="19894" xr:uid="{909C6909-08A1-4384-929E-5C2F98D3E6D0}"/>
    <cellStyle name="Normal 12 7 3" xfId="9083" xr:uid="{256236EB-E3C5-439F-B65C-2BEC94F9B476}"/>
    <cellStyle name="Normal 12 7 3 2" xfId="20404" xr:uid="{9DB2E182-E053-44CC-A700-032DFF5005C0}"/>
    <cellStyle name="Normal 12 7 3 2 2" xfId="25960" xr:uid="{F12C0311-7A88-4217-8634-026483CD2A47}"/>
    <cellStyle name="Normal 12 7 3 2 3" xfId="31454" xr:uid="{C7376182-1F79-4562-8E47-37021F83957B}"/>
    <cellStyle name="Normal 12 7 3 2 4" xfId="36938" xr:uid="{E4EEFCE2-3776-49CD-A6BD-EB77687B3A28}"/>
    <cellStyle name="Normal 12 7 3 3" xfId="23231" xr:uid="{72DEEEE8-07D6-4312-83AE-E60C6A800265}"/>
    <cellStyle name="Normal 12 7 3 4" xfId="28725" xr:uid="{32449BBE-58FF-43D4-A8C8-C3310F8239B5}"/>
    <cellStyle name="Normal 12 7 3 5" xfId="34209" xr:uid="{5623AEA6-4B42-43D3-8104-175C7DD581D7}"/>
    <cellStyle name="Normal 12 8" xfId="9084" xr:uid="{E277F6E8-15FE-4C25-A271-16B09A0B5503}"/>
    <cellStyle name="Normal 12 8 2" xfId="20405" xr:uid="{6E1833E7-5EED-4CFB-8BC9-38BE1DF24BC1}"/>
    <cellStyle name="Normal 12 8 2 2" xfId="25961" xr:uid="{03DC0D3F-50BF-41D9-9723-3BEE0D4C5C78}"/>
    <cellStyle name="Normal 12 8 2 3" xfId="31455" xr:uid="{9378B607-4E96-4FA3-B278-6A90B67719BF}"/>
    <cellStyle name="Normal 12 8 2 4" xfId="36939" xr:uid="{30D915EC-1B1B-4979-9881-1374F66B53F6}"/>
    <cellStyle name="Normal 12 8 3" xfId="23232" xr:uid="{8799E1E6-2282-4215-8F69-9EC7BCDEF700}"/>
    <cellStyle name="Normal 12 8 4" xfId="28726" xr:uid="{EED4AC3A-29D1-4C2F-AD58-E8D6773BDD6D}"/>
    <cellStyle name="Normal 12 8 5" xfId="34210" xr:uid="{8F857547-0970-40E2-9440-BC1DCE66D0B9}"/>
    <cellStyle name="Normal 12 9" xfId="14387" xr:uid="{F4CD454C-E85F-456B-8BA8-0EA14E6382E6}"/>
    <cellStyle name="Normal 12 9 2" xfId="21674" xr:uid="{B77B6AC7-305E-48AC-B586-F9DEB3B869C1}"/>
    <cellStyle name="Normal 12 9 2 2" xfId="27230" xr:uid="{77948385-A329-413E-8778-EDF73078B451}"/>
    <cellStyle name="Normal 12 9 2 3" xfId="32724" xr:uid="{A01E5D84-84C3-4C3F-A45C-FD1B76B2F5E2}"/>
    <cellStyle name="Normal 12 9 2 4" xfId="38208" xr:uid="{7712D010-7561-4391-B364-CB349B4406D6}"/>
    <cellStyle name="Normal 12 9 3" xfId="24501" xr:uid="{210D6119-4E55-412C-83E1-FBFFBC8CE182}"/>
    <cellStyle name="Normal 12 9 4" xfId="29995" xr:uid="{9A45CE77-055F-4562-B597-ECC890F97AA5}"/>
    <cellStyle name="Normal 12 9 5" xfId="35479" xr:uid="{71B8D166-AEBD-4A52-895B-0AC17C593531}"/>
    <cellStyle name="Normal 120" xfId="39344" xr:uid="{5DC53E2C-4B01-4098-A8E9-7916C74F5F48}"/>
    <cellStyle name="Normal 121" xfId="39345" xr:uid="{DAAFEB06-1F2C-4BB1-A637-835D35C33681}"/>
    <cellStyle name="Normal 122" xfId="39346" xr:uid="{B8DB61A6-9433-4336-8DE3-9CFE4F48D405}"/>
    <cellStyle name="Normal 123" xfId="39347" xr:uid="{38867A4F-8C35-4FF3-B556-DA92E4AB014E}"/>
    <cellStyle name="Normal 124" xfId="39349" xr:uid="{EABE9281-AE1E-4555-B21F-AED3B302EC5F}"/>
    <cellStyle name="Normal 125" xfId="342" xr:uid="{3CAE61F9-7829-4282-B426-72C0C726443B}"/>
    <cellStyle name="Normal 125 2" xfId="40202" xr:uid="{CECBF480-567F-4A15-B9B7-D72A85A48E00}"/>
    <cellStyle name="Normal 125 2 2" xfId="40297" xr:uid="{5F323543-65AA-497E-A1CD-E8DA2ED3D37E}"/>
    <cellStyle name="Normal 125 2 3" xfId="40289" xr:uid="{1F0D998B-F7D0-471C-8D76-4AD4B37756A2}"/>
    <cellStyle name="Normal 125 3" xfId="40206" xr:uid="{7E1DF464-E8CA-4099-8898-5A36386695EF}"/>
    <cellStyle name="Normal 126" xfId="409" xr:uid="{6D514AE5-C632-4EBA-9DC0-0C76497EB9E0}"/>
    <cellStyle name="Normal 127" xfId="39351" xr:uid="{45227046-B94A-4251-AEA6-77B50E606C99}"/>
    <cellStyle name="Normal 128" xfId="39352" xr:uid="{B9B0E0FE-1876-42BE-A17E-E5C486ADA252}"/>
    <cellStyle name="Normal 129" xfId="39353" xr:uid="{E90D7C1A-23E1-4122-AC3F-DFF45074D60D}"/>
    <cellStyle name="Normal 13" xfId="670" xr:uid="{8BB836FD-5737-4932-B483-15501E2C64E8}"/>
    <cellStyle name="Normal 13 10" xfId="6020" xr:uid="{8DE97D78-F968-4BF0-8A0D-1757D4450CCB}"/>
    <cellStyle name="Normal 13 10 2" xfId="14413" xr:uid="{89419BF3-8D6D-4A65-810D-A22ECBBA2BEF}"/>
    <cellStyle name="Normal 13 10 2 2" xfId="21700" xr:uid="{BC8F11E2-E27C-4ED9-9A12-41EB616E4CC4}"/>
    <cellStyle name="Normal 13 10 2 2 2" xfId="27256" xr:uid="{41701ECC-1965-4BC6-B455-195ADCC8CE9E}"/>
    <cellStyle name="Normal 13 10 2 2 3" xfId="32750" xr:uid="{E52086A4-C26C-4E59-A22C-6B80EB761B68}"/>
    <cellStyle name="Normal 13 10 2 2 4" xfId="38234" xr:uid="{0D9F88DE-ACDC-47E7-BC4A-D6204C9551E8}"/>
    <cellStyle name="Normal 13 10 2 3" xfId="24527" xr:uid="{B5F5DE75-AE06-4D6D-9B76-B2D2EEF9EBDC}"/>
    <cellStyle name="Normal 13 10 2 4" xfId="30021" xr:uid="{98BDEFC5-FE68-4707-B478-3F10C53C1688}"/>
    <cellStyle name="Normal 13 10 2 5" xfId="35505" xr:uid="{518F532B-B231-416F-BF3E-0680ACDEC6BA}"/>
    <cellStyle name="Normal 13 10 3" xfId="11380" xr:uid="{D7AF3867-45E6-4CB9-8E20-1ABC5B48BF35}"/>
    <cellStyle name="Normal 13 10 4" xfId="16615" xr:uid="{EAFC3C80-A789-4784-A23E-C8E12082BB69}"/>
    <cellStyle name="Normal 13 10 5" xfId="18840" xr:uid="{F7B51EF4-1EB9-4ACE-A8C4-A7DE019A362F}"/>
    <cellStyle name="Normal 13 10 6" xfId="9086" xr:uid="{287C35DB-BCDF-4A11-A8AF-85B3F4F9B043}"/>
    <cellStyle name="Normal 13 10 6 2" xfId="20407" xr:uid="{B572D699-D351-415C-9E07-AE10F59C7C61}"/>
    <cellStyle name="Normal 13 10 6 2 2" xfId="25963" xr:uid="{3EAC38FF-A572-45F4-B677-11A5823611A8}"/>
    <cellStyle name="Normal 13 10 6 2 3" xfId="31457" xr:uid="{11F58441-EC16-4904-82CE-4FC9B28CDED1}"/>
    <cellStyle name="Normal 13 10 6 2 4" xfId="36941" xr:uid="{E50F9405-F747-4848-85B4-FA673EF39C59}"/>
    <cellStyle name="Normal 13 10 6 3" xfId="23234" xr:uid="{6A93641D-05CC-4EEE-BE4A-6E245C3C5737}"/>
    <cellStyle name="Normal 13 10 6 4" xfId="28728" xr:uid="{2EA3FD87-0D32-419F-9A6A-ADE850851612}"/>
    <cellStyle name="Normal 13 10 6 5" xfId="34212" xr:uid="{54BEAF89-CBCD-4AF1-B7E1-0CC708C99850}"/>
    <cellStyle name="Normal 13 11" xfId="6021" xr:uid="{49892E5B-080E-4F20-BF41-97280C884DC5}"/>
    <cellStyle name="Normal 13 11 2" xfId="14414" xr:uid="{6712C6D2-D11D-433B-A524-C1D565E70C59}"/>
    <cellStyle name="Normal 13 11 2 2" xfId="21701" xr:uid="{52AC98F0-549B-48AE-AA06-8B88B0D71BEC}"/>
    <cellStyle name="Normal 13 11 2 2 2" xfId="27257" xr:uid="{C6E21B63-1885-4899-BBDD-DCAB1C4876DF}"/>
    <cellStyle name="Normal 13 11 2 2 3" xfId="32751" xr:uid="{A76A78E8-56CC-4EB0-BF3E-F5AFA9815D12}"/>
    <cellStyle name="Normal 13 11 2 2 4" xfId="38235" xr:uid="{76EA0B00-A921-4A35-86BD-7CB1C831E4F0}"/>
    <cellStyle name="Normal 13 11 2 3" xfId="24528" xr:uid="{5097DDB4-2315-45A6-BA7A-6924E3A65120}"/>
    <cellStyle name="Normal 13 11 2 4" xfId="30022" xr:uid="{59A60275-1AE9-491D-BAD9-0D6D8A4B2B4D}"/>
    <cellStyle name="Normal 13 11 2 5" xfId="35506" xr:uid="{771866C3-C6D8-4267-B7F0-E493FB036A1B}"/>
    <cellStyle name="Normal 13 11 3" xfId="11381" xr:uid="{63041635-ADDE-4B4A-BA76-8128EA035D24}"/>
    <cellStyle name="Normal 13 11 4" xfId="16616" xr:uid="{4DB90E4B-91D3-4C04-AB86-B51F2B099B41}"/>
    <cellStyle name="Normal 13 11 5" xfId="18841" xr:uid="{1DDEBBC0-944F-496D-96B7-AE29FB4C4E13}"/>
    <cellStyle name="Normal 13 11 6" xfId="9087" xr:uid="{94BF5011-9AD6-4FBD-AD6A-3A7D8CD53411}"/>
    <cellStyle name="Normal 13 11 6 2" xfId="20408" xr:uid="{8D212B26-1E42-4230-9044-F73F172A5B5D}"/>
    <cellStyle name="Normal 13 11 6 2 2" xfId="25964" xr:uid="{371468F4-2B47-45CF-AE9F-D372C0C08FA9}"/>
    <cellStyle name="Normal 13 11 6 2 3" xfId="31458" xr:uid="{FADB284B-5184-40A1-B485-297B2D57C7E3}"/>
    <cellStyle name="Normal 13 11 6 2 4" xfId="36942" xr:uid="{3B7105BF-42C0-4C65-9487-8076200F6223}"/>
    <cellStyle name="Normal 13 11 6 3" xfId="23235" xr:uid="{DCEF35CE-116C-4926-AE08-94BDE773B6C0}"/>
    <cellStyle name="Normal 13 11 6 4" xfId="28729" xr:uid="{93FA9D54-9B8E-432D-BBAD-83E3FC1776AF}"/>
    <cellStyle name="Normal 13 11 6 5" xfId="34213" xr:uid="{0C7311F6-9BE7-4F8C-9765-DEBB0316DC28}"/>
    <cellStyle name="Normal 13 12" xfId="6022" xr:uid="{434D1496-1504-403D-A2B0-4B26658A531C}"/>
    <cellStyle name="Normal 13 12 2" xfId="14415" xr:uid="{F85A4A0E-988A-49CF-B740-20A174A3D0BE}"/>
    <cellStyle name="Normal 13 12 2 2" xfId="21702" xr:uid="{BA2F699E-006D-456D-851C-17DEAE8622FB}"/>
    <cellStyle name="Normal 13 12 2 2 2" xfId="27258" xr:uid="{6FF34273-E35F-443A-88C7-835836AEA276}"/>
    <cellStyle name="Normal 13 12 2 2 3" xfId="32752" xr:uid="{4D1D7387-491E-4EA3-BDF6-53ACC1D2793D}"/>
    <cellStyle name="Normal 13 12 2 2 4" xfId="38236" xr:uid="{F55C49D1-A2B2-4458-AC88-135C231E60E5}"/>
    <cellStyle name="Normal 13 12 2 3" xfId="24529" xr:uid="{81D9DEA1-9CC7-48AA-8C6E-354414294C56}"/>
    <cellStyle name="Normal 13 12 2 4" xfId="30023" xr:uid="{7B83D0D3-558B-4292-81D0-0077E20CA4FA}"/>
    <cellStyle name="Normal 13 12 2 5" xfId="35507" xr:uid="{16F9F63E-0F1C-4F2E-8DF7-6C874DD75D54}"/>
    <cellStyle name="Normal 13 12 3" xfId="11382" xr:uid="{661C5F6C-DD57-4F8C-B6B9-16352FF95A6B}"/>
    <cellStyle name="Normal 13 12 4" xfId="16617" xr:uid="{EF07C35E-5F6E-4FCF-A0E6-973A160B7E4B}"/>
    <cellStyle name="Normal 13 12 5" xfId="18842" xr:uid="{4683B40F-AA2B-459B-BAD6-C05A0C7A35AA}"/>
    <cellStyle name="Normal 13 12 6" xfId="9088" xr:uid="{80FCE974-D624-4102-9A59-53C90F9A2199}"/>
    <cellStyle name="Normal 13 12 6 2" xfId="20409" xr:uid="{8A09C617-A79F-4221-A8D8-796C4F20BA4E}"/>
    <cellStyle name="Normal 13 12 6 2 2" xfId="25965" xr:uid="{4272C8BF-4AF4-4371-A866-DD46DA9B3DF5}"/>
    <cellStyle name="Normal 13 12 6 2 3" xfId="31459" xr:uid="{40450B49-9F1F-438E-B382-150D510BE592}"/>
    <cellStyle name="Normal 13 12 6 2 4" xfId="36943" xr:uid="{D2F2345F-CBCD-4EA7-BD90-3E49837344BB}"/>
    <cellStyle name="Normal 13 12 6 3" xfId="23236" xr:uid="{328F5D38-2EC4-4BBB-89E8-9E62019899AF}"/>
    <cellStyle name="Normal 13 12 6 4" xfId="28730" xr:uid="{3EBD1D7A-4296-4518-BB55-7CAFDA942F81}"/>
    <cellStyle name="Normal 13 12 6 5" xfId="34214" xr:uid="{2E12F970-EF48-403B-B78E-384547243867}"/>
    <cellStyle name="Normal 13 13" xfId="6023" xr:uid="{3EF5515E-2630-4796-ABFA-928428261DA8}"/>
    <cellStyle name="Normal 13 13 2" xfId="14416" xr:uid="{A55397EE-E272-4EA3-92E7-A9F661361450}"/>
    <cellStyle name="Normal 13 13 2 2" xfId="21703" xr:uid="{85F81172-C3C6-464F-9BC2-6CF8CEDA681F}"/>
    <cellStyle name="Normal 13 13 2 2 2" xfId="27259" xr:uid="{99590EB8-2A5B-42CE-A63A-A720BA5125C7}"/>
    <cellStyle name="Normal 13 13 2 2 3" xfId="32753" xr:uid="{57FAB9B2-C378-4E2D-86F5-2DA01BD992F4}"/>
    <cellStyle name="Normal 13 13 2 2 4" xfId="38237" xr:uid="{414F38F8-97C3-4733-A6B6-FAFC291A54B6}"/>
    <cellStyle name="Normal 13 13 2 3" xfId="24530" xr:uid="{4606013F-7259-4C0F-A459-DCEB8015A137}"/>
    <cellStyle name="Normal 13 13 2 4" xfId="30024" xr:uid="{DDA5A24D-5DC1-481D-934C-A6E8B6582FB2}"/>
    <cellStyle name="Normal 13 13 2 5" xfId="35508" xr:uid="{7C903884-3C8A-49FA-87BA-DB4AC31D65A5}"/>
    <cellStyle name="Normal 13 13 3" xfId="11383" xr:uid="{69DC38A1-B730-4A43-BA80-8C7B29AFE741}"/>
    <cellStyle name="Normal 13 13 4" xfId="16618" xr:uid="{09C79D82-5B97-4E07-97F0-2ED4D0AFB0CD}"/>
    <cellStyle name="Normal 13 13 5" xfId="18843" xr:uid="{62F403A6-019A-4599-8271-4C1D71CA1B1D}"/>
    <cellStyle name="Normal 13 13 6" xfId="9089" xr:uid="{FC755287-1DBF-46EA-9919-7B61F9EDC478}"/>
    <cellStyle name="Normal 13 13 6 2" xfId="20410" xr:uid="{D85755ED-3A1D-447C-998C-19E2104769CA}"/>
    <cellStyle name="Normal 13 13 6 2 2" xfId="25966" xr:uid="{5CF37DCE-B694-4F25-AD83-CFA75E0FC023}"/>
    <cellStyle name="Normal 13 13 6 2 3" xfId="31460" xr:uid="{E4D455C5-6822-4F61-BA0C-9D76D49D2377}"/>
    <cellStyle name="Normal 13 13 6 2 4" xfId="36944" xr:uid="{74286753-4174-4811-8294-2519546427F6}"/>
    <cellStyle name="Normal 13 13 6 3" xfId="23237" xr:uid="{2EF681BB-D7FE-44DB-91EC-6BEBAE0E049C}"/>
    <cellStyle name="Normal 13 13 6 4" xfId="28731" xr:uid="{2D72B7EC-BC7C-4B43-AF21-86C57466D0B4}"/>
    <cellStyle name="Normal 13 13 6 5" xfId="34215" xr:uid="{696F8F20-D29D-43D4-A86A-71A3884B7D23}"/>
    <cellStyle name="Normal 13 14" xfId="6024" xr:uid="{49ACC694-6ECC-4D25-AE30-A4BF63BBD14C}"/>
    <cellStyle name="Normal 13 14 2" xfId="14417" xr:uid="{51A14624-3E9B-4F0F-85D5-0A85CCEF9F9B}"/>
    <cellStyle name="Normal 13 14 2 2" xfId="21704" xr:uid="{17B2E1F7-6B0E-4945-8C41-201D03CC62D7}"/>
    <cellStyle name="Normal 13 14 2 2 2" xfId="27260" xr:uid="{ADC3CC18-01D4-464C-ADE8-B3EBEFA90D4D}"/>
    <cellStyle name="Normal 13 14 2 2 3" xfId="32754" xr:uid="{17E7E1E0-47FB-4358-B855-5F7DA690E84D}"/>
    <cellStyle name="Normal 13 14 2 2 4" xfId="38238" xr:uid="{3CAB6F22-04BE-4DF1-9D65-71A5C916A2EA}"/>
    <cellStyle name="Normal 13 14 2 3" xfId="24531" xr:uid="{797FAE07-3E19-483D-AE7E-83E4B7F328C6}"/>
    <cellStyle name="Normal 13 14 2 4" xfId="30025" xr:uid="{B1EA88B6-939D-4712-9FD6-C3764FD75F28}"/>
    <cellStyle name="Normal 13 14 2 5" xfId="35509" xr:uid="{DC2AC910-4A78-4A31-AA38-C80391E37836}"/>
    <cellStyle name="Normal 13 14 3" xfId="11384" xr:uid="{7BFC7F08-EC34-4FC3-B59E-A582DD2CEBB0}"/>
    <cellStyle name="Normal 13 14 4" xfId="16619" xr:uid="{69133D75-8D0E-4016-86BF-94BA586EFF37}"/>
    <cellStyle name="Normal 13 14 5" xfId="18844" xr:uid="{2B769CD0-FF10-4A21-86CC-8C679B518754}"/>
    <cellStyle name="Normal 13 14 6" xfId="9090" xr:uid="{4FACE472-0435-4C28-BBDA-A272FD2FAD65}"/>
    <cellStyle name="Normal 13 14 6 2" xfId="20411" xr:uid="{7B85B897-4899-46CF-919E-E8E19D3FA297}"/>
    <cellStyle name="Normal 13 14 6 2 2" xfId="25967" xr:uid="{3A75FA8C-2D0B-4204-9B6F-81A77C02A8FE}"/>
    <cellStyle name="Normal 13 14 6 2 3" xfId="31461" xr:uid="{440BBFE6-74B2-4A91-979B-FAFE52268512}"/>
    <cellStyle name="Normal 13 14 6 2 4" xfId="36945" xr:uid="{0286DF1E-A1D7-46FC-9BC2-7E958697DFF3}"/>
    <cellStyle name="Normal 13 14 6 3" xfId="23238" xr:uid="{0ED6F7DD-681F-45B8-8299-3C70E5C3F9D4}"/>
    <cellStyle name="Normal 13 14 6 4" xfId="28732" xr:uid="{522B41E0-4EB0-4732-95AE-468BDB4612EA}"/>
    <cellStyle name="Normal 13 14 6 5" xfId="34216" xr:uid="{34C055D9-A4C2-48D7-B544-64E4FDF3F2A0}"/>
    <cellStyle name="Normal 13 15" xfId="6025" xr:uid="{39312304-08B7-4176-A3E3-6179610CC092}"/>
    <cellStyle name="Normal 13 15 2" xfId="14418" xr:uid="{D13650CF-704D-45CC-9A30-C7A0E1F74E34}"/>
    <cellStyle name="Normal 13 15 2 2" xfId="21705" xr:uid="{256DEED9-8DA4-4359-9B2E-EFDB83584709}"/>
    <cellStyle name="Normal 13 15 2 2 2" xfId="27261" xr:uid="{0046A3E8-912E-4B76-9B34-6C8D3CD1B3BE}"/>
    <cellStyle name="Normal 13 15 2 2 3" xfId="32755" xr:uid="{23CC810E-2CAD-439B-B6EF-062D9707D1FF}"/>
    <cellStyle name="Normal 13 15 2 2 4" xfId="38239" xr:uid="{F42D01D2-4DBA-470D-82EC-709E6EDF488C}"/>
    <cellStyle name="Normal 13 15 2 3" xfId="24532" xr:uid="{C5A7B266-59D3-4FCB-8471-DF8046F5E95C}"/>
    <cellStyle name="Normal 13 15 2 4" xfId="30026" xr:uid="{92134C45-6115-405C-A635-0D206D4F09B1}"/>
    <cellStyle name="Normal 13 15 2 5" xfId="35510" xr:uid="{8F43D906-204B-408E-BCB0-99B65A1F3B50}"/>
    <cellStyle name="Normal 13 15 3" xfId="11385" xr:uid="{F416DB25-2D60-4282-ACAA-76F864213531}"/>
    <cellStyle name="Normal 13 15 4" xfId="16620" xr:uid="{59566C02-5D14-493B-8A18-B2E204250355}"/>
    <cellStyle name="Normal 13 15 5" xfId="18845" xr:uid="{8E116172-CA7E-4681-AC59-B5452A8987DA}"/>
    <cellStyle name="Normal 13 15 6" xfId="9091" xr:uid="{4E829D2D-DA53-41DC-A5B7-EDFFCA663761}"/>
    <cellStyle name="Normal 13 15 6 2" xfId="20412" xr:uid="{D5A7129E-2829-4C71-B385-FE22C51D23BC}"/>
    <cellStyle name="Normal 13 15 6 2 2" xfId="25968" xr:uid="{96CB7BDA-FAAF-4BAA-BBDA-0F90D715302A}"/>
    <cellStyle name="Normal 13 15 6 2 3" xfId="31462" xr:uid="{43CA5E3B-7591-46F8-8690-C9A26234FE9D}"/>
    <cellStyle name="Normal 13 15 6 2 4" xfId="36946" xr:uid="{E9E918FC-5782-4F83-B1AD-37FE3DAC1C34}"/>
    <cellStyle name="Normal 13 15 6 3" xfId="23239" xr:uid="{AFF8AD9C-3908-45DE-80D5-AEBB677C4723}"/>
    <cellStyle name="Normal 13 15 6 4" xfId="28733" xr:uid="{2BBDF298-4360-40D3-82E4-9C5FD550BFDF}"/>
    <cellStyle name="Normal 13 15 6 5" xfId="34217" xr:uid="{6B2E91C8-4A98-4E28-8DEE-B35DDB63443E}"/>
    <cellStyle name="Normal 13 16" xfId="6026" xr:uid="{2AE0A2B0-0239-41E1-B350-88459BA012A0}"/>
    <cellStyle name="Normal 13 16 2" xfId="14419" xr:uid="{9F67A763-842C-44C5-94E3-4A6A30189B89}"/>
    <cellStyle name="Normal 13 16 2 2" xfId="21706" xr:uid="{6EB54C0D-BB99-4ECF-A6F5-B39F3100B572}"/>
    <cellStyle name="Normal 13 16 2 2 2" xfId="27262" xr:uid="{AF9A63D8-6B0F-4482-9BCB-E659A0266F5C}"/>
    <cellStyle name="Normal 13 16 2 2 3" xfId="32756" xr:uid="{2C3AE14C-3EEF-402D-9E92-B17B2806D55F}"/>
    <cellStyle name="Normal 13 16 2 2 4" xfId="38240" xr:uid="{7A9E3F64-F946-44F4-9D65-43A153A526CF}"/>
    <cellStyle name="Normal 13 16 2 3" xfId="24533" xr:uid="{FFC3E093-57C7-4E03-B93A-40927C69DDDB}"/>
    <cellStyle name="Normal 13 16 2 4" xfId="30027" xr:uid="{48B07F62-0F47-4FAF-A64C-4F68B8229C52}"/>
    <cellStyle name="Normal 13 16 2 5" xfId="35511" xr:uid="{C2C6F1BA-1142-4797-B307-2EF5EC9CF4F5}"/>
    <cellStyle name="Normal 13 16 3" xfId="11386" xr:uid="{E56E08C1-9F10-4A3A-927F-80C8C2C02537}"/>
    <cellStyle name="Normal 13 16 4" xfId="16621" xr:uid="{F4F3DD9E-7572-4932-96FB-54421AAA4AE4}"/>
    <cellStyle name="Normal 13 16 5" xfId="18846" xr:uid="{710D1097-30EE-4004-B0AA-0271BB350597}"/>
    <cellStyle name="Normal 13 16 6" xfId="9092" xr:uid="{F5DA03CE-CF24-4BEE-A109-C0BAEB9C4D45}"/>
    <cellStyle name="Normal 13 16 6 2" xfId="20413" xr:uid="{56E243ED-C920-4DA4-8CD2-12D2F7A97DEE}"/>
    <cellStyle name="Normal 13 16 6 2 2" xfId="25969" xr:uid="{E84990EE-356C-467E-8759-2C01EDCFA0A8}"/>
    <cellStyle name="Normal 13 16 6 2 3" xfId="31463" xr:uid="{4BB3FB5B-1C6E-4AF5-A119-F88B090E288D}"/>
    <cellStyle name="Normal 13 16 6 2 4" xfId="36947" xr:uid="{A08CCE93-05F4-4A84-A1A6-3BC9EC2EE399}"/>
    <cellStyle name="Normal 13 16 6 3" xfId="23240" xr:uid="{CD31706C-03DE-445A-9A86-585E7CD7EF40}"/>
    <cellStyle name="Normal 13 16 6 4" xfId="28734" xr:uid="{6D9B98CD-324F-4ED5-9E2C-9C8D0F107FEB}"/>
    <cellStyle name="Normal 13 16 6 5" xfId="34218" xr:uid="{4E573916-00F9-46BA-9D89-6B1A58EA98D9}"/>
    <cellStyle name="Normal 13 17" xfId="6027" xr:uid="{BED6BB06-4D70-43A2-B7A0-D5B10CC8C0E3}"/>
    <cellStyle name="Normal 13 17 2" xfId="14420" xr:uid="{D3452B44-717F-4DB2-9D86-C878E798AAA6}"/>
    <cellStyle name="Normal 13 17 2 2" xfId="21707" xr:uid="{3EF57975-16F9-464E-86DB-33488538B8C6}"/>
    <cellStyle name="Normal 13 17 2 2 2" xfId="27263" xr:uid="{405CAAAE-5019-408D-B829-1532E5E385C1}"/>
    <cellStyle name="Normal 13 17 2 2 3" xfId="32757" xr:uid="{0D23CA10-C59E-488A-BF63-4F29A556F36D}"/>
    <cellStyle name="Normal 13 17 2 2 4" xfId="38241" xr:uid="{DBC3045E-DFAB-47D2-97D1-76577F90F840}"/>
    <cellStyle name="Normal 13 17 2 3" xfId="24534" xr:uid="{B9B0D018-911B-4EDF-8418-0F01BF7901E0}"/>
    <cellStyle name="Normal 13 17 2 4" xfId="30028" xr:uid="{DE672EDC-D338-443C-97C6-873B3F0AE07A}"/>
    <cellStyle name="Normal 13 17 2 5" xfId="35512" xr:uid="{93BC2535-9187-4028-AB85-E03197BCE28E}"/>
    <cellStyle name="Normal 13 17 3" xfId="11387" xr:uid="{BA05B0B9-0D4C-4D3F-AED9-B3B249F915FD}"/>
    <cellStyle name="Normal 13 17 4" xfId="16622" xr:uid="{55B6531B-F1F5-4892-BC7E-7F851F0D9B0E}"/>
    <cellStyle name="Normal 13 17 5" xfId="18847" xr:uid="{8754E938-D2E1-4315-B298-13C062307D70}"/>
    <cellStyle name="Normal 13 17 6" xfId="9093" xr:uid="{4495F763-4C3C-4FC9-A30A-1150ADE1ABFC}"/>
    <cellStyle name="Normal 13 17 6 2" xfId="20414" xr:uid="{CE75DB45-E55E-482C-AF38-643355151ADE}"/>
    <cellStyle name="Normal 13 17 6 2 2" xfId="25970" xr:uid="{6BD4B7A9-85F8-4C25-9FE0-4C79ABCAE1A1}"/>
    <cellStyle name="Normal 13 17 6 2 3" xfId="31464" xr:uid="{70BEC3F7-462F-473D-805D-9A61E4E083C6}"/>
    <cellStyle name="Normal 13 17 6 2 4" xfId="36948" xr:uid="{7189ABC9-A8AC-478B-B579-3DEDB23EAE31}"/>
    <cellStyle name="Normal 13 17 6 3" xfId="23241" xr:uid="{564E29D5-EEEF-4C44-ADB8-C53ED35FEB90}"/>
    <cellStyle name="Normal 13 17 6 4" xfId="28735" xr:uid="{9BA02057-0BEF-4102-B2E3-DA2D3C70ACD9}"/>
    <cellStyle name="Normal 13 17 6 5" xfId="34219" xr:uid="{863FC6C2-0DA6-4B0C-9D71-97125830453D}"/>
    <cellStyle name="Normal 13 18" xfId="6028" xr:uid="{8AF76857-1D49-4A72-9069-2CF0DB38A656}"/>
    <cellStyle name="Normal 13 18 2" xfId="14421" xr:uid="{5435332E-DA43-4B42-9AE7-F99211ECBA7B}"/>
    <cellStyle name="Normal 13 18 2 2" xfId="21708" xr:uid="{667B60A5-05D7-400D-88A5-E96015B5E5D7}"/>
    <cellStyle name="Normal 13 18 2 2 2" xfId="27264" xr:uid="{BEA55108-7239-4F5F-ACE3-6AEBD5AC54C9}"/>
    <cellStyle name="Normal 13 18 2 2 3" xfId="32758" xr:uid="{A901EFB4-FAFD-41F4-B948-22177E8A17C2}"/>
    <cellStyle name="Normal 13 18 2 2 4" xfId="38242" xr:uid="{3DECE9EC-C259-4CDE-B67F-BEB3FA07999D}"/>
    <cellStyle name="Normal 13 18 2 3" xfId="24535" xr:uid="{E2C6CCB9-9D46-40B2-9610-77A8D4F88E24}"/>
    <cellStyle name="Normal 13 18 2 4" xfId="30029" xr:uid="{5F556537-56B8-4100-9C4C-A0638E616BC3}"/>
    <cellStyle name="Normal 13 18 2 5" xfId="35513" xr:uid="{14EBA995-C13C-43A0-A906-73A58325CE62}"/>
    <cellStyle name="Normal 13 18 3" xfId="11388" xr:uid="{DDFD6392-B611-4777-B9AC-0668ED099E15}"/>
    <cellStyle name="Normal 13 18 4" xfId="16623" xr:uid="{ED4484F6-F955-471B-AF7C-CEBF76FA4FE3}"/>
    <cellStyle name="Normal 13 18 5" xfId="18848" xr:uid="{8F8B0205-D46E-4BAC-B152-4EC298423B50}"/>
    <cellStyle name="Normal 13 18 6" xfId="9094" xr:uid="{885013AE-4CA3-4E50-AED9-C5D6E2527887}"/>
    <cellStyle name="Normal 13 18 6 2" xfId="20415" xr:uid="{584D7039-44B2-455F-A69D-573A8F8FEFD2}"/>
    <cellStyle name="Normal 13 18 6 2 2" xfId="25971" xr:uid="{9D5F129C-9ADA-4431-8C8E-A50B5B53641E}"/>
    <cellStyle name="Normal 13 18 6 2 3" xfId="31465" xr:uid="{78EA8AC3-455D-4F2D-A062-0EE187728F1E}"/>
    <cellStyle name="Normal 13 18 6 2 4" xfId="36949" xr:uid="{D27455A1-0ABD-45E3-BA27-F2A5B37ACEF1}"/>
    <cellStyle name="Normal 13 18 6 3" xfId="23242" xr:uid="{4A87FBE6-3A44-4243-9DCF-A37D6B0F7AAB}"/>
    <cellStyle name="Normal 13 18 6 4" xfId="28736" xr:uid="{62642FC8-F45B-40D1-B68D-4C4B9F4BCAD1}"/>
    <cellStyle name="Normal 13 18 6 5" xfId="34220" xr:uid="{E8C9501D-0A0C-4327-85FA-A17070ED5D82}"/>
    <cellStyle name="Normal 13 19" xfId="6029" xr:uid="{2824699D-D2FB-4EA8-AC5C-671134F7F5F6}"/>
    <cellStyle name="Normal 13 19 2" xfId="14422" xr:uid="{518C8BDF-4175-4C8F-9771-73908D580611}"/>
    <cellStyle name="Normal 13 19 2 2" xfId="21709" xr:uid="{C92FF27F-EA5F-4315-BDA1-EEB16092A317}"/>
    <cellStyle name="Normal 13 19 2 2 2" xfId="27265" xr:uid="{388D2046-577A-48EE-8900-3972D1D4F98C}"/>
    <cellStyle name="Normal 13 19 2 2 3" xfId="32759" xr:uid="{28BDC4B0-909C-40BD-A97D-D07CB6EC0532}"/>
    <cellStyle name="Normal 13 19 2 2 4" xfId="38243" xr:uid="{AD908310-EC36-40BD-A6B3-51A15DE84681}"/>
    <cellStyle name="Normal 13 19 2 3" xfId="24536" xr:uid="{7A60C70A-D013-4840-95C2-BD0B68E177FA}"/>
    <cellStyle name="Normal 13 19 2 4" xfId="30030" xr:uid="{1EBDC00E-25DA-4CEB-B4CE-8173EC60F6C3}"/>
    <cellStyle name="Normal 13 19 2 5" xfId="35514" xr:uid="{6E0D0EF2-618D-464B-BD50-F5EC8029B881}"/>
    <cellStyle name="Normal 13 19 3" xfId="11389" xr:uid="{2020060D-9BF3-4983-8E52-81D9B85C1509}"/>
    <cellStyle name="Normal 13 19 4" xfId="16624" xr:uid="{BFC53311-D156-4A64-80B3-829BDE3C5E99}"/>
    <cellStyle name="Normal 13 19 5" xfId="18849" xr:uid="{36B5235B-BE1B-4A55-8ABA-A6853DCA9BBE}"/>
    <cellStyle name="Normal 13 19 6" xfId="9095" xr:uid="{52AC55DF-BBFA-4E49-85A3-B1B5C685D348}"/>
    <cellStyle name="Normal 13 19 6 2" xfId="20416" xr:uid="{15D345A5-197C-4AD3-9123-86EA40062FC8}"/>
    <cellStyle name="Normal 13 19 6 2 2" xfId="25972" xr:uid="{3A4E026F-1095-41C3-BA95-C7628BBB23D3}"/>
    <cellStyle name="Normal 13 19 6 2 3" xfId="31466" xr:uid="{B26A9EDB-4D76-4F3A-88B5-CA5224C55993}"/>
    <cellStyle name="Normal 13 19 6 2 4" xfId="36950" xr:uid="{A283F8D3-199D-4CDD-81AB-C5A820312D60}"/>
    <cellStyle name="Normal 13 19 6 3" xfId="23243" xr:uid="{0AB1CBE5-989F-449B-8857-992EA9C8E5E2}"/>
    <cellStyle name="Normal 13 19 6 4" xfId="28737" xr:uid="{914A0F8E-FF90-4AB1-8E02-58FC1D7D5067}"/>
    <cellStyle name="Normal 13 19 6 5" xfId="34221" xr:uid="{34EA2D33-683C-404F-8089-81751CCB62B5}"/>
    <cellStyle name="Normal 13 2" xfId="6030" xr:uid="{9D9D5C77-AB3B-4816-9E85-88F7E46DF983}"/>
    <cellStyle name="Normal 13 2 2" xfId="14423" xr:uid="{4287C84D-B6E0-45BB-8603-BDE19313D13D}"/>
    <cellStyle name="Normal 13 2 2 2" xfId="21710" xr:uid="{011EF4FE-F956-4488-875C-AB8E675EF128}"/>
    <cellStyle name="Normal 13 2 2 2 2" xfId="27266" xr:uid="{65A7235A-E90D-4B32-866D-713157B9C969}"/>
    <cellStyle name="Normal 13 2 2 2 3" xfId="32760" xr:uid="{9DF7079C-950D-44AE-8699-C971519311E8}"/>
    <cellStyle name="Normal 13 2 2 2 4" xfId="38244" xr:uid="{8123F822-FFBF-4483-BBFC-46C02F676349}"/>
    <cellStyle name="Normal 13 2 2 3" xfId="24537" xr:uid="{2E237671-6400-49E6-8864-23F27E2CC092}"/>
    <cellStyle name="Normal 13 2 2 4" xfId="30031" xr:uid="{2B572C57-2C96-40D1-83CB-67AF3D5A2952}"/>
    <cellStyle name="Normal 13 2 2 5" xfId="35515" xr:uid="{0BA823FA-FE09-492B-A02C-C018EDCF218D}"/>
    <cellStyle name="Normal 13 2 3" xfId="11390" xr:uid="{A9F195C6-E2D6-4F18-ACE8-91205F9646D6}"/>
    <cellStyle name="Normal 13 2 4" xfId="16625" xr:uid="{372562C8-AAA2-4C89-8023-4A79D3B0E691}"/>
    <cellStyle name="Normal 13 2 5" xfId="18850" xr:uid="{9E6CC907-E103-4EEB-9D5C-5281006A72E5}"/>
    <cellStyle name="Normal 13 2 6" xfId="9096" xr:uid="{2CAA3D3C-66F1-4545-9F79-34863170641C}"/>
    <cellStyle name="Normal 13 2 6 2" xfId="20417" xr:uid="{7DAD210B-3B82-4665-A050-64F7C0A5A31B}"/>
    <cellStyle name="Normal 13 2 6 2 2" xfId="25973" xr:uid="{07F4E3E3-8ADE-4C26-BF6C-0A7476EB746E}"/>
    <cellStyle name="Normal 13 2 6 2 3" xfId="31467" xr:uid="{E8F66009-A8F7-4010-A0AB-C5CE441180A7}"/>
    <cellStyle name="Normal 13 2 6 2 4" xfId="36951" xr:uid="{432B5A55-D28D-4D2B-821D-1CC75D3E3B37}"/>
    <cellStyle name="Normal 13 2 6 3" xfId="23244" xr:uid="{42352F83-5A3D-4011-8D91-5DB367D76D1B}"/>
    <cellStyle name="Normal 13 2 6 4" xfId="28738" xr:uid="{C7E9120E-5807-456A-BEA9-97F3E5AE5A4A}"/>
    <cellStyle name="Normal 13 2 6 5" xfId="34222" xr:uid="{D2966FD3-1C63-45FE-A0E7-9BAC7B7BA8C3}"/>
    <cellStyle name="Normal 13 20" xfId="6031" xr:uid="{F724F007-7AE5-4206-A973-510D86C29008}"/>
    <cellStyle name="Normal 13 20 2" xfId="14424" xr:uid="{8307595A-B176-432D-AB63-73FC69F99EB0}"/>
    <cellStyle name="Normal 13 20 2 2" xfId="21711" xr:uid="{D1F91422-2F14-46E1-98E5-5072EFB4656C}"/>
    <cellStyle name="Normal 13 20 2 2 2" xfId="27267" xr:uid="{C8570A1A-EB6B-49DF-9108-4F4240F2B67C}"/>
    <cellStyle name="Normal 13 20 2 2 3" xfId="32761" xr:uid="{6C2966B7-4A13-4246-9CFC-9A21B9806A9E}"/>
    <cellStyle name="Normal 13 20 2 2 4" xfId="38245" xr:uid="{FE82A71C-0DF7-4899-849C-8891E8EC9EC7}"/>
    <cellStyle name="Normal 13 20 2 3" xfId="24538" xr:uid="{89A4AFF2-0C34-498A-8167-2EA44F45AFF4}"/>
    <cellStyle name="Normal 13 20 2 4" xfId="30032" xr:uid="{E2FA4905-5103-4A2C-BB19-FD8E96DF7932}"/>
    <cellStyle name="Normal 13 20 2 5" xfId="35516" xr:uid="{F7B9AE56-E29C-4DC0-A4B5-269F57613F42}"/>
    <cellStyle name="Normal 13 20 3" xfId="11391" xr:uid="{0DCE51F7-039A-48A5-8375-271E7A2D403D}"/>
    <cellStyle name="Normal 13 20 4" xfId="16626" xr:uid="{05E3CC35-65B4-46B3-B4BA-4DAD52B23059}"/>
    <cellStyle name="Normal 13 20 5" xfId="18851" xr:uid="{764B1E7C-A0DE-4F5C-A3BB-C86709C9B903}"/>
    <cellStyle name="Normal 13 20 6" xfId="9097" xr:uid="{B79411DB-35D2-4FD9-B43D-7D39F5C0A291}"/>
    <cellStyle name="Normal 13 20 6 2" xfId="20418" xr:uid="{5C715201-FFDE-4F08-9346-071F293D602A}"/>
    <cellStyle name="Normal 13 20 6 2 2" xfId="25974" xr:uid="{DFD6413B-EEDD-4627-84FE-BBB36481DA30}"/>
    <cellStyle name="Normal 13 20 6 2 3" xfId="31468" xr:uid="{5699D395-BE92-4CB8-B6C9-154F5D3C69F6}"/>
    <cellStyle name="Normal 13 20 6 2 4" xfId="36952" xr:uid="{1F232A6D-B726-49D6-8978-9B4C0B730B75}"/>
    <cellStyle name="Normal 13 20 6 3" xfId="23245" xr:uid="{CAFD94ED-10F3-4A6D-B43B-E3E488893C81}"/>
    <cellStyle name="Normal 13 20 6 4" xfId="28739" xr:uid="{C100C6DA-2C7B-4756-AF8B-20D26CDA28EE}"/>
    <cellStyle name="Normal 13 20 6 5" xfId="34223" xr:uid="{1A355746-A9E8-4A09-8D71-9BF65B8EA2EE}"/>
    <cellStyle name="Normal 13 21" xfId="6032" xr:uid="{E027F388-5EBE-450F-B322-B9099096DA99}"/>
    <cellStyle name="Normal 13 21 2" xfId="14425" xr:uid="{5F1BCD01-6DA8-4F42-A71D-EF7D85E9614A}"/>
    <cellStyle name="Normal 13 21 2 2" xfId="21712" xr:uid="{297F5872-BC3B-4E22-9C3E-02C090497D6A}"/>
    <cellStyle name="Normal 13 21 2 2 2" xfId="27268" xr:uid="{F0C2D1D7-ADFE-44D1-BD7F-5A3CA35AB23B}"/>
    <cellStyle name="Normal 13 21 2 2 3" xfId="32762" xr:uid="{DBCF08B5-034D-4503-A8E3-72B29386D92B}"/>
    <cellStyle name="Normal 13 21 2 2 4" xfId="38246" xr:uid="{2392810E-FA17-4363-82A8-73E0F544A82A}"/>
    <cellStyle name="Normal 13 21 2 3" xfId="24539" xr:uid="{EE87267D-CBBD-4F26-B651-3F5EEAD7FD8A}"/>
    <cellStyle name="Normal 13 21 2 4" xfId="30033" xr:uid="{77D668C6-5622-439E-BF6D-C280161116A5}"/>
    <cellStyle name="Normal 13 21 2 5" xfId="35517" xr:uid="{16E084E9-EDE0-4892-ABB5-A6A9D787B638}"/>
    <cellStyle name="Normal 13 21 3" xfId="11392" xr:uid="{76318871-4951-4BF7-9996-D9F1A91DF50F}"/>
    <cellStyle name="Normal 13 21 4" xfId="16627" xr:uid="{B2A21350-CDBD-48F2-A2AF-B8D10F6B308B}"/>
    <cellStyle name="Normal 13 21 5" xfId="18852" xr:uid="{77FA3080-DCD6-48FF-B557-81C7D3608A5F}"/>
    <cellStyle name="Normal 13 21 6" xfId="9098" xr:uid="{DFC5AF30-7F08-4083-B1E5-059869F20413}"/>
    <cellStyle name="Normal 13 21 6 2" xfId="20419" xr:uid="{7EB50EAA-C15B-4511-B496-0142EF542761}"/>
    <cellStyle name="Normal 13 21 6 2 2" xfId="25975" xr:uid="{BD96255A-9D7A-4E3D-99CE-33F594D3E7B3}"/>
    <cellStyle name="Normal 13 21 6 2 3" xfId="31469" xr:uid="{DD54087E-376C-4B4C-9244-6CA36A1FD2CD}"/>
    <cellStyle name="Normal 13 21 6 2 4" xfId="36953" xr:uid="{7B346471-F7FF-408F-8B23-1347CBA648B0}"/>
    <cellStyle name="Normal 13 21 6 3" xfId="23246" xr:uid="{3A5C6DD4-30BD-46EA-BBC6-1F3EE91534ED}"/>
    <cellStyle name="Normal 13 21 6 4" xfId="28740" xr:uid="{A55097DC-2D7F-4906-AB94-0DC5D1F2076E}"/>
    <cellStyle name="Normal 13 21 6 5" xfId="34224" xr:uid="{2E305AD8-FFC3-46E4-AC49-B57FD6856119}"/>
    <cellStyle name="Normal 13 22" xfId="6033" xr:uid="{1F16270D-54F1-4548-B525-FEC3ACDAA9E6}"/>
    <cellStyle name="Normal 13 22 2" xfId="14426" xr:uid="{5E9C9124-C172-46E8-8C77-ECFA4F94C61B}"/>
    <cellStyle name="Normal 13 22 2 2" xfId="21713" xr:uid="{C7CD7DAF-8246-443D-8E9D-90408B8CE210}"/>
    <cellStyle name="Normal 13 22 2 2 2" xfId="27269" xr:uid="{764F89D8-AA94-446C-812C-C365278FC745}"/>
    <cellStyle name="Normal 13 22 2 2 3" xfId="32763" xr:uid="{A542C46D-66AF-4B9C-8858-D889E81C26E5}"/>
    <cellStyle name="Normal 13 22 2 2 4" xfId="38247" xr:uid="{22AC4CB7-F665-456B-91EE-310C1FBA3759}"/>
    <cellStyle name="Normal 13 22 2 3" xfId="24540" xr:uid="{B0323CEB-BD41-4357-B614-CDD9623F84FB}"/>
    <cellStyle name="Normal 13 22 2 4" xfId="30034" xr:uid="{27E2398E-5EA4-484B-A17C-C856CFE7FAF1}"/>
    <cellStyle name="Normal 13 22 2 5" xfId="35518" xr:uid="{6832F3C2-0260-47AE-BC75-665215881E81}"/>
    <cellStyle name="Normal 13 22 3" xfId="11393" xr:uid="{DDCA3926-4F20-4B1D-91B6-847FA626A5D1}"/>
    <cellStyle name="Normal 13 22 4" xfId="16628" xr:uid="{B6F1C035-D4E9-4189-8C66-3DC6B4565EAB}"/>
    <cellStyle name="Normal 13 22 5" xfId="18853" xr:uid="{414F0A66-3FD2-4A61-9C73-DD5342E02DE1}"/>
    <cellStyle name="Normal 13 22 6" xfId="9099" xr:uid="{DD90D6BE-C5D7-4127-8B89-56E34917AAFD}"/>
    <cellStyle name="Normal 13 22 6 2" xfId="20420" xr:uid="{07344292-B22B-409F-8D86-A5552A93554F}"/>
    <cellStyle name="Normal 13 22 6 2 2" xfId="25976" xr:uid="{91BD45E7-6E97-4E95-8AAA-7858073BCEC0}"/>
    <cellStyle name="Normal 13 22 6 2 3" xfId="31470" xr:uid="{523B10CF-9BF7-411A-AB8A-DCCF44A54F32}"/>
    <cellStyle name="Normal 13 22 6 2 4" xfId="36954" xr:uid="{D7B99AC2-28E9-4C2B-BA67-742FD5AD5ECE}"/>
    <cellStyle name="Normal 13 22 6 3" xfId="23247" xr:uid="{00C688AA-77C9-4E4C-942A-9B83F8C64494}"/>
    <cellStyle name="Normal 13 22 6 4" xfId="28741" xr:uid="{5F4C921E-418B-4553-8BD4-CB590892057E}"/>
    <cellStyle name="Normal 13 22 6 5" xfId="34225" xr:uid="{D43125EC-3A01-436E-AD51-E82409C2722A}"/>
    <cellStyle name="Normal 13 23" xfId="6034" xr:uid="{3AB373AE-EF08-4275-9CA8-98B9A41E1AB9}"/>
    <cellStyle name="Normal 13 23 2" xfId="14427" xr:uid="{4E0F244F-6C39-4D9C-8946-DD79E30B3680}"/>
    <cellStyle name="Normal 13 23 2 2" xfId="21714" xr:uid="{8EE870F0-5D4B-4601-BCA0-2DFEC573C531}"/>
    <cellStyle name="Normal 13 23 2 2 2" xfId="27270" xr:uid="{18A25C9E-DFB0-4532-9D9F-41DF55498202}"/>
    <cellStyle name="Normal 13 23 2 2 3" xfId="32764" xr:uid="{274275BD-6600-4158-9868-F3DC33C264E6}"/>
    <cellStyle name="Normal 13 23 2 2 4" xfId="38248" xr:uid="{7CF89D64-3AE7-4AA5-AA52-9708C9A2EE00}"/>
    <cellStyle name="Normal 13 23 2 3" xfId="24541" xr:uid="{5AA7716C-1801-4353-8AC8-10D795BE3094}"/>
    <cellStyle name="Normal 13 23 2 4" xfId="30035" xr:uid="{CEEEF023-0F4F-42C1-811B-9773AEA8B49F}"/>
    <cellStyle name="Normal 13 23 2 5" xfId="35519" xr:uid="{A7C58F11-1CDC-4F2E-B2C0-AE6977B83BCC}"/>
    <cellStyle name="Normal 13 23 3" xfId="11394" xr:uid="{B9278322-2A82-41BE-8A68-52ABE65A0B4B}"/>
    <cellStyle name="Normal 13 23 4" xfId="16629" xr:uid="{2ABCDC79-44E9-418E-9EDF-DA68E025E29C}"/>
    <cellStyle name="Normal 13 23 5" xfId="18854" xr:uid="{36D60F2B-4917-4F85-B3C9-85B08EA8D7E0}"/>
    <cellStyle name="Normal 13 23 6" xfId="9100" xr:uid="{BEEEAD69-D67F-4335-B989-E45426012508}"/>
    <cellStyle name="Normal 13 23 6 2" xfId="20421" xr:uid="{376B5CCC-D11F-424A-9B99-A0E595F2609E}"/>
    <cellStyle name="Normal 13 23 6 2 2" xfId="25977" xr:uid="{BF4A4934-C3A5-455A-85BD-A6E53C66CAAA}"/>
    <cellStyle name="Normal 13 23 6 2 3" xfId="31471" xr:uid="{75E123BE-D198-4120-B314-D05FC4AEBC0E}"/>
    <cellStyle name="Normal 13 23 6 2 4" xfId="36955" xr:uid="{EF84D631-551C-42ED-9FB4-340E5D2D1242}"/>
    <cellStyle name="Normal 13 23 6 3" xfId="23248" xr:uid="{32FE3D7B-FEE0-41D5-8F35-CD8CAB5F8AFF}"/>
    <cellStyle name="Normal 13 23 6 4" xfId="28742" xr:uid="{5A60BD04-2364-4F55-8B86-6E660A4800B1}"/>
    <cellStyle name="Normal 13 23 6 5" xfId="34226" xr:uid="{EB4DE09A-24BF-44F4-8F93-A56D656C6198}"/>
    <cellStyle name="Normal 13 24" xfId="6035" xr:uid="{6E0C4ED9-8F09-4B33-8C2C-30B75A574EB5}"/>
    <cellStyle name="Normal 13 24 2" xfId="14428" xr:uid="{8A3FB073-81FD-4F6E-A7D0-B5C819523163}"/>
    <cellStyle name="Normal 13 24 2 2" xfId="21715" xr:uid="{51444780-1A7D-4D79-8BFF-DBC81371B561}"/>
    <cellStyle name="Normal 13 24 2 2 2" xfId="27271" xr:uid="{47769DE8-06A9-4BE1-8A2A-20567DC21A77}"/>
    <cellStyle name="Normal 13 24 2 2 3" xfId="32765" xr:uid="{2C25E257-18F7-495D-B8D7-E08B5523EB56}"/>
    <cellStyle name="Normal 13 24 2 2 4" xfId="38249" xr:uid="{7305C9B9-4508-45B4-8914-6A864C2A2B3A}"/>
    <cellStyle name="Normal 13 24 2 3" xfId="24542" xr:uid="{DC4C0BDA-B585-4E4E-B0B8-8990A58BD478}"/>
    <cellStyle name="Normal 13 24 2 4" xfId="30036" xr:uid="{43466ED0-63F5-491B-A9A4-63F8F10AA92A}"/>
    <cellStyle name="Normal 13 24 2 5" xfId="35520" xr:uid="{F1A50ACA-1376-49FA-A5E3-8E92D37A63DB}"/>
    <cellStyle name="Normal 13 24 3" xfId="11395" xr:uid="{59E00184-AED1-4691-9723-BEA2DB4825EA}"/>
    <cellStyle name="Normal 13 24 4" xfId="16630" xr:uid="{D3B9E2A7-B487-4A19-B993-C2581B8E7435}"/>
    <cellStyle name="Normal 13 24 5" xfId="18855" xr:uid="{DA8C144C-4A1A-4BF8-915B-5DBF67AA567E}"/>
    <cellStyle name="Normal 13 24 6" xfId="9101" xr:uid="{E1F14515-1B87-4A57-B221-80962BAF513C}"/>
    <cellStyle name="Normal 13 24 6 2" xfId="20422" xr:uid="{651FE68B-0A31-4B70-A2FF-347C07122CED}"/>
    <cellStyle name="Normal 13 24 6 2 2" xfId="25978" xr:uid="{C1A3B669-F39C-457E-94B5-6B30BC0FAEAE}"/>
    <cellStyle name="Normal 13 24 6 2 3" xfId="31472" xr:uid="{D4C9A06D-168E-4870-AC11-55B398F8FC8A}"/>
    <cellStyle name="Normal 13 24 6 2 4" xfId="36956" xr:uid="{330E7E9A-9E58-4CFF-849B-E8919245BD08}"/>
    <cellStyle name="Normal 13 24 6 3" xfId="23249" xr:uid="{2B3EF23F-9197-4714-A269-A7554A19D158}"/>
    <cellStyle name="Normal 13 24 6 4" xfId="28743" xr:uid="{03BE4073-962B-4C4E-AB91-8B65E7B1D283}"/>
    <cellStyle name="Normal 13 24 6 5" xfId="34227" xr:uid="{9F3B3A06-D23D-4D84-97B2-36FD860E2DAC}"/>
    <cellStyle name="Normal 13 25" xfId="6036" xr:uid="{A7CA06AE-C485-4C59-8C7F-D92BDC8DE29C}"/>
    <cellStyle name="Normal 13 25 2" xfId="14429" xr:uid="{9C65EFFC-1983-47EA-987D-D463F4DDF62A}"/>
    <cellStyle name="Normal 13 25 2 2" xfId="21716" xr:uid="{AB656D6B-7334-4558-864B-C482C519FB4A}"/>
    <cellStyle name="Normal 13 25 2 2 2" xfId="27272" xr:uid="{88FDE45C-1D15-448A-9E90-F53E6AF4B343}"/>
    <cellStyle name="Normal 13 25 2 2 3" xfId="32766" xr:uid="{551EDFC4-1B8E-4FC1-A68B-2B8C0BB13E93}"/>
    <cellStyle name="Normal 13 25 2 2 4" xfId="38250" xr:uid="{7D3AF7CF-D43F-4DF6-B1C7-0E35BD2B1630}"/>
    <cellStyle name="Normal 13 25 2 3" xfId="24543" xr:uid="{377ACFAD-558B-4CAF-AE0E-91B4EBA94F1B}"/>
    <cellStyle name="Normal 13 25 2 4" xfId="30037" xr:uid="{BD4E7419-DB1D-4B6F-8649-E1510B80A297}"/>
    <cellStyle name="Normal 13 25 2 5" xfId="35521" xr:uid="{1968A769-5EF7-448D-A0EF-926CB7B4389A}"/>
    <cellStyle name="Normal 13 25 3" xfId="11396" xr:uid="{316C258A-B1AA-46F0-A478-C5C1CE5DA3C5}"/>
    <cellStyle name="Normal 13 25 4" xfId="16631" xr:uid="{D2D14DFA-87C2-44F9-96E2-CBB9E6EB43B6}"/>
    <cellStyle name="Normal 13 25 5" xfId="18856" xr:uid="{4AF95E1F-5A8A-4297-A832-B4E70F5C0C17}"/>
    <cellStyle name="Normal 13 25 6" xfId="9102" xr:uid="{F086EC56-053A-4EBB-98E0-C1C3C94C49BD}"/>
    <cellStyle name="Normal 13 25 6 2" xfId="20423" xr:uid="{F21E96F3-3D63-412A-A0B5-A9EFDCBC593A}"/>
    <cellStyle name="Normal 13 25 6 2 2" xfId="25979" xr:uid="{91803102-AFFC-473C-A3E1-6630F4911176}"/>
    <cellStyle name="Normal 13 25 6 2 3" xfId="31473" xr:uid="{D3C02B56-03EC-4387-BD56-FF4DB568BE32}"/>
    <cellStyle name="Normal 13 25 6 2 4" xfId="36957" xr:uid="{00312478-B3B1-4659-9410-55D3B38BFDFB}"/>
    <cellStyle name="Normal 13 25 6 3" xfId="23250" xr:uid="{17BDF8D5-4783-4EE5-98B1-953575592893}"/>
    <cellStyle name="Normal 13 25 6 4" xfId="28744" xr:uid="{B7766FCE-CA55-4CA9-A01C-F796FE8017A4}"/>
    <cellStyle name="Normal 13 25 6 5" xfId="34228" xr:uid="{820CD3D6-AB61-4F91-8958-6E3F29D9BD84}"/>
    <cellStyle name="Normal 13 26" xfId="6037" xr:uid="{BB73DB40-BD4C-44F6-94BD-70B6AC4BE7D6}"/>
    <cellStyle name="Normal 13 26 2" xfId="14430" xr:uid="{32195F99-2974-420F-87A0-756956691DCA}"/>
    <cellStyle name="Normal 13 26 2 2" xfId="21717" xr:uid="{B8B8E76C-1C65-40F8-A5A3-CCC3D0955F24}"/>
    <cellStyle name="Normal 13 26 2 2 2" xfId="27273" xr:uid="{DC6323B2-0F7C-492D-A390-E1285B6DF172}"/>
    <cellStyle name="Normal 13 26 2 2 3" xfId="32767" xr:uid="{A7593ED7-7756-40C0-8F42-1D303BA4ECAC}"/>
    <cellStyle name="Normal 13 26 2 2 4" xfId="38251" xr:uid="{DF40F1A6-01B2-4825-A877-FC25F420529A}"/>
    <cellStyle name="Normal 13 26 2 3" xfId="24544" xr:uid="{4A62E44D-9806-4818-A234-897A71F30606}"/>
    <cellStyle name="Normal 13 26 2 4" xfId="30038" xr:uid="{E58F3447-A287-49BB-988A-9243E85D3CB3}"/>
    <cellStyle name="Normal 13 26 2 5" xfId="35522" xr:uid="{F5E152DE-F020-4B4A-8DDC-CEDA7F69E7DA}"/>
    <cellStyle name="Normal 13 26 3" xfId="11397" xr:uid="{01961F02-FF36-434E-BE34-00A1F4DC84EF}"/>
    <cellStyle name="Normal 13 26 4" xfId="16632" xr:uid="{E7D3F6CF-C8CE-45B6-9765-27B781779A13}"/>
    <cellStyle name="Normal 13 26 5" xfId="18857" xr:uid="{568D00ED-E416-4B6A-876E-D097A44D3F44}"/>
    <cellStyle name="Normal 13 26 6" xfId="9103" xr:uid="{CB42C850-81FB-4D08-87AA-500D3DE3FFA7}"/>
    <cellStyle name="Normal 13 26 6 2" xfId="20424" xr:uid="{EDE449A5-2EC7-4AAC-BBE1-3FCB37DBAF97}"/>
    <cellStyle name="Normal 13 26 6 2 2" xfId="25980" xr:uid="{7EA3F5B5-E6A5-4444-BE7A-CECF24DAA725}"/>
    <cellStyle name="Normal 13 26 6 2 3" xfId="31474" xr:uid="{AA8EAD26-A0E2-424C-9DE3-E21734B85E5D}"/>
    <cellStyle name="Normal 13 26 6 2 4" xfId="36958" xr:uid="{03695E3A-4434-4568-8A98-34EBF1965116}"/>
    <cellStyle name="Normal 13 26 6 3" xfId="23251" xr:uid="{8D1218B2-F155-4B9E-AAB1-29F05DAAB11B}"/>
    <cellStyle name="Normal 13 26 6 4" xfId="28745" xr:uid="{BC37B3F0-9278-4909-BBDE-DD9B14BC225B}"/>
    <cellStyle name="Normal 13 26 6 5" xfId="34229" xr:uid="{8CEFD3AB-A4F2-4232-B714-E5B2FA5E547A}"/>
    <cellStyle name="Normal 13 27" xfId="6038" xr:uid="{15D86547-4BED-43A3-AEF5-5252C30CC295}"/>
    <cellStyle name="Normal 13 27 2" xfId="14431" xr:uid="{FBF0F1F1-2DC9-4474-BA0F-693FADD315A9}"/>
    <cellStyle name="Normal 13 27 2 2" xfId="21718" xr:uid="{FCD6441F-8F8C-470A-A4B5-366B23C9FF1D}"/>
    <cellStyle name="Normal 13 27 2 2 2" xfId="27274" xr:uid="{458E575D-F393-43D6-87AD-752D3E571983}"/>
    <cellStyle name="Normal 13 27 2 2 3" xfId="32768" xr:uid="{56D9CDC6-7F78-4928-857D-1CF1BD64E47C}"/>
    <cellStyle name="Normal 13 27 2 2 4" xfId="38252" xr:uid="{1C88B291-927A-431E-8B8B-6714E884358B}"/>
    <cellStyle name="Normal 13 27 2 3" xfId="24545" xr:uid="{699BF853-A432-457F-8B2F-C1CAA6849A2F}"/>
    <cellStyle name="Normal 13 27 2 4" xfId="30039" xr:uid="{B76BD9E6-0DDA-4090-8AD7-2B8EC951B1B1}"/>
    <cellStyle name="Normal 13 27 2 5" xfId="35523" xr:uid="{04AEAE43-8D12-44D6-B3CE-924988A6FF6C}"/>
    <cellStyle name="Normal 13 27 3" xfId="11398" xr:uid="{086CC9D3-5F95-42BF-9655-05A2D6EE43AA}"/>
    <cellStyle name="Normal 13 27 4" xfId="16633" xr:uid="{C78102D5-B253-4956-B4FB-D8A67E192422}"/>
    <cellStyle name="Normal 13 27 5" xfId="18858" xr:uid="{4014D1DA-3381-4DE1-9D2D-696167F458DE}"/>
    <cellStyle name="Normal 13 27 6" xfId="9104" xr:uid="{3B705575-8037-42D8-A0E5-D5E6590E322F}"/>
    <cellStyle name="Normal 13 27 6 2" xfId="20425" xr:uid="{7FE621BF-457C-4C25-9C6C-EA8EB8BEC8A4}"/>
    <cellStyle name="Normal 13 27 6 2 2" xfId="25981" xr:uid="{7F0746CA-589A-405C-ADDB-481DA5252476}"/>
    <cellStyle name="Normal 13 27 6 2 3" xfId="31475" xr:uid="{46BCCA8E-F434-492E-A3B2-3DC6C7702AB1}"/>
    <cellStyle name="Normal 13 27 6 2 4" xfId="36959" xr:uid="{7C355F8C-8518-42DE-ABA9-FA0D843E065C}"/>
    <cellStyle name="Normal 13 27 6 3" xfId="23252" xr:uid="{83B2B871-C2FF-4C45-96D7-E33541139DA5}"/>
    <cellStyle name="Normal 13 27 6 4" xfId="28746" xr:uid="{D50CC19F-90C6-4EAD-A9ED-AF4FF72EB8EB}"/>
    <cellStyle name="Normal 13 27 6 5" xfId="34230" xr:uid="{F6190DBE-0F7A-4D30-8A33-CE992294E62E}"/>
    <cellStyle name="Normal 13 28" xfId="6039" xr:uid="{0A76F47A-7F39-4105-8012-6323F162E2F4}"/>
    <cellStyle name="Normal 13 28 2" xfId="14432" xr:uid="{4F715B91-505D-4B22-B881-460328FCAA14}"/>
    <cellStyle name="Normal 13 28 2 2" xfId="21719" xr:uid="{4E9E1346-D33C-40A1-948E-471A1C52CEBF}"/>
    <cellStyle name="Normal 13 28 2 2 2" xfId="27275" xr:uid="{F8F3B30B-CF44-40B6-AC70-70F1988D03F7}"/>
    <cellStyle name="Normal 13 28 2 2 3" xfId="32769" xr:uid="{C09A111A-A898-422E-9C77-D26AAFDC65D6}"/>
    <cellStyle name="Normal 13 28 2 2 4" xfId="38253" xr:uid="{AF1C3F14-8BEB-4CEF-AD0B-F22B04510ACB}"/>
    <cellStyle name="Normal 13 28 2 3" xfId="24546" xr:uid="{879FE204-D359-4BB5-8FC4-5961B8A6D86B}"/>
    <cellStyle name="Normal 13 28 2 4" xfId="30040" xr:uid="{60E46E1E-5128-49FF-92C9-1E4BF9E55CFD}"/>
    <cellStyle name="Normal 13 28 2 5" xfId="35524" xr:uid="{8B19E782-69E2-4D2A-9A10-E0D6E725A1E9}"/>
    <cellStyle name="Normal 13 28 3" xfId="11399" xr:uid="{1F3CF79C-AC44-459B-95B9-DC806E6AADEA}"/>
    <cellStyle name="Normal 13 28 4" xfId="16634" xr:uid="{88718167-E036-4EDA-977B-3517156D1956}"/>
    <cellStyle name="Normal 13 28 5" xfId="18859" xr:uid="{38D0B681-7C35-4A1F-81A6-669C975032FB}"/>
    <cellStyle name="Normal 13 28 6" xfId="9105" xr:uid="{B9083F75-0618-425A-9A26-9331D6A51737}"/>
    <cellStyle name="Normal 13 28 6 2" xfId="20426" xr:uid="{F44C21CE-6F4C-453A-9CBD-AF56D275DAF7}"/>
    <cellStyle name="Normal 13 28 6 2 2" xfId="25982" xr:uid="{38E8A6CF-796D-4838-815F-BCF9EA6C519B}"/>
    <cellStyle name="Normal 13 28 6 2 3" xfId="31476" xr:uid="{5FC50C43-8658-4326-ACEE-2E92AB5C33DE}"/>
    <cellStyle name="Normal 13 28 6 2 4" xfId="36960" xr:uid="{543E64C8-EC70-43C6-A5D5-FDD5D6932B00}"/>
    <cellStyle name="Normal 13 28 6 3" xfId="23253" xr:uid="{0DD7BAB2-EAB0-4F9D-8DAB-5AD4896C0B01}"/>
    <cellStyle name="Normal 13 28 6 4" xfId="28747" xr:uid="{BAFB1972-0419-42A5-B513-D1B2C3454CCE}"/>
    <cellStyle name="Normal 13 28 6 5" xfId="34231" xr:uid="{160B636B-7D89-4F77-95D6-ECDA16151817}"/>
    <cellStyle name="Normal 13 29" xfId="6040" xr:uid="{687A6E0D-62CE-4930-A2A4-B2FA3A028306}"/>
    <cellStyle name="Normal 13 29 2" xfId="14433" xr:uid="{815F6862-622B-4FBC-918A-864BFA79B728}"/>
    <cellStyle name="Normal 13 29 2 2" xfId="21720" xr:uid="{24792236-ED75-4D40-94DA-4629965C06A4}"/>
    <cellStyle name="Normal 13 29 2 2 2" xfId="27276" xr:uid="{F3C945B2-3EBD-486B-AD26-5E5CBC3E6C2E}"/>
    <cellStyle name="Normal 13 29 2 2 3" xfId="32770" xr:uid="{7D3B7CF0-B2DC-4C09-A07B-6DB687010FDA}"/>
    <cellStyle name="Normal 13 29 2 2 4" xfId="38254" xr:uid="{582A0029-8DFF-4CD9-85B0-089A52482707}"/>
    <cellStyle name="Normal 13 29 2 3" xfId="24547" xr:uid="{2095B879-4BAC-4B97-A472-A246F67A1C0C}"/>
    <cellStyle name="Normal 13 29 2 4" xfId="30041" xr:uid="{826C0F05-A4A8-403D-BC97-D2D6F7C36C49}"/>
    <cellStyle name="Normal 13 29 2 5" xfId="35525" xr:uid="{F240A07F-3692-4EBC-A2AE-57A6D8B34827}"/>
    <cellStyle name="Normal 13 29 3" xfId="11400" xr:uid="{1C3432B8-09B1-4BEE-9542-261B4C60BF9A}"/>
    <cellStyle name="Normal 13 29 4" xfId="16635" xr:uid="{921BF05A-83C8-43C6-9C75-89FF3ECB22CA}"/>
    <cellStyle name="Normal 13 29 5" xfId="18860" xr:uid="{F5449708-CD65-4502-AE29-84DBC3901F31}"/>
    <cellStyle name="Normal 13 29 6" xfId="9106" xr:uid="{45DA7B79-671D-4950-A48B-B6884AB85CA5}"/>
    <cellStyle name="Normal 13 29 6 2" xfId="20427" xr:uid="{2065202D-CB00-45F4-AE43-0A47D7BB017E}"/>
    <cellStyle name="Normal 13 29 6 2 2" xfId="25983" xr:uid="{04361650-9D85-409B-BE03-DBDE33F71610}"/>
    <cellStyle name="Normal 13 29 6 2 3" xfId="31477" xr:uid="{3C55BFF2-6575-43CE-B800-17161FDCF79B}"/>
    <cellStyle name="Normal 13 29 6 2 4" xfId="36961" xr:uid="{08463A51-45E0-4839-9948-99BDEF8EA817}"/>
    <cellStyle name="Normal 13 29 6 3" xfId="23254" xr:uid="{8981515D-082E-4BED-ACB7-7EE81A272D7E}"/>
    <cellStyle name="Normal 13 29 6 4" xfId="28748" xr:uid="{DAF12CFB-31AF-44EC-9137-57AF1D07C06F}"/>
    <cellStyle name="Normal 13 29 6 5" xfId="34232" xr:uid="{6ECCC38B-31DE-42AC-B55A-3A20A9821505}"/>
    <cellStyle name="Normal 13 3" xfId="6041" xr:uid="{F74090E6-3527-400C-9A4F-FFD9B5304394}"/>
    <cellStyle name="Normal 13 3 2" xfId="14434" xr:uid="{3EAA78E7-81A2-4708-8348-3A104D080FA4}"/>
    <cellStyle name="Normal 13 3 2 2" xfId="21721" xr:uid="{E36905F4-F438-4E31-945A-4995C082A50D}"/>
    <cellStyle name="Normal 13 3 2 2 2" xfId="27277" xr:uid="{B72CABAD-CCBF-451E-8FD3-74C69C4A36A9}"/>
    <cellStyle name="Normal 13 3 2 2 3" xfId="32771" xr:uid="{F817DFA0-CFDD-42DF-9D0F-253DCC065710}"/>
    <cellStyle name="Normal 13 3 2 2 4" xfId="38255" xr:uid="{2258C4E2-DB13-434E-A444-ED8A005D02CF}"/>
    <cellStyle name="Normal 13 3 2 3" xfId="24548" xr:uid="{C5CB3329-AEF8-46B3-A11E-59B69071A10C}"/>
    <cellStyle name="Normal 13 3 2 4" xfId="30042" xr:uid="{E1CD3DF6-A578-4BCD-846A-2DC79AEDFDAA}"/>
    <cellStyle name="Normal 13 3 2 5" xfId="35526" xr:uid="{5362D790-B619-4BE8-BF70-CF29179D711E}"/>
    <cellStyle name="Normal 13 3 3" xfId="11401" xr:uid="{809ED4DE-C3D6-4237-BA63-7506E6A7BC3F}"/>
    <cellStyle name="Normal 13 3 4" xfId="16636" xr:uid="{A61BA439-BB28-4DDE-B669-7B5E57475F34}"/>
    <cellStyle name="Normal 13 3 5" xfId="18861" xr:uid="{338069D5-D124-43BE-BAB2-C86139801641}"/>
    <cellStyle name="Normal 13 3 6" xfId="9107" xr:uid="{72366A97-7764-45F2-A94D-99DFCA064EA3}"/>
    <cellStyle name="Normal 13 3 6 2" xfId="20428" xr:uid="{54D549FC-52F4-471A-933B-8ECF323802FA}"/>
    <cellStyle name="Normal 13 3 6 2 2" xfId="25984" xr:uid="{2D36DF00-DECF-46A5-8C41-9657B5ED7E51}"/>
    <cellStyle name="Normal 13 3 6 2 3" xfId="31478" xr:uid="{AC24F06E-BEA3-4303-B562-22F7B3AB3774}"/>
    <cellStyle name="Normal 13 3 6 2 4" xfId="36962" xr:uid="{69035B1D-7878-4935-96FB-9C4441797294}"/>
    <cellStyle name="Normal 13 3 6 3" xfId="23255" xr:uid="{E406B43C-A086-4270-B34C-1AEC48E59502}"/>
    <cellStyle name="Normal 13 3 6 4" xfId="28749" xr:uid="{B8C59D53-61AE-4331-9099-9D997DDDF3B6}"/>
    <cellStyle name="Normal 13 3 6 5" xfId="34233" xr:uid="{19FA76F7-3DAA-445A-967E-7F7509771F5D}"/>
    <cellStyle name="Normal 13 30" xfId="6042" xr:uid="{6D74B59D-AE8B-43D9-9437-2CBE6CAC281E}"/>
    <cellStyle name="Normal 13 30 2" xfId="14435" xr:uid="{529B8626-2A02-4637-BDB6-2C05A62AA154}"/>
    <cellStyle name="Normal 13 30 2 2" xfId="21722" xr:uid="{2F57C2AE-F2A3-4208-8DA2-38A5989B2132}"/>
    <cellStyle name="Normal 13 30 2 2 2" xfId="27278" xr:uid="{8D4061AF-4AF4-4FE2-87D3-CD8166706227}"/>
    <cellStyle name="Normal 13 30 2 2 3" xfId="32772" xr:uid="{55596ED7-ABA4-40A4-83F9-0B84A2E82BC2}"/>
    <cellStyle name="Normal 13 30 2 2 4" xfId="38256" xr:uid="{ED4FB552-F8D7-4075-BF4F-7B41590B10AC}"/>
    <cellStyle name="Normal 13 30 2 3" xfId="24549" xr:uid="{B1263F06-98F4-422E-9DD8-387154736057}"/>
    <cellStyle name="Normal 13 30 2 4" xfId="30043" xr:uid="{CF90F752-3719-4527-A52B-B39FEFC93FA1}"/>
    <cellStyle name="Normal 13 30 2 5" xfId="35527" xr:uid="{4F155EAC-784E-4DA6-B6BF-9EADFD7C16B8}"/>
    <cellStyle name="Normal 13 30 3" xfId="11402" xr:uid="{6A0ECB14-A79B-46CA-ACD3-636D636A774D}"/>
    <cellStyle name="Normal 13 30 4" xfId="16637" xr:uid="{6BBB2851-D7A4-4258-B581-13E930654E79}"/>
    <cellStyle name="Normal 13 30 5" xfId="18862" xr:uid="{D405097E-3359-4ED7-A269-AD6704DD3909}"/>
    <cellStyle name="Normal 13 30 6" xfId="9108" xr:uid="{068BC222-6C9C-4044-94EC-9325DC954D26}"/>
    <cellStyle name="Normal 13 30 6 2" xfId="20429" xr:uid="{FD3E5CC3-4EFD-47C7-867C-74C06B9DA8DD}"/>
    <cellStyle name="Normal 13 30 6 2 2" xfId="25985" xr:uid="{FD6911FB-C2FA-4B67-A029-79F6308F0867}"/>
    <cellStyle name="Normal 13 30 6 2 3" xfId="31479" xr:uid="{783F94BB-648D-4DCF-B2CE-F69905C437FA}"/>
    <cellStyle name="Normal 13 30 6 2 4" xfId="36963" xr:uid="{D02C7091-F747-4C9A-8B72-6F4E7DFEFBA0}"/>
    <cellStyle name="Normal 13 30 6 3" xfId="23256" xr:uid="{D9D29229-BAAE-4FE2-99E4-C381DD60B283}"/>
    <cellStyle name="Normal 13 30 6 4" xfId="28750" xr:uid="{A61144DC-CEC5-476B-8805-E1DA877FBD66}"/>
    <cellStyle name="Normal 13 30 6 5" xfId="34234" xr:uid="{01992926-E905-4221-BA07-F3CC452C3806}"/>
    <cellStyle name="Normal 13 31" xfId="6043" xr:uid="{5D2AD189-6E89-40E5-AA76-5C996CA1F008}"/>
    <cellStyle name="Normal 13 31 2" xfId="14436" xr:uid="{50405AEC-D380-4747-996E-4BB3842FB51C}"/>
    <cellStyle name="Normal 13 31 2 2" xfId="21723" xr:uid="{0DCE97B1-563C-4E72-95B5-D626B434CB9B}"/>
    <cellStyle name="Normal 13 31 2 2 2" xfId="27279" xr:uid="{74085483-4E95-46CE-BEB5-CC025968C499}"/>
    <cellStyle name="Normal 13 31 2 2 3" xfId="32773" xr:uid="{C2337A7D-241B-4293-8E8A-DD94FC3761F6}"/>
    <cellStyle name="Normal 13 31 2 2 4" xfId="38257" xr:uid="{6F88252F-1E76-4658-8213-05AFEB353677}"/>
    <cellStyle name="Normal 13 31 2 3" xfId="24550" xr:uid="{BC54CC46-057E-471C-AA22-45E50F733C2D}"/>
    <cellStyle name="Normal 13 31 2 4" xfId="30044" xr:uid="{E1BA2ADE-4EDA-44F0-87EB-AB6F07EFB5C5}"/>
    <cellStyle name="Normal 13 31 2 5" xfId="35528" xr:uid="{09A2506B-4785-4C88-8055-232BD8887994}"/>
    <cellStyle name="Normal 13 31 3" xfId="11403" xr:uid="{711006A6-AD0D-448D-A0ED-DDA1ED267205}"/>
    <cellStyle name="Normal 13 31 4" xfId="16638" xr:uid="{F5233EDA-D778-44BF-A28C-1F2B3168FEA3}"/>
    <cellStyle name="Normal 13 31 5" xfId="18863" xr:uid="{95784F20-4A30-455B-9F1E-DD36E6932CB7}"/>
    <cellStyle name="Normal 13 31 6" xfId="9109" xr:uid="{94F290F8-9CC7-407E-BD00-F08819E8C666}"/>
    <cellStyle name="Normal 13 31 6 2" xfId="20430" xr:uid="{779272D2-4812-4632-B19D-5BE6B2222751}"/>
    <cellStyle name="Normal 13 31 6 2 2" xfId="25986" xr:uid="{30E168A9-1722-451B-8E5C-F3E2A6BFCD74}"/>
    <cellStyle name="Normal 13 31 6 2 3" xfId="31480" xr:uid="{C4D82C4B-156A-4086-90B6-C8C101F5DE3B}"/>
    <cellStyle name="Normal 13 31 6 2 4" xfId="36964" xr:uid="{EC344F9B-5AAF-4F83-A3B4-8BE83A5B3EA9}"/>
    <cellStyle name="Normal 13 31 6 3" xfId="23257" xr:uid="{A526C6B8-D85C-4867-86A9-44B70A258DEC}"/>
    <cellStyle name="Normal 13 31 6 4" xfId="28751" xr:uid="{1545A624-610F-479B-8814-B20E142977C1}"/>
    <cellStyle name="Normal 13 31 6 5" xfId="34235" xr:uid="{2E837F20-C51F-430A-B955-7C1E9FA09566}"/>
    <cellStyle name="Normal 13 32" xfId="6044" xr:uid="{ED46A93C-0E43-4CB8-90AB-6951A4F95B54}"/>
    <cellStyle name="Normal 13 32 2" xfId="14437" xr:uid="{6C18E7DF-3C9D-4A7A-AEB4-305CD31D1329}"/>
    <cellStyle name="Normal 13 32 2 2" xfId="21724" xr:uid="{32F0487A-A516-40D2-A0AD-CB3A1C320C43}"/>
    <cellStyle name="Normal 13 32 2 2 2" xfId="27280" xr:uid="{EABE0EC5-D71A-499A-B8EA-FFEB1BC91771}"/>
    <cellStyle name="Normal 13 32 2 2 3" xfId="32774" xr:uid="{B22F59D5-A2F1-459B-92C8-8F58B93A7330}"/>
    <cellStyle name="Normal 13 32 2 2 4" xfId="38258" xr:uid="{9732A9D4-9042-4183-A6E3-3C01694FF729}"/>
    <cellStyle name="Normal 13 32 2 3" xfId="24551" xr:uid="{10D55C8B-1A62-442C-819F-755CA5EBE11E}"/>
    <cellStyle name="Normal 13 32 2 4" xfId="30045" xr:uid="{849810E3-BF4E-4C5B-A661-3D459357919C}"/>
    <cellStyle name="Normal 13 32 2 5" xfId="35529" xr:uid="{5307D330-A5D3-4968-819F-CC6D0DC487E6}"/>
    <cellStyle name="Normal 13 32 3" xfId="11404" xr:uid="{9A1DBF5C-5CB7-4822-B62A-AC8365BC2C1F}"/>
    <cellStyle name="Normal 13 32 4" xfId="16639" xr:uid="{DB67C427-A30D-4CD6-BA53-F20F5A959883}"/>
    <cellStyle name="Normal 13 32 5" xfId="18864" xr:uid="{FC334219-E14A-4139-A9DF-1E3FC2084839}"/>
    <cellStyle name="Normal 13 32 6" xfId="9110" xr:uid="{8B07BC80-6B4F-4433-A010-70DEEE0983DC}"/>
    <cellStyle name="Normal 13 32 6 2" xfId="20431" xr:uid="{15FC0BD7-E664-4257-9C47-C329B3F92E97}"/>
    <cellStyle name="Normal 13 32 6 2 2" xfId="25987" xr:uid="{16953330-CFA4-41F9-9F90-5ED0AC6D0899}"/>
    <cellStyle name="Normal 13 32 6 2 3" xfId="31481" xr:uid="{58F6FDA6-E695-4DA7-8F42-95793A2F3FBF}"/>
    <cellStyle name="Normal 13 32 6 2 4" xfId="36965" xr:uid="{20C99B2F-AC96-460F-8591-967481492F6A}"/>
    <cellStyle name="Normal 13 32 6 3" xfId="23258" xr:uid="{C31F90EC-06FC-4AAF-AE02-8F8EBE714850}"/>
    <cellStyle name="Normal 13 32 6 4" xfId="28752" xr:uid="{495F03BD-0561-4B42-9CEE-A7B5F8059614}"/>
    <cellStyle name="Normal 13 32 6 5" xfId="34236" xr:uid="{F3A54D70-A092-41D7-8F43-E5E1A0891FE0}"/>
    <cellStyle name="Normal 13 33" xfId="6045" xr:uid="{C50FF50B-6B6F-439E-B73F-07693989DC1B}"/>
    <cellStyle name="Normal 13 33 2" xfId="14438" xr:uid="{D13E2D88-67F2-4B38-9AE8-42D18A963D1F}"/>
    <cellStyle name="Normal 13 33 2 2" xfId="21725" xr:uid="{C895005C-9DE8-4CC4-8037-6CF61312DCC6}"/>
    <cellStyle name="Normal 13 33 2 2 2" xfId="27281" xr:uid="{494431AE-DB43-4E65-8110-AC9379888B0D}"/>
    <cellStyle name="Normal 13 33 2 2 3" xfId="32775" xr:uid="{654DE670-B9E3-46B4-9E71-7BCEA7FFEAA4}"/>
    <cellStyle name="Normal 13 33 2 2 4" xfId="38259" xr:uid="{C97CE657-D655-413F-8C7A-5EC75E841832}"/>
    <cellStyle name="Normal 13 33 2 3" xfId="24552" xr:uid="{72CCD5F9-F822-44A6-B7E2-C3CB2219DBED}"/>
    <cellStyle name="Normal 13 33 2 4" xfId="30046" xr:uid="{1A8A34F9-95EC-42FC-9578-04F4D64B6D3D}"/>
    <cellStyle name="Normal 13 33 2 5" xfId="35530" xr:uid="{04892FB3-34DD-4134-AF7F-D01CD7E4D8A2}"/>
    <cellStyle name="Normal 13 33 3" xfId="11405" xr:uid="{FA6F1D41-D2BB-4B0D-8E99-84476332C0EB}"/>
    <cellStyle name="Normal 13 33 4" xfId="16640" xr:uid="{72031D4E-B5F9-4399-B203-C88027D69DF6}"/>
    <cellStyle name="Normal 13 33 5" xfId="18865" xr:uid="{1B408AC2-79AB-4786-8FED-63715506E186}"/>
    <cellStyle name="Normal 13 33 6" xfId="9111" xr:uid="{66A85E93-F3E4-49A1-A8F2-6EAB59C36AC5}"/>
    <cellStyle name="Normal 13 33 6 2" xfId="20432" xr:uid="{39F24F6E-7A3C-4ECA-901D-807818EE970A}"/>
    <cellStyle name="Normal 13 33 6 2 2" xfId="25988" xr:uid="{560B3EE2-7D55-4673-8650-6FF9FE21CD8F}"/>
    <cellStyle name="Normal 13 33 6 2 3" xfId="31482" xr:uid="{7B7107D0-6900-44D3-980E-B41B657A4DD6}"/>
    <cellStyle name="Normal 13 33 6 2 4" xfId="36966" xr:uid="{BB9963A0-063E-4162-AF19-2AC713318FE3}"/>
    <cellStyle name="Normal 13 33 6 3" xfId="23259" xr:uid="{1F2C7AB9-876A-45E9-94BA-7DAFBD0C5D6C}"/>
    <cellStyle name="Normal 13 33 6 4" xfId="28753" xr:uid="{34A5D817-DBEC-4721-9B87-761923D7267C}"/>
    <cellStyle name="Normal 13 33 6 5" xfId="34237" xr:uid="{D6E85E47-9975-420A-BE2E-2F1A88444C13}"/>
    <cellStyle name="Normal 13 34" xfId="6046" xr:uid="{450375B9-A4A1-4330-9FDB-E8D30BE16AF8}"/>
    <cellStyle name="Normal 13 34 2" xfId="14439" xr:uid="{27EED8FF-7B71-4E5A-B081-57FC5DA2C66F}"/>
    <cellStyle name="Normal 13 34 2 2" xfId="21726" xr:uid="{981A4B2F-A1D4-486C-B1FD-CD427F2BFF6E}"/>
    <cellStyle name="Normal 13 34 2 2 2" xfId="27282" xr:uid="{8916DD1A-2014-4E1D-8EC4-96522B114F2B}"/>
    <cellStyle name="Normal 13 34 2 2 3" xfId="32776" xr:uid="{15914185-3E24-4730-968F-4BB34763F5C1}"/>
    <cellStyle name="Normal 13 34 2 2 4" xfId="38260" xr:uid="{99E75524-2462-46E6-829B-98CD53B71175}"/>
    <cellStyle name="Normal 13 34 2 3" xfId="24553" xr:uid="{18DC753E-218E-4FD7-B4C2-4352C23DA6ED}"/>
    <cellStyle name="Normal 13 34 2 4" xfId="30047" xr:uid="{52B95357-3BDC-4FBF-A813-4AE92F17FA2E}"/>
    <cellStyle name="Normal 13 34 2 5" xfId="35531" xr:uid="{E7713508-CFC1-4D66-A871-238E8BC1D02A}"/>
    <cellStyle name="Normal 13 34 3" xfId="11406" xr:uid="{C7E12F0D-84E3-4539-AC28-6D32FE5476F6}"/>
    <cellStyle name="Normal 13 34 4" xfId="16641" xr:uid="{78642E7D-1D83-4D9C-8637-EA057E09C62F}"/>
    <cellStyle name="Normal 13 34 5" xfId="18866" xr:uid="{95B5A204-FC8C-4A0E-A618-052AAAAB22B9}"/>
    <cellStyle name="Normal 13 34 6" xfId="9112" xr:uid="{5DFB0C51-430B-40BD-BD79-5EF00FDF386E}"/>
    <cellStyle name="Normal 13 34 6 2" xfId="20433" xr:uid="{2944E0F2-DC2B-4B58-90C4-6A3C95AE6450}"/>
    <cellStyle name="Normal 13 34 6 2 2" xfId="25989" xr:uid="{64909874-F019-4075-A36B-53358DC07D99}"/>
    <cellStyle name="Normal 13 34 6 2 3" xfId="31483" xr:uid="{6661CDEF-A447-4925-BD02-7DEFAF851C5E}"/>
    <cellStyle name="Normal 13 34 6 2 4" xfId="36967" xr:uid="{A298F6CF-C953-47DA-A5E3-6BB3AC34D70C}"/>
    <cellStyle name="Normal 13 34 6 3" xfId="23260" xr:uid="{6D1202FE-E3DA-4A70-BE8B-67A68C8E40E6}"/>
    <cellStyle name="Normal 13 34 6 4" xfId="28754" xr:uid="{A9EA0340-116C-46B8-B0BD-32048EFF771B}"/>
    <cellStyle name="Normal 13 34 6 5" xfId="34238" xr:uid="{0D558926-5CB8-439B-9CEC-49967E3C92EF}"/>
    <cellStyle name="Normal 13 35" xfId="6047" xr:uid="{7D1BB84F-83DF-4DF9-B939-3C490D0D2CA1}"/>
    <cellStyle name="Normal 13 35 2" xfId="14440" xr:uid="{3836DCBB-33CD-462E-AC34-B90DF634FA6A}"/>
    <cellStyle name="Normal 13 35 2 2" xfId="21727" xr:uid="{3F469D6E-83A9-4E73-AE6C-552732519AE2}"/>
    <cellStyle name="Normal 13 35 2 2 2" xfId="27283" xr:uid="{908DE3D3-E5C2-4952-B054-D1877506E92E}"/>
    <cellStyle name="Normal 13 35 2 2 3" xfId="32777" xr:uid="{CB64C64F-8E55-493B-B333-F2F1D70738B1}"/>
    <cellStyle name="Normal 13 35 2 2 4" xfId="38261" xr:uid="{495F1441-E92B-45CE-B339-C45EE3D3BC62}"/>
    <cellStyle name="Normal 13 35 2 3" xfId="24554" xr:uid="{42570DEE-B297-48C2-A3E2-B2A793E75993}"/>
    <cellStyle name="Normal 13 35 2 4" xfId="30048" xr:uid="{DDCBD486-907D-48B5-BFBD-F3785ACBC6D8}"/>
    <cellStyle name="Normal 13 35 2 5" xfId="35532" xr:uid="{33403292-3D7B-465B-B26C-EEFBB4907978}"/>
    <cellStyle name="Normal 13 35 3" xfId="11407" xr:uid="{4E310A11-E7C2-43AE-BE99-78D456A5FACC}"/>
    <cellStyle name="Normal 13 35 4" xfId="16642" xr:uid="{9DC852F8-9B68-4536-8664-754513C179EE}"/>
    <cellStyle name="Normal 13 35 5" xfId="18867" xr:uid="{9BDD8C6E-619A-4776-8958-A0E3A7B3168E}"/>
    <cellStyle name="Normal 13 35 6" xfId="9113" xr:uid="{E41F396A-94F3-4DAB-A6A9-87F94B5FAAC3}"/>
    <cellStyle name="Normal 13 35 6 2" xfId="20434" xr:uid="{3C6A5F34-8B55-4EAB-B25B-570F610121F7}"/>
    <cellStyle name="Normal 13 35 6 2 2" xfId="25990" xr:uid="{6BBA6027-7E00-4019-871E-50953B06BBC2}"/>
    <cellStyle name="Normal 13 35 6 2 3" xfId="31484" xr:uid="{92BEAD28-D988-4E8C-97BF-F550F4296AA8}"/>
    <cellStyle name="Normal 13 35 6 2 4" xfId="36968" xr:uid="{2D167F32-B1A4-4645-A897-BB796343C058}"/>
    <cellStyle name="Normal 13 35 6 3" xfId="23261" xr:uid="{F7F4762D-90D2-49DC-90D9-7596DCC39875}"/>
    <cellStyle name="Normal 13 35 6 4" xfId="28755" xr:uid="{C910468D-F65B-40A1-AE9F-C5E3FE44D467}"/>
    <cellStyle name="Normal 13 35 6 5" xfId="34239" xr:uid="{6C4B86BA-122D-4986-8BDE-981EE3CF9329}"/>
    <cellStyle name="Normal 13 36" xfId="6048" xr:uid="{42CB05B8-0CB7-4D50-8E43-BCDD66EB7703}"/>
    <cellStyle name="Normal 13 36 2" xfId="14441" xr:uid="{C1B3A4D8-DF02-42E6-B54F-B4CCA24C54AC}"/>
    <cellStyle name="Normal 13 36 2 2" xfId="21728" xr:uid="{2DB9D786-99CC-4CF1-99C2-05DE8C2EEDB9}"/>
    <cellStyle name="Normal 13 36 2 2 2" xfId="27284" xr:uid="{9B43D861-3186-47B4-A1D9-AC994AF3978D}"/>
    <cellStyle name="Normal 13 36 2 2 3" xfId="32778" xr:uid="{5C15E8A5-7FD6-462A-8FD2-E011C785E2CB}"/>
    <cellStyle name="Normal 13 36 2 2 4" xfId="38262" xr:uid="{A13BE885-21B8-4952-B6CD-47116997E09A}"/>
    <cellStyle name="Normal 13 36 2 3" xfId="24555" xr:uid="{DAD8866F-EB6A-49AF-ABF9-7CF691E33774}"/>
    <cellStyle name="Normal 13 36 2 4" xfId="30049" xr:uid="{3590B6B0-85D2-4C1D-B7AA-DC76ADDB9A5D}"/>
    <cellStyle name="Normal 13 36 2 5" xfId="35533" xr:uid="{F1DA80D9-A12F-4129-9A69-213B9A72B0D4}"/>
    <cellStyle name="Normal 13 36 3" xfId="11408" xr:uid="{075C0D8F-3205-4AF2-B472-A991500DE2BE}"/>
    <cellStyle name="Normal 13 36 4" xfId="16643" xr:uid="{A020E51D-8357-4FB0-A46A-6DC225BAF64C}"/>
    <cellStyle name="Normal 13 36 5" xfId="18868" xr:uid="{82D87233-E980-45DE-99D7-763B26B16D6A}"/>
    <cellStyle name="Normal 13 36 6" xfId="9114" xr:uid="{872C3100-D661-4CD7-9B51-45266FD0A487}"/>
    <cellStyle name="Normal 13 36 6 2" xfId="20435" xr:uid="{AA70642C-1150-486C-B46C-AF2CB28B6B32}"/>
    <cellStyle name="Normal 13 36 6 2 2" xfId="25991" xr:uid="{62FB30BE-107C-474B-BEDC-BEA46005ECAC}"/>
    <cellStyle name="Normal 13 36 6 2 3" xfId="31485" xr:uid="{E5A72BBE-64B3-4CEE-98B9-846AF404D2BE}"/>
    <cellStyle name="Normal 13 36 6 2 4" xfId="36969" xr:uid="{C45B6BA2-B253-4D69-9CB5-E5BBB7D35B73}"/>
    <cellStyle name="Normal 13 36 6 3" xfId="23262" xr:uid="{1667BB34-2B35-44AF-A5FB-6B6D2C270641}"/>
    <cellStyle name="Normal 13 36 6 4" xfId="28756" xr:uid="{DE07A4EB-4CB3-472B-A941-CD94AA85DA90}"/>
    <cellStyle name="Normal 13 36 6 5" xfId="34240" xr:uid="{6A3838CE-DB09-4450-83E4-2B46FDF2BD2F}"/>
    <cellStyle name="Normal 13 37" xfId="6049" xr:uid="{E1849774-26A5-4758-AF61-2D5F9255984A}"/>
    <cellStyle name="Normal 13 37 2" xfId="14442" xr:uid="{36FD371E-5075-4C2A-B16B-BCC876B3E0C8}"/>
    <cellStyle name="Normal 13 37 2 2" xfId="21729" xr:uid="{DF513A9F-F8E2-49C0-A2B2-4BA7D9ACF729}"/>
    <cellStyle name="Normal 13 37 2 2 2" xfId="27285" xr:uid="{16F9E6C9-76F0-451F-9D37-A676CC703BB3}"/>
    <cellStyle name="Normal 13 37 2 2 3" xfId="32779" xr:uid="{ABD065DB-C2C0-40AB-9514-EC29C05D396B}"/>
    <cellStyle name="Normal 13 37 2 2 4" xfId="38263" xr:uid="{21C79A80-5E95-4931-A018-E1E7C9EF2752}"/>
    <cellStyle name="Normal 13 37 2 3" xfId="24556" xr:uid="{94FC3469-900F-4512-8FE6-99493FC6B007}"/>
    <cellStyle name="Normal 13 37 2 4" xfId="30050" xr:uid="{3FC51D8D-938C-4A91-AA07-DDD0548162DE}"/>
    <cellStyle name="Normal 13 37 2 5" xfId="35534" xr:uid="{098B0FD1-3FFD-460E-B550-17FD1D7FFB2D}"/>
    <cellStyle name="Normal 13 37 3" xfId="11409" xr:uid="{3A724713-E85C-463A-8894-4FB9566C31E2}"/>
    <cellStyle name="Normal 13 37 4" xfId="16644" xr:uid="{C5ABCC0A-71E1-4664-B4C8-25E8781E55F6}"/>
    <cellStyle name="Normal 13 37 5" xfId="18869" xr:uid="{569EF5CF-AA9D-4E46-A00F-4FB5B39CDF8A}"/>
    <cellStyle name="Normal 13 37 6" xfId="9115" xr:uid="{1ABE6938-B6E3-4097-8799-CF01EA8FF176}"/>
    <cellStyle name="Normal 13 37 6 2" xfId="20436" xr:uid="{2048DED8-5F23-4022-9866-0A1FF20236F7}"/>
    <cellStyle name="Normal 13 37 6 2 2" xfId="25992" xr:uid="{00CBF9F1-67FB-4E07-AD30-5C1A63A05592}"/>
    <cellStyle name="Normal 13 37 6 2 3" xfId="31486" xr:uid="{139F8A5F-CD1E-407D-98E9-99D9AEDC4858}"/>
    <cellStyle name="Normal 13 37 6 2 4" xfId="36970" xr:uid="{989F1D6E-C190-48B8-A036-2B7D7FD7999F}"/>
    <cellStyle name="Normal 13 37 6 3" xfId="23263" xr:uid="{32CC14F7-7A3C-4F03-8665-D7E8FEA0A874}"/>
    <cellStyle name="Normal 13 37 6 4" xfId="28757" xr:uid="{8194FB7E-DC05-4E51-8799-3BAFC0EDD0BB}"/>
    <cellStyle name="Normal 13 37 6 5" xfId="34241" xr:uid="{22B1E00E-BB1A-4414-B046-1C674CC8A4F2}"/>
    <cellStyle name="Normal 13 38" xfId="6050" xr:uid="{54B72E1E-6BF5-424E-BD8F-582492266FA7}"/>
    <cellStyle name="Normal 13 38 2" xfId="14443" xr:uid="{0B3A721E-ED3B-4ADE-BBB6-94497912BCEA}"/>
    <cellStyle name="Normal 13 38 2 2" xfId="21730" xr:uid="{408DEC74-AEBE-4339-BC0A-6225FBFC5ECD}"/>
    <cellStyle name="Normal 13 38 2 2 2" xfId="27286" xr:uid="{E4FD43B2-2DEF-406C-B808-15ED2F6693E6}"/>
    <cellStyle name="Normal 13 38 2 2 3" xfId="32780" xr:uid="{9DA24CDF-4094-4744-965F-64850BDB7333}"/>
    <cellStyle name="Normal 13 38 2 2 4" xfId="38264" xr:uid="{EE9C5B54-5B3F-42C9-84DD-E78436BD732E}"/>
    <cellStyle name="Normal 13 38 2 3" xfId="24557" xr:uid="{0B7D6CFD-61B6-45EC-9671-645CF9BBB9C2}"/>
    <cellStyle name="Normal 13 38 2 4" xfId="30051" xr:uid="{00E2E58F-E151-45BE-8091-A40922117DA8}"/>
    <cellStyle name="Normal 13 38 2 5" xfId="35535" xr:uid="{BC282D47-97CE-45F6-BFCC-781E73A5B5A8}"/>
    <cellStyle name="Normal 13 38 3" xfId="11410" xr:uid="{B5E938EE-F8F6-4DF0-8987-796271861FE0}"/>
    <cellStyle name="Normal 13 38 4" xfId="16645" xr:uid="{8F2048D8-7712-4276-BBC9-F2ED54F2E74C}"/>
    <cellStyle name="Normal 13 38 5" xfId="18870" xr:uid="{6A7D2571-3515-4093-8DF9-DF46B92274CA}"/>
    <cellStyle name="Normal 13 38 6" xfId="9116" xr:uid="{C85C3625-C3A2-490F-A76A-1BED088F1CF9}"/>
    <cellStyle name="Normal 13 38 6 2" xfId="20437" xr:uid="{A871B801-C95A-4804-85A3-8C31BB1A510A}"/>
    <cellStyle name="Normal 13 38 6 2 2" xfId="25993" xr:uid="{31DCF7CA-3B57-405F-B8D2-ACABCFB4AE28}"/>
    <cellStyle name="Normal 13 38 6 2 3" xfId="31487" xr:uid="{A856A6F4-5BF6-42AF-8B46-0332A688DBD9}"/>
    <cellStyle name="Normal 13 38 6 2 4" xfId="36971" xr:uid="{DF1F3F84-69EB-4855-A426-1223807A9B85}"/>
    <cellStyle name="Normal 13 38 6 3" xfId="23264" xr:uid="{E4AD2A8D-D5A2-4223-9401-4A80E1E7CD4A}"/>
    <cellStyle name="Normal 13 38 6 4" xfId="28758" xr:uid="{41F19F01-AD55-400F-BE63-B8A038B582F3}"/>
    <cellStyle name="Normal 13 38 6 5" xfId="34242" xr:uid="{6B67A64D-288D-4B13-A519-5EF096BC258F}"/>
    <cellStyle name="Normal 13 39" xfId="6051" xr:uid="{4CCFA1F5-1D40-41F6-8CD8-5E083CBD7C20}"/>
    <cellStyle name="Normal 13 39 2" xfId="14444" xr:uid="{DA6B36B3-E292-4131-A29C-4F3189E41359}"/>
    <cellStyle name="Normal 13 39 2 2" xfId="21731" xr:uid="{C4B9CBBA-37C7-4971-92AA-F44E192AD637}"/>
    <cellStyle name="Normal 13 39 2 2 2" xfId="27287" xr:uid="{0CB0751A-1C3B-4869-B983-70E6F729ECD5}"/>
    <cellStyle name="Normal 13 39 2 2 3" xfId="32781" xr:uid="{C3F1305C-72E1-48E3-91EC-D4612DCBE32F}"/>
    <cellStyle name="Normal 13 39 2 2 4" xfId="38265" xr:uid="{A21A4EB0-9967-4B63-B3E6-75137775CEFC}"/>
    <cellStyle name="Normal 13 39 2 3" xfId="24558" xr:uid="{39878B49-1875-4882-B90D-23FBDF380919}"/>
    <cellStyle name="Normal 13 39 2 4" xfId="30052" xr:uid="{3E872234-56A0-475F-93C5-4D03F26D0E7E}"/>
    <cellStyle name="Normal 13 39 2 5" xfId="35536" xr:uid="{CB29A431-E2D1-4345-B1E9-AE98A54188D7}"/>
    <cellStyle name="Normal 13 39 3" xfId="12459" xr:uid="{B0B0A5FB-FD76-4C2B-8F16-6E55307FB951}"/>
    <cellStyle name="Normal 13 39 4" xfId="18871" xr:uid="{4BB64802-788E-4183-BB5C-03ED60E071EA}"/>
    <cellStyle name="Normal 13 39 5" xfId="9117" xr:uid="{AB907319-07C1-4222-B33A-DA037F86406B}"/>
    <cellStyle name="Normal 13 39 5 2" xfId="20438" xr:uid="{EE247563-49EA-4734-ACE0-E364ED067734}"/>
    <cellStyle name="Normal 13 39 5 2 2" xfId="25994" xr:uid="{16208E1A-B653-40D3-9A72-0B20A80AD51A}"/>
    <cellStyle name="Normal 13 39 5 2 3" xfId="31488" xr:uid="{9E940EA1-9D3F-4E06-A3B3-E07474D29E05}"/>
    <cellStyle name="Normal 13 39 5 2 4" xfId="36972" xr:uid="{07BDA701-ACA5-44DC-8634-4B43D2AFE0D2}"/>
    <cellStyle name="Normal 13 39 5 3" xfId="23265" xr:uid="{191860C1-CEF6-460C-8D34-56CD5E9BB19D}"/>
    <cellStyle name="Normal 13 39 5 4" xfId="28759" xr:uid="{9C333D59-AE27-4BF5-93A5-B10C29D3EF0E}"/>
    <cellStyle name="Normal 13 39 5 5" xfId="34243" xr:uid="{DE1232F1-976A-4554-A4ED-35801CD4E491}"/>
    <cellStyle name="Normal 13 4" xfId="6052" xr:uid="{0E98A40E-FC8F-4B99-9DB9-6BFFDCB1C92B}"/>
    <cellStyle name="Normal 13 4 2" xfId="14445" xr:uid="{E7A734B7-27D2-41C1-AB45-6BE2CC06F1F3}"/>
    <cellStyle name="Normal 13 4 2 2" xfId="21732" xr:uid="{1BD22FF9-DC83-452F-A584-2D1E07C67272}"/>
    <cellStyle name="Normal 13 4 2 2 2" xfId="27288" xr:uid="{F31A3BB7-0AFD-4D5C-9CBB-D74B3B428F9F}"/>
    <cellStyle name="Normal 13 4 2 2 3" xfId="32782" xr:uid="{76CB3F44-CEC0-4D55-BBD3-CF36CEF9CFB4}"/>
    <cellStyle name="Normal 13 4 2 2 4" xfId="38266" xr:uid="{C4EF4535-482F-4D10-BD4D-AB52FDC935D4}"/>
    <cellStyle name="Normal 13 4 2 3" xfId="24559" xr:uid="{A4D3D694-31A2-4683-ADEA-7041351280FA}"/>
    <cellStyle name="Normal 13 4 2 4" xfId="30053" xr:uid="{36F91220-5224-4AF4-80C0-E85C7BDB6F58}"/>
    <cellStyle name="Normal 13 4 2 5" xfId="35537" xr:uid="{00E73F9C-6440-4825-8C02-C9CF562230A1}"/>
    <cellStyle name="Normal 13 4 3" xfId="11411" xr:uid="{6990B621-06F0-41E4-A190-61B9C2B10887}"/>
    <cellStyle name="Normal 13 4 4" xfId="16646" xr:uid="{18C043E1-2968-42DC-97E9-ACE55319885E}"/>
    <cellStyle name="Normal 13 4 5" xfId="18872" xr:uid="{259F19E3-5D49-4F81-8DAF-0F20B939E6D8}"/>
    <cellStyle name="Normal 13 4 6" xfId="9118" xr:uid="{708D6E58-47C3-4ACA-9929-E6823E4A8884}"/>
    <cellStyle name="Normal 13 4 6 2" xfId="20439" xr:uid="{9940121D-42E9-47B1-B078-E422170ABB86}"/>
    <cellStyle name="Normal 13 4 6 2 2" xfId="25995" xr:uid="{D5EA651F-21FA-423E-B065-731A2D1D6CA5}"/>
    <cellStyle name="Normal 13 4 6 2 3" xfId="31489" xr:uid="{D4E9A81C-8ABB-4FC4-943C-B5C95FF8E98F}"/>
    <cellStyle name="Normal 13 4 6 2 4" xfId="36973" xr:uid="{CE8F1028-4928-453E-B9D5-12781C564047}"/>
    <cellStyle name="Normal 13 4 6 3" xfId="23266" xr:uid="{6C93F1A2-9917-467A-B66C-75AD312ECF81}"/>
    <cellStyle name="Normal 13 4 6 4" xfId="28760" xr:uid="{6940CEF8-EB1B-4B02-AB81-C6B22AA8C898}"/>
    <cellStyle name="Normal 13 4 6 5" xfId="34244" xr:uid="{316790A6-8D34-4B76-B488-57EEBA8B1FCF}"/>
    <cellStyle name="Normal 13 40" xfId="7092" xr:uid="{EA638E8E-DAD4-4952-A877-BF7ADC1CFFB8}"/>
    <cellStyle name="Normal 13 40 2" xfId="19896" xr:uid="{E8E4F491-8399-461A-8F71-D14C934DD18B}"/>
    <cellStyle name="Normal 13 40 3" xfId="9119" xr:uid="{402B70BE-53D5-4DD2-B9DA-0A29A61378AE}"/>
    <cellStyle name="Normal 13 40 3 2" xfId="20440" xr:uid="{5C0D0892-212E-4738-8B29-6C95F5BC084D}"/>
    <cellStyle name="Normal 13 40 3 2 2" xfId="25996" xr:uid="{B1CD1D5F-BDD1-499A-B6B4-45BF1149B1E1}"/>
    <cellStyle name="Normal 13 40 3 2 3" xfId="31490" xr:uid="{DD60F7A9-1A91-4FC5-9160-13A52410B1DB}"/>
    <cellStyle name="Normal 13 40 3 2 4" xfId="36974" xr:uid="{92920D19-A43F-4639-BE08-F3991BE9E098}"/>
    <cellStyle name="Normal 13 40 3 3" xfId="23267" xr:uid="{C35F5FB4-B1BF-4E53-8ED4-874D1E3A796C}"/>
    <cellStyle name="Normal 13 40 3 4" xfId="28761" xr:uid="{9733685F-9C4F-4485-B459-CCD49C73678A}"/>
    <cellStyle name="Normal 13 40 3 5" xfId="34245" xr:uid="{5891E15D-8249-4703-8645-7277D25D3EE7}"/>
    <cellStyle name="Normal 13 41" xfId="9120" xr:uid="{9A3AB110-02D2-410D-830D-CCDE1DD426C6}"/>
    <cellStyle name="Normal 13 41 2" xfId="20441" xr:uid="{CFC8E5D6-739C-449F-88D9-ADFFB660E578}"/>
    <cellStyle name="Normal 13 41 2 2" xfId="25997" xr:uid="{8189BF1E-136D-4039-BB6E-600EA95C9D31}"/>
    <cellStyle name="Normal 13 41 2 3" xfId="31491" xr:uid="{4F1F8147-AADC-4614-BF25-7D23885A0C8E}"/>
    <cellStyle name="Normal 13 41 2 4" xfId="36975" xr:uid="{4282DEB1-AB90-4936-A9A5-89D62F07F0D2}"/>
    <cellStyle name="Normal 13 41 3" xfId="23268" xr:uid="{6AC4D2AC-EC20-4357-AB2C-EF9DFF9AD9ED}"/>
    <cellStyle name="Normal 13 41 4" xfId="28762" xr:uid="{45053436-FDE3-4D9B-89E6-BE69F934AEB4}"/>
    <cellStyle name="Normal 13 41 5" xfId="34246" xr:uid="{2DF9AF33-D204-4A75-8FA4-2D333D21804F}"/>
    <cellStyle name="Normal 13 42" xfId="14412" xr:uid="{C5EE756F-9980-44B2-8158-1FF039B53C31}"/>
    <cellStyle name="Normal 13 42 2" xfId="21699" xr:uid="{DAC6DBB6-C279-4625-BF91-1D3AD31C67C8}"/>
    <cellStyle name="Normal 13 42 2 2" xfId="27255" xr:uid="{7520BBDC-E924-4B54-A88A-A76056C53AEB}"/>
    <cellStyle name="Normal 13 42 2 3" xfId="32749" xr:uid="{E1B28F14-576E-43AB-AA1A-F341FE8CBED3}"/>
    <cellStyle name="Normal 13 42 2 4" xfId="38233" xr:uid="{C446C4EA-63A1-4813-AB68-435ABB9A49C5}"/>
    <cellStyle name="Normal 13 42 3" xfId="24526" xr:uid="{07AAF9E1-753D-4098-9434-FF4C356E9A60}"/>
    <cellStyle name="Normal 13 42 4" xfId="30020" xr:uid="{71E483BA-9A54-4E28-888E-F4751317A2F1}"/>
    <cellStyle name="Normal 13 42 5" xfId="35504" xr:uid="{4ECB5F16-6F43-4E64-AC01-9CCB42958DC6}"/>
    <cellStyle name="Normal 13 43" xfId="11379" xr:uid="{3085BDD7-BFCA-4861-9FEF-458D03D948C1}"/>
    <cellStyle name="Normal 13 44" xfId="16614" xr:uid="{980D237C-21F3-4523-B235-CD62D1C58347}"/>
    <cellStyle name="Normal 13 45" xfId="18839" xr:uid="{B11E014F-6180-4056-8538-DED33E4ABB25}"/>
    <cellStyle name="Normal 13 46" xfId="9085" xr:uid="{FCBA967A-9940-46A6-995D-D8618EBB9320}"/>
    <cellStyle name="Normal 13 46 2" xfId="20406" xr:uid="{B67C7ADA-0945-40F6-A394-8260B1EAA893}"/>
    <cellStyle name="Normal 13 46 2 2" xfId="25962" xr:uid="{613987E3-8D77-418D-B00D-07FFDDEC94AC}"/>
    <cellStyle name="Normal 13 46 2 3" xfId="31456" xr:uid="{2ACA5376-1D9F-4016-83F4-FA5244FEB08C}"/>
    <cellStyle name="Normal 13 46 2 4" xfId="36940" xr:uid="{C699DC67-8F7E-415C-8640-D7D994AC2C54}"/>
    <cellStyle name="Normal 13 46 3" xfId="23233" xr:uid="{C7AA5558-0002-49EA-A651-21C71FE9C701}"/>
    <cellStyle name="Normal 13 46 4" xfId="28727" xr:uid="{2924EA44-EE52-46C8-B3A1-A83272DEFC7D}"/>
    <cellStyle name="Normal 13 46 5" xfId="34211" xr:uid="{97CD10CF-B520-4B40-A30F-0B7A692C8DBE}"/>
    <cellStyle name="Normal 13 47" xfId="6019" xr:uid="{82BF96E8-996E-438F-8B9D-52D4D69F35CB}"/>
    <cellStyle name="Normal 13 5" xfId="6053" xr:uid="{9E49975D-CF4A-446A-B3DE-B987CFA46206}"/>
    <cellStyle name="Normal 13 5 2" xfId="14446" xr:uid="{C6444719-6BC6-4A1F-AB00-26997EA158DB}"/>
    <cellStyle name="Normal 13 5 2 2" xfId="21733" xr:uid="{57D1960B-2EE0-4B38-8064-4EAFC6ED5756}"/>
    <cellStyle name="Normal 13 5 2 2 2" xfId="27289" xr:uid="{DA11F2D9-4667-496C-921F-D14C5CC1AE3B}"/>
    <cellStyle name="Normal 13 5 2 2 3" xfId="32783" xr:uid="{0299993D-23B9-4C19-B365-01BDAE86A6B9}"/>
    <cellStyle name="Normal 13 5 2 2 4" xfId="38267" xr:uid="{1B727AEE-C134-43B0-9ABB-CC53D34E2075}"/>
    <cellStyle name="Normal 13 5 2 3" xfId="24560" xr:uid="{6430266C-ECF3-4423-BCB2-87389CF5D1D6}"/>
    <cellStyle name="Normal 13 5 2 4" xfId="30054" xr:uid="{B9A932C8-2531-4233-90D8-558DB12FC691}"/>
    <cellStyle name="Normal 13 5 2 5" xfId="35538" xr:uid="{F3BA7BEA-E390-4A4D-81F7-05B187317CCA}"/>
    <cellStyle name="Normal 13 5 3" xfId="11412" xr:uid="{A30DB5D7-B8C6-4893-A6BB-B5CE5B55559E}"/>
    <cellStyle name="Normal 13 5 4" xfId="16647" xr:uid="{AB418D94-C056-404E-AA17-C55261E03B04}"/>
    <cellStyle name="Normal 13 5 5" xfId="18873" xr:uid="{D72C296B-0023-4C4B-9A60-5907FAC9915B}"/>
    <cellStyle name="Normal 13 5 6" xfId="9121" xr:uid="{F55527E3-E333-4C84-AFC2-36C31FF32445}"/>
    <cellStyle name="Normal 13 5 6 2" xfId="20442" xr:uid="{079AC189-42EA-401E-838D-7AF265CDECF4}"/>
    <cellStyle name="Normal 13 5 6 2 2" xfId="25998" xr:uid="{EF286CE2-2565-4D4D-89DB-5939651D6066}"/>
    <cellStyle name="Normal 13 5 6 2 3" xfId="31492" xr:uid="{8AACFC63-BC27-41FB-8616-E9F5B2E07FC3}"/>
    <cellStyle name="Normal 13 5 6 2 4" xfId="36976" xr:uid="{E7BDF93F-44C2-495A-80F9-ECF9DC862DC6}"/>
    <cellStyle name="Normal 13 5 6 3" xfId="23269" xr:uid="{69F67F15-3DE8-4A9D-9D15-56AB84A1A56B}"/>
    <cellStyle name="Normal 13 5 6 4" xfId="28763" xr:uid="{CAAF5847-1D03-47D7-8940-F9BCAB6FDA6B}"/>
    <cellStyle name="Normal 13 5 6 5" xfId="34247" xr:uid="{98572A5C-F4A1-4A2F-9FC6-AE2AF0E64C19}"/>
    <cellStyle name="Normal 13 6" xfId="6054" xr:uid="{59B42C20-DD5D-4DC9-8699-A1328652B82C}"/>
    <cellStyle name="Normal 13 6 2" xfId="14447" xr:uid="{75E0C8B1-FE06-4595-9ECA-B5F30AD3CCCA}"/>
    <cellStyle name="Normal 13 6 2 2" xfId="21734" xr:uid="{B3512D9F-AB8D-4D13-B918-3ECB9595D6EF}"/>
    <cellStyle name="Normal 13 6 2 2 2" xfId="27290" xr:uid="{DBB3B890-BBC3-475F-B0AE-8F6B5F8A401F}"/>
    <cellStyle name="Normal 13 6 2 2 3" xfId="32784" xr:uid="{DDF731F0-F048-4BAD-A418-8CC6BF4CC157}"/>
    <cellStyle name="Normal 13 6 2 2 4" xfId="38268" xr:uid="{BF1A0BB7-F415-4B67-8717-CEC65DEA97F4}"/>
    <cellStyle name="Normal 13 6 2 3" xfId="24561" xr:uid="{D9D6AD8F-D04E-4515-8385-A2C375969BE9}"/>
    <cellStyle name="Normal 13 6 2 4" xfId="30055" xr:uid="{F24657CC-C827-44C4-A513-85D80ADBEBF6}"/>
    <cellStyle name="Normal 13 6 2 5" xfId="35539" xr:uid="{6E4F4A5A-FC85-4126-B545-CFA72A6241B3}"/>
    <cellStyle name="Normal 13 6 3" xfId="11413" xr:uid="{609AFD34-131F-478B-AA46-FA1ACF6BBFE3}"/>
    <cellStyle name="Normal 13 6 4" xfId="16648" xr:uid="{8645DFA1-63F4-4C4B-A68D-9936678FBEC5}"/>
    <cellStyle name="Normal 13 6 5" xfId="18874" xr:uid="{56B64E31-966D-4A24-984D-9285332D7292}"/>
    <cellStyle name="Normal 13 6 6" xfId="9122" xr:uid="{A73DB73C-2F77-47DE-B95E-6051A974039D}"/>
    <cellStyle name="Normal 13 6 6 2" xfId="20443" xr:uid="{52F3E2EF-C787-4CBF-958D-A9EA085C4A0A}"/>
    <cellStyle name="Normal 13 6 6 2 2" xfId="25999" xr:uid="{79748251-75D4-4078-A04B-47B5DE0B9CDA}"/>
    <cellStyle name="Normal 13 6 6 2 3" xfId="31493" xr:uid="{3440EB98-B9D5-4031-BBB0-03B0E60D7039}"/>
    <cellStyle name="Normal 13 6 6 2 4" xfId="36977" xr:uid="{1FA991B5-093C-433D-9335-8D6F4194DC96}"/>
    <cellStyle name="Normal 13 6 6 3" xfId="23270" xr:uid="{E9F89AAD-2EC5-46B2-883F-077F4A261BAB}"/>
    <cellStyle name="Normal 13 6 6 4" xfId="28764" xr:uid="{EA960CFB-1008-4D6E-A8CB-7B476D647765}"/>
    <cellStyle name="Normal 13 6 6 5" xfId="34248" xr:uid="{13F0EAC3-589B-4F03-8401-F0147064E78D}"/>
    <cellStyle name="Normal 13 7" xfId="6055" xr:uid="{5724FDDD-EF88-4C2E-8445-89A7D266D536}"/>
    <cellStyle name="Normal 13 7 2" xfId="14448" xr:uid="{A169F399-1E9D-4807-9167-79725A6AAB75}"/>
    <cellStyle name="Normal 13 7 2 2" xfId="21735" xr:uid="{65A2D88E-F4BC-413B-8768-E65C85DBA4A4}"/>
    <cellStyle name="Normal 13 7 2 2 2" xfId="27291" xr:uid="{5B5809F7-82E0-4125-B98F-DE118031C889}"/>
    <cellStyle name="Normal 13 7 2 2 3" xfId="32785" xr:uid="{A0A9817D-BAB6-4A83-926D-E63164959FE5}"/>
    <cellStyle name="Normal 13 7 2 2 4" xfId="38269" xr:uid="{639815B5-76C1-4697-964E-C254F095400D}"/>
    <cellStyle name="Normal 13 7 2 3" xfId="24562" xr:uid="{207B4807-A7B3-4C43-87EF-92B44DB47171}"/>
    <cellStyle name="Normal 13 7 2 4" xfId="30056" xr:uid="{BD0CF9B1-8E20-4289-9521-1A42D5F3C24E}"/>
    <cellStyle name="Normal 13 7 2 5" xfId="35540" xr:uid="{00E03813-ADA6-4C69-940A-AE0D4C21BEB1}"/>
    <cellStyle name="Normal 13 7 3" xfId="11414" xr:uid="{506A5B85-A851-4DE8-9B44-32DE752E7126}"/>
    <cellStyle name="Normal 13 7 4" xfId="16649" xr:uid="{CE8CE3D1-0772-48A9-AA5D-D2E319A42330}"/>
    <cellStyle name="Normal 13 7 5" xfId="18875" xr:uid="{7786B4DA-CB4E-4B22-BE7C-CD90B7B2FDC5}"/>
    <cellStyle name="Normal 13 7 6" xfId="9123" xr:uid="{3EBE2108-853F-4D08-98A5-90EC3708C2F0}"/>
    <cellStyle name="Normal 13 7 6 2" xfId="20444" xr:uid="{B251F288-EDE5-421E-BD0D-5A9462B44962}"/>
    <cellStyle name="Normal 13 7 6 2 2" xfId="26000" xr:uid="{A6F9047D-1C15-441C-8911-E4A6CE2E72D7}"/>
    <cellStyle name="Normal 13 7 6 2 3" xfId="31494" xr:uid="{1DDD353E-462B-4A1C-99E4-83D0B2F8383D}"/>
    <cellStyle name="Normal 13 7 6 2 4" xfId="36978" xr:uid="{6302FEBF-1984-46EB-8998-192A39ACC652}"/>
    <cellStyle name="Normal 13 7 6 3" xfId="23271" xr:uid="{C3DB24E0-91B8-404F-A6E4-B259FF06B43B}"/>
    <cellStyle name="Normal 13 7 6 4" xfId="28765" xr:uid="{B789D6D4-E30E-45AC-B3AC-CE67482FE1C3}"/>
    <cellStyle name="Normal 13 7 6 5" xfId="34249" xr:uid="{1F07E5C6-3885-4C1D-BBD6-15EFB0D6CC54}"/>
    <cellStyle name="Normal 13 8" xfId="6056" xr:uid="{CF4FCC21-2F71-4107-9589-485285FA41F6}"/>
    <cellStyle name="Normal 13 8 2" xfId="14449" xr:uid="{277F6564-0CBF-4148-A63B-EA60D52AF518}"/>
    <cellStyle name="Normal 13 8 2 2" xfId="21736" xr:uid="{BD98D093-EEE0-4BD1-899E-1B0E6588A815}"/>
    <cellStyle name="Normal 13 8 2 2 2" xfId="27292" xr:uid="{2AD6F035-E84E-469E-B05F-5F3AD625E847}"/>
    <cellStyle name="Normal 13 8 2 2 3" xfId="32786" xr:uid="{1937618B-7DF2-4322-BBFC-BE7EAAC5C49A}"/>
    <cellStyle name="Normal 13 8 2 2 4" xfId="38270" xr:uid="{65AD6436-5478-4286-A07B-23C779B22BC1}"/>
    <cellStyle name="Normal 13 8 2 3" xfId="24563" xr:uid="{BB086648-7784-4297-8017-73204FD0BF81}"/>
    <cellStyle name="Normal 13 8 2 4" xfId="30057" xr:uid="{99B8E364-D239-474D-BAE2-2CAA86B68DB5}"/>
    <cellStyle name="Normal 13 8 2 5" xfId="35541" xr:uid="{362A668E-B8D9-4164-932E-22C553A3F1DE}"/>
    <cellStyle name="Normal 13 8 3" xfId="11415" xr:uid="{4874BF3F-484E-47AA-B1CD-23C15E349C8E}"/>
    <cellStyle name="Normal 13 8 4" xfId="16650" xr:uid="{EF6770EB-E2C5-4861-B7AB-4E036408F929}"/>
    <cellStyle name="Normal 13 8 5" xfId="18876" xr:uid="{07ABD33E-2BF6-49CB-ADDC-FBE3445AFC97}"/>
    <cellStyle name="Normal 13 8 6" xfId="9124" xr:uid="{F9074061-71BA-4EEA-B7F0-0B230B1FBE88}"/>
    <cellStyle name="Normal 13 8 6 2" xfId="20445" xr:uid="{A5A63CA2-011F-407E-BD3F-4891D205B69B}"/>
    <cellStyle name="Normal 13 8 6 2 2" xfId="26001" xr:uid="{778A8994-561D-4B22-8474-A073893CF0EB}"/>
    <cellStyle name="Normal 13 8 6 2 3" xfId="31495" xr:uid="{D47CF3E2-6F66-4286-BC7B-14F7B3512B24}"/>
    <cellStyle name="Normal 13 8 6 2 4" xfId="36979" xr:uid="{A0A15B58-3A1A-453C-B4B0-F79D8880CD93}"/>
    <cellStyle name="Normal 13 8 6 3" xfId="23272" xr:uid="{941FD299-6E02-4894-8126-0FCFFA755E94}"/>
    <cellStyle name="Normal 13 8 6 4" xfId="28766" xr:uid="{D1B62B33-FEFC-4211-84FA-C91B74065FFD}"/>
    <cellStyle name="Normal 13 8 6 5" xfId="34250" xr:uid="{463C8D59-59BE-4025-8867-D7A07FEEB3C3}"/>
    <cellStyle name="Normal 13 9" xfId="6057" xr:uid="{A834F6AC-F6B8-49B1-AC18-4BBFC154CE2E}"/>
    <cellStyle name="Normal 13 9 2" xfId="14450" xr:uid="{2AE61F8B-E92D-4A4A-9552-5D638F5EDC61}"/>
    <cellStyle name="Normal 13 9 2 2" xfId="21737" xr:uid="{9EED5789-04EE-4C53-9343-5A341C81DBF1}"/>
    <cellStyle name="Normal 13 9 2 2 2" xfId="27293" xr:uid="{04B5FDAF-CC8B-4D44-980E-59FDE15EE727}"/>
    <cellStyle name="Normal 13 9 2 2 3" xfId="32787" xr:uid="{D8AE7BF4-368C-450A-A39C-39EEACAC7459}"/>
    <cellStyle name="Normal 13 9 2 2 4" xfId="38271" xr:uid="{FC735586-5FC2-4995-8436-02217617564D}"/>
    <cellStyle name="Normal 13 9 2 3" xfId="24564" xr:uid="{5E788A4F-F6E9-42B3-8E1B-DF965910350B}"/>
    <cellStyle name="Normal 13 9 2 4" xfId="30058" xr:uid="{9FA02C2A-8008-42F4-B829-FFBC8EF47E09}"/>
    <cellStyle name="Normal 13 9 2 5" xfId="35542" xr:uid="{CE1BE93E-FA05-4597-8DE5-419FEDB717BA}"/>
    <cellStyle name="Normal 13 9 3" xfId="11416" xr:uid="{A681B2C6-0447-4EB3-B5A8-E388A828B330}"/>
    <cellStyle name="Normal 13 9 4" xfId="16651" xr:uid="{4B93147F-4A4E-41FC-9D60-AD0BD83D14C7}"/>
    <cellStyle name="Normal 13 9 5" xfId="18877" xr:uid="{A5E36BDA-F676-4C47-B614-C31F85475E24}"/>
    <cellStyle name="Normal 13 9 6" xfId="9125" xr:uid="{270C44DE-7862-4007-9CA4-03F29DB708F8}"/>
    <cellStyle name="Normal 13 9 6 2" xfId="20446" xr:uid="{9FB69660-E3DF-4435-A324-373A1A7150C4}"/>
    <cellStyle name="Normal 13 9 6 2 2" xfId="26002" xr:uid="{18C88E88-205E-4D52-83CC-4D0D9D6A082F}"/>
    <cellStyle name="Normal 13 9 6 2 3" xfId="31496" xr:uid="{6B2468F8-7F1C-437B-9CC1-228D770F9DB7}"/>
    <cellStyle name="Normal 13 9 6 2 4" xfId="36980" xr:uid="{603D516C-CDEF-4F13-A07F-2ED57889E201}"/>
    <cellStyle name="Normal 13 9 6 3" xfId="23273" xr:uid="{C3F58635-4826-4B55-AA9A-FF48344F4115}"/>
    <cellStyle name="Normal 13 9 6 4" xfId="28767" xr:uid="{06D2FBA2-23B1-43A3-9420-729E8334AF80}"/>
    <cellStyle name="Normal 13 9 6 5" xfId="34251" xr:uid="{70D8A65E-7297-4003-B5D0-2600F87C3197}"/>
    <cellStyle name="Normal 130" xfId="39354" xr:uid="{2C4B0A79-C2ED-4DD4-8F41-DF16657E4A20}"/>
    <cellStyle name="Normal 131" xfId="39355" xr:uid="{2B4A2C73-E068-4D6D-8A60-4A09D7152801}"/>
    <cellStyle name="Normal 132" xfId="39356" xr:uid="{35B96DBD-AF14-4D95-929A-9A7A76FF8F8D}"/>
    <cellStyle name="Normal 132 2" xfId="39368" xr:uid="{999F57F4-B96D-4389-A01E-8E468F4D6A01}"/>
    <cellStyle name="Normal 133" xfId="39357" xr:uid="{1D8BFCA4-EAA9-41CF-AFC6-0AF888B5C1F8}"/>
    <cellStyle name="Normal 134" xfId="39358" xr:uid="{EF4A02A3-0B80-4B26-B68E-9FDF926F5DA0}"/>
    <cellStyle name="Normal 135" xfId="39359" xr:uid="{8760F2E7-4D6C-48F8-A389-606C518C46FF}"/>
    <cellStyle name="Normal 135 2" xfId="39367" xr:uid="{E1D51F78-34D1-45AB-9185-22EA88DB0E82}"/>
    <cellStyle name="Normal 136" xfId="39360" xr:uid="{367A5B9A-D48B-4718-B228-160796B3BCA3}"/>
    <cellStyle name="Normal 137" xfId="39361" xr:uid="{09F0314F-CA1C-4A30-B127-A25AD24076D9}"/>
    <cellStyle name="Normal 138" xfId="39362" xr:uid="{0C64F808-1E8F-435B-BDAF-F7108F1D302C}"/>
    <cellStyle name="Normal 139" xfId="39363" xr:uid="{2A53F5EB-2AF7-4720-811B-EB3ADF20F909}"/>
    <cellStyle name="Normal 14" xfId="424" xr:uid="{0F688BEA-220D-458A-B376-78BB2FCBDA33}"/>
    <cellStyle name="Normal 14 10" xfId="6059" xr:uid="{5E2677D7-C9A6-4473-970E-ECD65196A3CE}"/>
    <cellStyle name="Normal 14 10 2" xfId="14452" xr:uid="{132A0773-8E7E-4024-81FD-E91AA4C2A978}"/>
    <cellStyle name="Normal 14 10 2 2" xfId="21739" xr:uid="{A21C18A5-9FCA-4699-9E54-F12045AF834D}"/>
    <cellStyle name="Normal 14 10 2 2 2" xfId="27295" xr:uid="{12613D40-5F69-4AA3-BAA8-9063D5F8EA98}"/>
    <cellStyle name="Normal 14 10 2 2 3" xfId="32789" xr:uid="{FEE3F6EA-D69C-4788-AAA2-0848B3EA5BC0}"/>
    <cellStyle name="Normal 14 10 2 2 4" xfId="38273" xr:uid="{FA7DFC10-63A7-4324-8368-D958695E861E}"/>
    <cellStyle name="Normal 14 10 2 3" xfId="24566" xr:uid="{89767136-66B8-4339-A17B-9C52964D531E}"/>
    <cellStyle name="Normal 14 10 2 4" xfId="30060" xr:uid="{5849C65B-CB65-40A1-AB80-35827FAEAB11}"/>
    <cellStyle name="Normal 14 10 2 5" xfId="35544" xr:uid="{96596830-793E-4C35-900B-D9B0898D77EB}"/>
    <cellStyle name="Normal 14 10 3" xfId="11418" xr:uid="{A3AE247B-3899-45A1-8808-9B3A3072BEC6}"/>
    <cellStyle name="Normal 14 10 4" xfId="16653" xr:uid="{CB216B54-1790-440A-B4A2-A519D3C2525F}"/>
    <cellStyle name="Normal 14 10 5" xfId="18879" xr:uid="{B841C0FE-7AFA-46BC-BC8C-11F1F07254AC}"/>
    <cellStyle name="Normal 14 10 6" xfId="9127" xr:uid="{9F030FF5-DEA7-46A9-8E7F-CB693BE40DD3}"/>
    <cellStyle name="Normal 14 10 6 2" xfId="20448" xr:uid="{BCB9C874-069A-493E-809D-A356BB5AFE59}"/>
    <cellStyle name="Normal 14 10 6 2 2" xfId="26004" xr:uid="{87FFDBEC-9576-43D0-8340-117F0E118779}"/>
    <cellStyle name="Normal 14 10 6 2 3" xfId="31498" xr:uid="{FB0D0EBA-09B2-4B06-801D-833DD4EDF399}"/>
    <cellStyle name="Normal 14 10 6 2 4" xfId="36982" xr:uid="{93F0712E-1C18-41FD-A6B3-1CDC6F96218B}"/>
    <cellStyle name="Normal 14 10 6 3" xfId="23275" xr:uid="{B641916A-B0E9-4CF2-B07E-C7EF89B5254F}"/>
    <cellStyle name="Normal 14 10 6 4" xfId="28769" xr:uid="{7178598A-F231-4E6E-8FCC-B9F8361E1EEC}"/>
    <cellStyle name="Normal 14 10 6 5" xfId="34253" xr:uid="{3152F777-5F81-441E-8D46-C1E3D2987387}"/>
    <cellStyle name="Normal 14 11" xfId="6060" xr:uid="{5201BE99-C332-4E5D-944F-BDEE3E4E94C3}"/>
    <cellStyle name="Normal 14 11 2" xfId="14453" xr:uid="{90BC2FF1-775F-4826-9BCB-476597A3DA8C}"/>
    <cellStyle name="Normal 14 11 2 2" xfId="21740" xr:uid="{2CB282D6-073A-4997-831E-DEAA90F6C5D0}"/>
    <cellStyle name="Normal 14 11 2 2 2" xfId="27296" xr:uid="{4CC5A0E6-DFF6-4333-8161-1F8B05E23C39}"/>
    <cellStyle name="Normal 14 11 2 2 3" xfId="32790" xr:uid="{09D7DD80-BC46-46D1-BF49-13232B750E06}"/>
    <cellStyle name="Normal 14 11 2 2 4" xfId="38274" xr:uid="{D89B48FA-ED8D-4C04-9928-FAD0DEA9815B}"/>
    <cellStyle name="Normal 14 11 2 3" xfId="24567" xr:uid="{1F7E193C-17F2-40BD-A92E-B4CAFEA8C8C1}"/>
    <cellStyle name="Normal 14 11 2 4" xfId="30061" xr:uid="{3DF5DD6A-A7CF-49B9-82C7-E5968AEE7980}"/>
    <cellStyle name="Normal 14 11 2 5" xfId="35545" xr:uid="{01AA2A96-C53B-469A-9A1B-E2D14EA1610D}"/>
    <cellStyle name="Normal 14 11 3" xfId="11419" xr:uid="{36DECAF2-CFAA-40E3-BB00-A11D00D03E02}"/>
    <cellStyle name="Normal 14 11 4" xfId="16654" xr:uid="{28A6CB24-3B46-45D4-A0BA-BF7923EC8D3F}"/>
    <cellStyle name="Normal 14 11 5" xfId="18880" xr:uid="{DDEAF356-2A79-4184-9072-19A7291D1E3C}"/>
    <cellStyle name="Normal 14 11 6" xfId="9128" xr:uid="{D1D4A2FD-7CF9-4BBE-8CDE-285AB52E659F}"/>
    <cellStyle name="Normal 14 11 6 2" xfId="20449" xr:uid="{E190002E-0977-430D-9F11-B773B2ECBE92}"/>
    <cellStyle name="Normal 14 11 6 2 2" xfId="26005" xr:uid="{3A6DFFFE-63F2-4182-B252-BB81DE530C78}"/>
    <cellStyle name="Normal 14 11 6 2 3" xfId="31499" xr:uid="{B917CCE7-5918-4428-824A-AF1347F37328}"/>
    <cellStyle name="Normal 14 11 6 2 4" xfId="36983" xr:uid="{E7C02A4B-4E07-424E-A5B3-43C5D2FFF107}"/>
    <cellStyle name="Normal 14 11 6 3" xfId="23276" xr:uid="{F6177F87-6F74-4B80-B00A-C9052C4CD311}"/>
    <cellStyle name="Normal 14 11 6 4" xfId="28770" xr:uid="{5CF5D72D-EDED-4749-8839-C03FECA57B14}"/>
    <cellStyle name="Normal 14 11 6 5" xfId="34254" xr:uid="{1C008A9B-7410-4420-A1D0-D3E9F2CF148A}"/>
    <cellStyle name="Normal 14 12" xfId="6061" xr:uid="{5DA5D36E-6513-4DE0-9C5D-C01FE3C55F3A}"/>
    <cellStyle name="Normal 14 12 2" xfId="14454" xr:uid="{96D3B8D9-7DEB-4C67-98D9-632A6FDDE053}"/>
    <cellStyle name="Normal 14 12 2 2" xfId="21741" xr:uid="{4FD75019-4ADF-4F09-B988-F330303FDEBA}"/>
    <cellStyle name="Normal 14 12 2 2 2" xfId="27297" xr:uid="{576FF8CB-2373-4B1C-BC53-C98165538F43}"/>
    <cellStyle name="Normal 14 12 2 2 3" xfId="32791" xr:uid="{BD187E71-303B-48A0-A6D0-1804185D7EE7}"/>
    <cellStyle name="Normal 14 12 2 2 4" xfId="38275" xr:uid="{93647F1A-5925-40EA-B6F5-4D1D45341735}"/>
    <cellStyle name="Normal 14 12 2 3" xfId="24568" xr:uid="{B6773983-0BDB-4951-9057-D3EA51A3D4E3}"/>
    <cellStyle name="Normal 14 12 2 4" xfId="30062" xr:uid="{5CF1F298-6DF4-409E-BD9B-455D1FE0477A}"/>
    <cellStyle name="Normal 14 12 2 5" xfId="35546" xr:uid="{9EF8050E-F604-4C08-9DFB-151A1EFDC73E}"/>
    <cellStyle name="Normal 14 12 3" xfId="11420" xr:uid="{8000E8A8-6F8A-48CC-8768-90D09F6265CF}"/>
    <cellStyle name="Normal 14 12 4" xfId="16655" xr:uid="{39273B33-78FB-480E-9072-F7AF4A23A5AC}"/>
    <cellStyle name="Normal 14 12 5" xfId="18881" xr:uid="{F05DDA5F-18C3-4C79-BE64-2381677B5947}"/>
    <cellStyle name="Normal 14 12 6" xfId="9129" xr:uid="{29D242DD-9028-4ADF-A1F6-5F5D65131C7C}"/>
    <cellStyle name="Normal 14 12 6 2" xfId="20450" xr:uid="{052CCD01-DF07-4A2D-BC0D-6C0767C5C881}"/>
    <cellStyle name="Normal 14 12 6 2 2" xfId="26006" xr:uid="{ECB26E97-3401-4DF3-9125-779220BDDE74}"/>
    <cellStyle name="Normal 14 12 6 2 3" xfId="31500" xr:uid="{D68B0A49-5146-4475-8E0B-BB68F94D767E}"/>
    <cellStyle name="Normal 14 12 6 2 4" xfId="36984" xr:uid="{DAB3D326-036B-4F19-9C9A-7B2BA03C9926}"/>
    <cellStyle name="Normal 14 12 6 3" xfId="23277" xr:uid="{31647F59-0F1D-4B46-BEBA-49F8C9E66F48}"/>
    <cellStyle name="Normal 14 12 6 4" xfId="28771" xr:uid="{2F29561C-9B0F-4438-87E2-18C8133DE112}"/>
    <cellStyle name="Normal 14 12 6 5" xfId="34255" xr:uid="{3FA188A3-B872-415D-B66B-24DB4F460CFA}"/>
    <cellStyle name="Normal 14 13" xfId="6062" xr:uid="{C26335BF-2C60-4DDB-9FDC-7E237740D989}"/>
    <cellStyle name="Normal 14 13 2" xfId="14455" xr:uid="{ABB533B7-5B1F-44F0-81BC-430EC298216B}"/>
    <cellStyle name="Normal 14 13 2 2" xfId="21742" xr:uid="{E5A3A7EA-4AF5-4621-95DE-854E91965532}"/>
    <cellStyle name="Normal 14 13 2 2 2" xfId="27298" xr:uid="{90A31726-2ECC-49B0-86E2-88C4AFD0B844}"/>
    <cellStyle name="Normal 14 13 2 2 3" xfId="32792" xr:uid="{52BC5F6B-5A3C-45EE-BEBB-B34B9189F1AB}"/>
    <cellStyle name="Normal 14 13 2 2 4" xfId="38276" xr:uid="{805F3EA1-78E3-48F2-B71C-D034128F753D}"/>
    <cellStyle name="Normal 14 13 2 3" xfId="24569" xr:uid="{95EB96D5-A750-41AA-B09C-5A228D5AB28D}"/>
    <cellStyle name="Normal 14 13 2 4" xfId="30063" xr:uid="{DB1103A8-5475-4986-98A2-F46A7972A94D}"/>
    <cellStyle name="Normal 14 13 2 5" xfId="35547" xr:uid="{CBA8B79F-2083-400D-93CE-A0AA9EC3911C}"/>
    <cellStyle name="Normal 14 13 3" xfId="11421" xr:uid="{99863325-46FA-4FCC-924C-17B9B2C83774}"/>
    <cellStyle name="Normal 14 13 4" xfId="16656" xr:uid="{49C9E59E-F16E-4F7F-BAEC-B2EED5DB88F3}"/>
    <cellStyle name="Normal 14 13 5" xfId="18882" xr:uid="{3CEBFC95-34A0-43B4-87CB-9882CEA80593}"/>
    <cellStyle name="Normal 14 13 6" xfId="9130" xr:uid="{15E2171D-1B39-4646-9ED8-583F2AFA3349}"/>
    <cellStyle name="Normal 14 13 6 2" xfId="20451" xr:uid="{1F1CA958-2E8D-4892-A5E8-04D35909E0C7}"/>
    <cellStyle name="Normal 14 13 6 2 2" xfId="26007" xr:uid="{C15CEBC6-BED8-489E-B74D-BB1A89F661D2}"/>
    <cellStyle name="Normal 14 13 6 2 3" xfId="31501" xr:uid="{1EE2063C-84E7-4F4C-BF59-7729B1D8961F}"/>
    <cellStyle name="Normal 14 13 6 2 4" xfId="36985" xr:uid="{01473B32-A9F2-4907-A94D-51D250841E73}"/>
    <cellStyle name="Normal 14 13 6 3" xfId="23278" xr:uid="{E753E8E6-8C65-4054-A3AF-BBE9D1905481}"/>
    <cellStyle name="Normal 14 13 6 4" xfId="28772" xr:uid="{A47D75FD-65C0-41B7-8D8F-62DB23651348}"/>
    <cellStyle name="Normal 14 13 6 5" xfId="34256" xr:uid="{EDE82F8D-BF44-4CC7-B299-275015A1C207}"/>
    <cellStyle name="Normal 14 14" xfId="6063" xr:uid="{2C9D0B8E-F0AB-40CC-93FA-01F6F9E81800}"/>
    <cellStyle name="Normal 14 14 2" xfId="14456" xr:uid="{837A3F2B-AAE6-4926-A271-0BB6DB5647EF}"/>
    <cellStyle name="Normal 14 14 2 2" xfId="21743" xr:uid="{4E5F17AB-CEF7-4E75-9B7A-9E27848B1CB7}"/>
    <cellStyle name="Normal 14 14 2 2 2" xfId="27299" xr:uid="{BC8D18C6-9A73-45BE-A452-3C54DBB556D6}"/>
    <cellStyle name="Normal 14 14 2 2 3" xfId="32793" xr:uid="{60F1A09E-212D-4D72-8E98-222526482F42}"/>
    <cellStyle name="Normal 14 14 2 2 4" xfId="38277" xr:uid="{28440580-62B1-417F-BDA7-038EF55226A3}"/>
    <cellStyle name="Normal 14 14 2 3" xfId="24570" xr:uid="{C54F462B-0CF3-4EDB-AD2E-4F64C7D8743E}"/>
    <cellStyle name="Normal 14 14 2 4" xfId="30064" xr:uid="{6C2D1C07-CBE6-45FD-9966-6BD7FDC1ECA6}"/>
    <cellStyle name="Normal 14 14 2 5" xfId="35548" xr:uid="{DE07E451-29DF-41E0-A1B3-977FCA679287}"/>
    <cellStyle name="Normal 14 14 3" xfId="11422" xr:uid="{0B50ECA7-F2F2-43EF-9812-808D8D8FDA92}"/>
    <cellStyle name="Normal 14 14 4" xfId="16657" xr:uid="{476E7E2C-3519-41F2-A213-01B261A8FDA5}"/>
    <cellStyle name="Normal 14 14 5" xfId="18883" xr:uid="{3AC706D9-655C-4C8A-9468-59A19FB23AFA}"/>
    <cellStyle name="Normal 14 14 6" xfId="9131" xr:uid="{C512B2E1-33F8-48BD-8B2F-378256AEF3EE}"/>
    <cellStyle name="Normal 14 14 6 2" xfId="20452" xr:uid="{75F107F5-6DCC-4B0F-879D-77DB3B1BD20E}"/>
    <cellStyle name="Normal 14 14 6 2 2" xfId="26008" xr:uid="{84ADC616-B95C-4B65-80E2-7A3B0B200982}"/>
    <cellStyle name="Normal 14 14 6 2 3" xfId="31502" xr:uid="{5C95A28E-BDB0-447D-984A-4D5EB5811C73}"/>
    <cellStyle name="Normal 14 14 6 2 4" xfId="36986" xr:uid="{A7478B1D-876C-4440-9D4C-077DEC5C1773}"/>
    <cellStyle name="Normal 14 14 6 3" xfId="23279" xr:uid="{43583880-6C02-4BA9-BD99-817948C0C443}"/>
    <cellStyle name="Normal 14 14 6 4" xfId="28773" xr:uid="{5753EC2A-58CC-4644-92D1-1211F97D51D0}"/>
    <cellStyle name="Normal 14 14 6 5" xfId="34257" xr:uid="{B299C138-EC03-431D-9CB1-222ED57D87B8}"/>
    <cellStyle name="Normal 14 15" xfId="6064" xr:uid="{11A67CB1-6BBE-4EAD-9BE1-F564F500FF7E}"/>
    <cellStyle name="Normal 14 15 2" xfId="14457" xr:uid="{C1373F5B-854E-41F7-9D87-874F53A17EC7}"/>
    <cellStyle name="Normal 14 15 2 2" xfId="21744" xr:uid="{44D85307-B8CD-4D79-BF5B-1FDF6266D3DE}"/>
    <cellStyle name="Normal 14 15 2 2 2" xfId="27300" xr:uid="{92F1FC8A-83E4-4F4F-84E1-1A88152EC3BA}"/>
    <cellStyle name="Normal 14 15 2 2 3" xfId="32794" xr:uid="{3C6F367E-CB4A-4619-A817-A785961DC175}"/>
    <cellStyle name="Normal 14 15 2 2 4" xfId="38278" xr:uid="{DDA8A833-69A0-494C-8455-9D879DF9E9F5}"/>
    <cellStyle name="Normal 14 15 2 3" xfId="24571" xr:uid="{9F041E1B-FD40-47AE-AA47-4FF37189712F}"/>
    <cellStyle name="Normal 14 15 2 4" xfId="30065" xr:uid="{15AE5AEE-EC85-47CF-A8EB-7906FBAF628C}"/>
    <cellStyle name="Normal 14 15 2 5" xfId="35549" xr:uid="{B2A0D449-2473-4E35-AA5B-FDEE6BFE2989}"/>
    <cellStyle name="Normal 14 15 3" xfId="11423" xr:uid="{0808C91F-8A2E-4106-8386-D2D870196053}"/>
    <cellStyle name="Normal 14 15 4" xfId="16658" xr:uid="{37F3D53E-FB60-4379-B51F-B5723E96F98A}"/>
    <cellStyle name="Normal 14 15 5" xfId="18884" xr:uid="{46EB871F-37C5-4FE7-8293-036420DEE249}"/>
    <cellStyle name="Normal 14 15 6" xfId="9132" xr:uid="{AA6F446A-0483-4445-9A49-101728FE8998}"/>
    <cellStyle name="Normal 14 15 6 2" xfId="20453" xr:uid="{1F2A5D80-39E8-465A-AD61-29C6F955B91A}"/>
    <cellStyle name="Normal 14 15 6 2 2" xfId="26009" xr:uid="{C634EB8C-D035-459B-A7D3-4D231B519433}"/>
    <cellStyle name="Normal 14 15 6 2 3" xfId="31503" xr:uid="{8AA19A33-6254-43C9-ACD1-45FACBFB8552}"/>
    <cellStyle name="Normal 14 15 6 2 4" xfId="36987" xr:uid="{AC7DD3AC-1BF8-4F28-827A-5C75AF99578B}"/>
    <cellStyle name="Normal 14 15 6 3" xfId="23280" xr:uid="{441B1790-FAEA-4F68-9853-B48419D075A9}"/>
    <cellStyle name="Normal 14 15 6 4" xfId="28774" xr:uid="{34FAB9A4-54C6-457A-A405-93AF2F47DE28}"/>
    <cellStyle name="Normal 14 15 6 5" xfId="34258" xr:uid="{01379738-5335-41E9-9F60-C7301428CFD0}"/>
    <cellStyle name="Normal 14 16" xfId="6065" xr:uid="{1D092C97-2204-4745-A62B-3A2BB3D1E4B6}"/>
    <cellStyle name="Normal 14 16 2" xfId="14458" xr:uid="{3DD8EA36-819E-4969-BF6B-625C9951FCD3}"/>
    <cellStyle name="Normal 14 16 2 2" xfId="21745" xr:uid="{E80772CE-1B11-4ABB-B67C-6B3A4EAB1A77}"/>
    <cellStyle name="Normal 14 16 2 2 2" xfId="27301" xr:uid="{10216275-A1A1-4ACB-88F0-C7DAFF710A29}"/>
    <cellStyle name="Normal 14 16 2 2 3" xfId="32795" xr:uid="{34478D37-134C-4474-B757-BA0D179C19C0}"/>
    <cellStyle name="Normal 14 16 2 2 4" xfId="38279" xr:uid="{534F0547-1EED-4438-AB97-F84481C50D32}"/>
    <cellStyle name="Normal 14 16 2 3" xfId="24572" xr:uid="{BF50A11E-3156-43C4-B3B1-F686E6C7D2E1}"/>
    <cellStyle name="Normal 14 16 2 4" xfId="30066" xr:uid="{C525F7E0-AA2E-4A72-BAA8-EB188FB3B749}"/>
    <cellStyle name="Normal 14 16 2 5" xfId="35550" xr:uid="{4E11DCC2-7FBD-4B1D-B424-EE54A45FDFD7}"/>
    <cellStyle name="Normal 14 16 3" xfId="11424" xr:uid="{5665197D-0832-49C5-AA52-FB3FDB532712}"/>
    <cellStyle name="Normal 14 16 4" xfId="16659" xr:uid="{F56D9F31-D7D9-4A8E-A8A3-FB32FB4BA0C9}"/>
    <cellStyle name="Normal 14 16 5" xfId="18885" xr:uid="{AC865D3E-0D79-47D0-A118-17B444B4B1A9}"/>
    <cellStyle name="Normal 14 16 6" xfId="9133" xr:uid="{8A920CBA-A828-4386-9DF8-F77AAB719632}"/>
    <cellStyle name="Normal 14 16 6 2" xfId="20454" xr:uid="{8EFF1080-1555-4ED9-B15D-3BAB83B354AF}"/>
    <cellStyle name="Normal 14 16 6 2 2" xfId="26010" xr:uid="{56224CC3-3E73-437C-9DF8-38A669474DF8}"/>
    <cellStyle name="Normal 14 16 6 2 3" xfId="31504" xr:uid="{1DC662FA-A799-4A8C-B8EF-E18BD270E08A}"/>
    <cellStyle name="Normal 14 16 6 2 4" xfId="36988" xr:uid="{9EE3BF4C-A09D-4414-A397-DC476CA47152}"/>
    <cellStyle name="Normal 14 16 6 3" xfId="23281" xr:uid="{880ED993-3E61-4BCD-8AFE-335D7B3E8DE0}"/>
    <cellStyle name="Normal 14 16 6 4" xfId="28775" xr:uid="{6D420433-7C64-41B9-AFC0-4DBA346B5B33}"/>
    <cellStyle name="Normal 14 16 6 5" xfId="34259" xr:uid="{965F5283-9468-47B4-91D9-9FBC0F1D2A7A}"/>
    <cellStyle name="Normal 14 17" xfId="6066" xr:uid="{5080F5BD-593A-4748-8FB5-48AEF5CAAC78}"/>
    <cellStyle name="Normal 14 17 2" xfId="14459" xr:uid="{25472525-20CA-4524-88C8-DB0D86C472A2}"/>
    <cellStyle name="Normal 14 17 2 2" xfId="21746" xr:uid="{DB874574-182A-42A0-8DFC-CF9F3B46B4D6}"/>
    <cellStyle name="Normal 14 17 2 2 2" xfId="27302" xr:uid="{2854B18B-EF3E-4F9C-A0B6-D4C2C5596774}"/>
    <cellStyle name="Normal 14 17 2 2 3" xfId="32796" xr:uid="{0ABB8699-A250-4C9B-861A-C96D8CC6120A}"/>
    <cellStyle name="Normal 14 17 2 2 4" xfId="38280" xr:uid="{B5684B50-0ABE-46B0-BEBE-DA42A6093DC9}"/>
    <cellStyle name="Normal 14 17 2 3" xfId="24573" xr:uid="{314A1211-2280-4B23-954C-213F7E5A27F2}"/>
    <cellStyle name="Normal 14 17 2 4" xfId="30067" xr:uid="{B0AAA666-3514-4953-AB6C-34BECE507615}"/>
    <cellStyle name="Normal 14 17 2 5" xfId="35551" xr:uid="{AFD36282-DB9F-4222-8F1E-0048AB7FCDF0}"/>
    <cellStyle name="Normal 14 17 3" xfId="11425" xr:uid="{68011E09-7EA9-4E89-AAE8-1B9DFDBB9A4D}"/>
    <cellStyle name="Normal 14 17 4" xfId="16660" xr:uid="{C3508B46-BD32-43B9-92DD-A6729481E78C}"/>
    <cellStyle name="Normal 14 17 5" xfId="18886" xr:uid="{EC2A4827-75EF-4154-99CD-87CEC36385C4}"/>
    <cellStyle name="Normal 14 17 6" xfId="9134" xr:uid="{7C36FD4A-CC78-4822-80A7-6C1C523A8A3A}"/>
    <cellStyle name="Normal 14 17 6 2" xfId="20455" xr:uid="{643D0A14-9355-44E1-8564-687097953A2A}"/>
    <cellStyle name="Normal 14 17 6 2 2" xfId="26011" xr:uid="{032F3A60-A0D6-4685-A902-E7C8EC556FF0}"/>
    <cellStyle name="Normal 14 17 6 2 3" xfId="31505" xr:uid="{53B14EC3-8DC8-4C47-9F5F-DAD6B32DF258}"/>
    <cellStyle name="Normal 14 17 6 2 4" xfId="36989" xr:uid="{A8A7B899-D1F6-4B15-A59C-9E8072EF2DE8}"/>
    <cellStyle name="Normal 14 17 6 3" xfId="23282" xr:uid="{9859345D-5530-4194-AFFE-73B4A393CAF0}"/>
    <cellStyle name="Normal 14 17 6 4" xfId="28776" xr:uid="{812B33E0-51D1-451A-AF82-EF52E4015F16}"/>
    <cellStyle name="Normal 14 17 6 5" xfId="34260" xr:uid="{5A72479E-4818-4B2E-AD28-F6D6BDDC7D6A}"/>
    <cellStyle name="Normal 14 18" xfId="6067" xr:uid="{F61FA173-4346-4240-B6A1-8C9010731580}"/>
    <cellStyle name="Normal 14 18 2" xfId="14460" xr:uid="{C97A2FEB-7C82-4F47-8D2E-5726F8FB7B1F}"/>
    <cellStyle name="Normal 14 18 2 2" xfId="21747" xr:uid="{D44FF9DF-5127-4FF3-875B-EC08B33B12D0}"/>
    <cellStyle name="Normal 14 18 2 2 2" xfId="27303" xr:uid="{EF432872-30BC-4A21-9433-5FFB7BEF81BE}"/>
    <cellStyle name="Normal 14 18 2 2 3" xfId="32797" xr:uid="{3547EEFC-B8AD-46DD-BC79-BAA4DEED1FD9}"/>
    <cellStyle name="Normal 14 18 2 2 4" xfId="38281" xr:uid="{3D3F60F7-D458-4767-9438-946F50F58E7C}"/>
    <cellStyle name="Normal 14 18 2 3" xfId="24574" xr:uid="{D101AF7C-39F7-4FE1-BA8E-94AECC94BCAB}"/>
    <cellStyle name="Normal 14 18 2 4" xfId="30068" xr:uid="{89D90162-68DE-40CB-B198-77D113986E1C}"/>
    <cellStyle name="Normal 14 18 2 5" xfId="35552" xr:uid="{552B02A8-AAAC-4459-8AD3-3750A8DA6560}"/>
    <cellStyle name="Normal 14 18 3" xfId="11426" xr:uid="{904134B3-8DA5-4C4C-8E49-84239065677F}"/>
    <cellStyle name="Normal 14 18 4" xfId="16661" xr:uid="{F3724296-0B0A-45F3-9942-FA6270FD1912}"/>
    <cellStyle name="Normal 14 18 5" xfId="18887" xr:uid="{482182D7-EA4D-447A-8342-F735CC742C98}"/>
    <cellStyle name="Normal 14 18 6" xfId="9135" xr:uid="{13AD1FFD-771C-440A-B568-D3136593EE30}"/>
    <cellStyle name="Normal 14 18 6 2" xfId="20456" xr:uid="{22300459-4D2F-485D-B58F-4AB32917D2A7}"/>
    <cellStyle name="Normal 14 18 6 2 2" xfId="26012" xr:uid="{D0C404AA-D07F-4D03-B19C-F9EEE0BA13CC}"/>
    <cellStyle name="Normal 14 18 6 2 3" xfId="31506" xr:uid="{1B7A0E48-1A26-4DC5-B110-6983A066B828}"/>
    <cellStyle name="Normal 14 18 6 2 4" xfId="36990" xr:uid="{9B709600-5DD4-4935-99FB-BDE0016665A9}"/>
    <cellStyle name="Normal 14 18 6 3" xfId="23283" xr:uid="{CD09BE61-129D-480E-9ED7-7BD0E7B86F83}"/>
    <cellStyle name="Normal 14 18 6 4" xfId="28777" xr:uid="{22C259CC-4339-4BE4-84EB-4B91CC433D75}"/>
    <cellStyle name="Normal 14 18 6 5" xfId="34261" xr:uid="{A927C9F1-A104-467C-BCF5-D88C1FDBEBD7}"/>
    <cellStyle name="Normal 14 19" xfId="6068" xr:uid="{2C181238-BC62-45E3-A49B-374DA937D107}"/>
    <cellStyle name="Normal 14 19 2" xfId="14461" xr:uid="{41411597-70C3-4FA0-AAEC-8B16DBD2B677}"/>
    <cellStyle name="Normal 14 19 2 2" xfId="21748" xr:uid="{B80AFEBB-C87B-4DF7-A086-946C7275FAA0}"/>
    <cellStyle name="Normal 14 19 2 2 2" xfId="27304" xr:uid="{A4B632EA-93DA-4E59-AFAC-F36C2296A346}"/>
    <cellStyle name="Normal 14 19 2 2 3" xfId="32798" xr:uid="{E12BB51D-42D8-45D2-B913-7129C71B83D1}"/>
    <cellStyle name="Normal 14 19 2 2 4" xfId="38282" xr:uid="{F5D31E36-AB5D-47D1-B745-6A4398FAF2D7}"/>
    <cellStyle name="Normal 14 19 2 3" xfId="24575" xr:uid="{BFB3DD4E-D84B-4B6B-B541-49E8E7F83754}"/>
    <cellStyle name="Normal 14 19 2 4" xfId="30069" xr:uid="{1EAD5DAB-859B-4612-8DE1-DF0DF9809226}"/>
    <cellStyle name="Normal 14 19 2 5" xfId="35553" xr:uid="{E576C792-25FD-4874-8705-13E43B0C2666}"/>
    <cellStyle name="Normal 14 19 3" xfId="11427" xr:uid="{AA9B92FB-F863-467C-92D8-2EEFAEF49CA7}"/>
    <cellStyle name="Normal 14 19 4" xfId="16662" xr:uid="{67B0BA92-4ACB-45C9-89F9-536262C4E884}"/>
    <cellStyle name="Normal 14 19 5" xfId="18888" xr:uid="{F50712CD-90F1-4DF3-94CB-F089DD54C752}"/>
    <cellStyle name="Normal 14 19 6" xfId="9136" xr:uid="{CC34F37B-F694-4F81-A81A-54A5A05FF1F8}"/>
    <cellStyle name="Normal 14 19 6 2" xfId="20457" xr:uid="{D13C953D-8C58-4383-93EF-19CA4893B354}"/>
    <cellStyle name="Normal 14 19 6 2 2" xfId="26013" xr:uid="{FE54760A-677F-4828-809D-6CE39790AA83}"/>
    <cellStyle name="Normal 14 19 6 2 3" xfId="31507" xr:uid="{5819DD45-9713-46BB-B1C8-4EC44B1E60BB}"/>
    <cellStyle name="Normal 14 19 6 2 4" xfId="36991" xr:uid="{08696C01-2782-4B7B-95EA-1564F89C882E}"/>
    <cellStyle name="Normal 14 19 6 3" xfId="23284" xr:uid="{C8156182-E6F7-496B-A429-07971AFC83D8}"/>
    <cellStyle name="Normal 14 19 6 4" xfId="28778" xr:uid="{ED6DD1FB-79A9-4DEB-8100-9EE8501FADFD}"/>
    <cellStyle name="Normal 14 19 6 5" xfId="34262" xr:uid="{5A404F82-1553-47BA-9306-D48961B5B879}"/>
    <cellStyle name="Normal 14 2" xfId="672" xr:uid="{E2FE8344-CF32-4D87-97FF-7BCF8D111F6B}"/>
    <cellStyle name="Normal 14 2 2" xfId="14462" xr:uid="{7E7A9446-8107-4410-B50E-9F1D416942AC}"/>
    <cellStyle name="Normal 14 2 2 2" xfId="21749" xr:uid="{71E18E0A-3E12-4045-80E2-FB507134F309}"/>
    <cellStyle name="Normal 14 2 2 2 2" xfId="27305" xr:uid="{6D1FE085-4AEF-4646-9334-A6A32CA9CDF5}"/>
    <cellStyle name="Normal 14 2 2 2 3" xfId="32799" xr:uid="{35D378F8-7C82-425A-A75B-19F35CC858E5}"/>
    <cellStyle name="Normal 14 2 2 2 4" xfId="38283" xr:uid="{A5BDF75C-4A1E-4B8C-8915-8CFE1FB4CC0E}"/>
    <cellStyle name="Normal 14 2 2 3" xfId="24576" xr:uid="{2D1FA983-FD90-46F9-B794-9DF33C5525E3}"/>
    <cellStyle name="Normal 14 2 2 4" xfId="30070" xr:uid="{FCFD8960-E44B-43A0-A1C9-71A0C145E58E}"/>
    <cellStyle name="Normal 14 2 2 5" xfId="35554" xr:uid="{161F4921-77C5-485A-9BB3-25B7DF1ABC8A}"/>
    <cellStyle name="Normal 14 2 3" xfId="11428" xr:uid="{489D8297-0264-4FFD-9BF9-AAAD8727F0B6}"/>
    <cellStyle name="Normal 14 2 4" xfId="16663" xr:uid="{1E56A752-932C-44E8-8EE5-78BE5A12DB94}"/>
    <cellStyle name="Normal 14 2 5" xfId="18889" xr:uid="{CDD3EE80-03C8-4D7C-BB0D-ECD222309ABE}"/>
    <cellStyle name="Normal 14 2 6" xfId="9137" xr:uid="{A2797948-BA69-4CA0-A1D2-AB62FF74A229}"/>
    <cellStyle name="Normal 14 2 6 2" xfId="20458" xr:uid="{65295CD7-DCF4-4E7A-8537-8A80DAAD8CE0}"/>
    <cellStyle name="Normal 14 2 6 2 2" xfId="26014" xr:uid="{CB349485-B907-4BA3-A73C-29ED342E9E62}"/>
    <cellStyle name="Normal 14 2 6 2 3" xfId="31508" xr:uid="{E824A48C-FC41-424B-A9D2-DB81FD891CF7}"/>
    <cellStyle name="Normal 14 2 6 2 4" xfId="36992" xr:uid="{ED3BA0D3-3044-4271-B8BD-34705BF5E215}"/>
    <cellStyle name="Normal 14 2 6 3" xfId="23285" xr:uid="{5EA6BE20-CC2F-4725-A037-B02A583DD586}"/>
    <cellStyle name="Normal 14 2 6 4" xfId="28779" xr:uid="{B5E6D57C-1370-4042-9095-D750A7EBA64B}"/>
    <cellStyle name="Normal 14 2 6 5" xfId="34263" xr:uid="{0A5341E2-9DA3-4112-92C9-8D30D8E366FF}"/>
    <cellStyle name="Normal 14 2 7" xfId="6069" xr:uid="{DB8E49B0-A9D9-423F-B79A-5559F152C0F9}"/>
    <cellStyle name="Normal 14 20" xfId="6070" xr:uid="{42AAA68D-E8F6-4195-BAA3-FFE3E06E3959}"/>
    <cellStyle name="Normal 14 20 2" xfId="14463" xr:uid="{7F4F5163-AC4A-4C20-9F33-258547B1B499}"/>
    <cellStyle name="Normal 14 20 2 2" xfId="21750" xr:uid="{EDFC8C4F-B2F1-4EEF-A30F-2E4FCF6EF947}"/>
    <cellStyle name="Normal 14 20 2 2 2" xfId="27306" xr:uid="{5631DF96-1170-4C69-BEA4-F04645936356}"/>
    <cellStyle name="Normal 14 20 2 2 3" xfId="32800" xr:uid="{49F47350-C48A-4EFC-BCD1-4EB5EABA0BFB}"/>
    <cellStyle name="Normal 14 20 2 2 4" xfId="38284" xr:uid="{7C1BF083-9292-44DE-B361-42115DABC8B1}"/>
    <cellStyle name="Normal 14 20 2 3" xfId="24577" xr:uid="{EEF3FED2-76E9-4C59-BBE9-D28E73B976C4}"/>
    <cellStyle name="Normal 14 20 2 4" xfId="30071" xr:uid="{81E84B8B-8E3C-41A0-B0D1-2664550B0117}"/>
    <cellStyle name="Normal 14 20 2 5" xfId="35555" xr:uid="{AC0250F1-92AD-4446-ACBF-EAB709DEA51C}"/>
    <cellStyle name="Normal 14 20 3" xfId="11429" xr:uid="{4CAF9FE5-6ABB-4330-8FCB-E2E6ECD5E324}"/>
    <cellStyle name="Normal 14 20 4" xfId="16664" xr:uid="{66931D57-8881-4E40-BD1D-F66F15AE726F}"/>
    <cellStyle name="Normal 14 20 5" xfId="18890" xr:uid="{9C2F5305-B881-45DE-B34A-1538B560D272}"/>
    <cellStyle name="Normal 14 20 6" xfId="9138" xr:uid="{2CEF75FC-47B5-44D0-9B40-F9256466918C}"/>
    <cellStyle name="Normal 14 20 6 2" xfId="20459" xr:uid="{5A52FB2C-39BA-49F7-A7BB-76B5889DA435}"/>
    <cellStyle name="Normal 14 20 6 2 2" xfId="26015" xr:uid="{1357AC39-A163-4396-A937-833C83E7EA39}"/>
    <cellStyle name="Normal 14 20 6 2 3" xfId="31509" xr:uid="{D0EEFDF0-9AEE-4242-81F8-28B5030FF7D2}"/>
    <cellStyle name="Normal 14 20 6 2 4" xfId="36993" xr:uid="{FDB39967-F008-47DE-8202-5091E4A173A8}"/>
    <cellStyle name="Normal 14 20 6 3" xfId="23286" xr:uid="{B2B57770-D1D1-485A-99D0-63695216A63D}"/>
    <cellStyle name="Normal 14 20 6 4" xfId="28780" xr:uid="{BF0468A6-7470-43FF-9C36-6F58CD81CF3C}"/>
    <cellStyle name="Normal 14 20 6 5" xfId="34264" xr:uid="{DA3196B1-938F-4F31-A3C4-A5D980805183}"/>
    <cellStyle name="Normal 14 21" xfId="6071" xr:uid="{1247A852-BF51-49AD-B77D-A4E88E5FC2FF}"/>
    <cellStyle name="Normal 14 21 2" xfId="14464" xr:uid="{E164CEEF-031D-4967-84C6-37C8AC890A3D}"/>
    <cellStyle name="Normal 14 21 2 2" xfId="21751" xr:uid="{6220A8B7-EFE1-4D14-977B-E5E3E1D0B5A8}"/>
    <cellStyle name="Normal 14 21 2 2 2" xfId="27307" xr:uid="{02502069-E7B2-453C-9A0F-162B30C41A87}"/>
    <cellStyle name="Normal 14 21 2 2 3" xfId="32801" xr:uid="{06411708-690D-44F0-A477-8DA35F84EA55}"/>
    <cellStyle name="Normal 14 21 2 2 4" xfId="38285" xr:uid="{D6AE2653-4DFC-4978-B6B4-62090E7611B7}"/>
    <cellStyle name="Normal 14 21 2 3" xfId="24578" xr:uid="{375A17F1-4109-454A-B98D-81A3C19A7BB3}"/>
    <cellStyle name="Normal 14 21 2 4" xfId="30072" xr:uid="{21633710-8D05-4778-8BB9-0BF7AF3DDD62}"/>
    <cellStyle name="Normal 14 21 2 5" xfId="35556" xr:uid="{CD4C16CC-1C1C-4027-8570-78C9EBBAB9A6}"/>
    <cellStyle name="Normal 14 21 3" xfId="11430" xr:uid="{64587F70-95F1-47FE-8A30-117A5EF1DE13}"/>
    <cellStyle name="Normal 14 21 4" xfId="16665" xr:uid="{756A40E2-859F-4F57-8A88-C323637A2A68}"/>
    <cellStyle name="Normal 14 21 5" xfId="18891" xr:uid="{3BFBD8BE-D845-4B65-82B9-AEBB8E96566F}"/>
    <cellStyle name="Normal 14 21 6" xfId="9139" xr:uid="{C4CABCB3-817E-4CAA-B50C-D5D9C1D557AA}"/>
    <cellStyle name="Normal 14 21 6 2" xfId="20460" xr:uid="{5259F3AA-B391-4CA4-B20C-CD109DECC044}"/>
    <cellStyle name="Normal 14 21 6 2 2" xfId="26016" xr:uid="{5C4973E0-E481-4355-8F12-C143A4C2B34A}"/>
    <cellStyle name="Normal 14 21 6 2 3" xfId="31510" xr:uid="{5C6C5C65-55CE-4AB8-9DC3-210CEB889054}"/>
    <cellStyle name="Normal 14 21 6 2 4" xfId="36994" xr:uid="{34246412-A195-4588-BF97-1D17DF892A62}"/>
    <cellStyle name="Normal 14 21 6 3" xfId="23287" xr:uid="{934CAF5B-4461-4C18-AAD3-81FC9CABDE5C}"/>
    <cellStyle name="Normal 14 21 6 4" xfId="28781" xr:uid="{557DA6BF-7920-4F3D-A6E0-8D588047721A}"/>
    <cellStyle name="Normal 14 21 6 5" xfId="34265" xr:uid="{2661E5A2-A416-4E6C-A9BE-D20B9C3F1BF6}"/>
    <cellStyle name="Normal 14 22" xfId="6072" xr:uid="{6DD92CD6-ADF2-4430-BD2C-3CD9BFACD3FB}"/>
    <cellStyle name="Normal 14 22 2" xfId="14465" xr:uid="{C0116EEB-DDC0-403E-BD8D-FC6A14B1D523}"/>
    <cellStyle name="Normal 14 22 2 2" xfId="21752" xr:uid="{79DAE7BC-6CAB-48BB-80BD-AEB777258AFD}"/>
    <cellStyle name="Normal 14 22 2 2 2" xfId="27308" xr:uid="{04E99ED8-4BE1-4D6F-9EBC-E7E6B2D4883D}"/>
    <cellStyle name="Normal 14 22 2 2 3" xfId="32802" xr:uid="{C6107782-8F57-4C9B-B5C6-C68A70B6AEC8}"/>
    <cellStyle name="Normal 14 22 2 2 4" xfId="38286" xr:uid="{D6AFD398-43C5-488F-BD8C-8CB78A2A6D53}"/>
    <cellStyle name="Normal 14 22 2 3" xfId="24579" xr:uid="{0253E274-0771-4F9C-ACC7-969A0807CF89}"/>
    <cellStyle name="Normal 14 22 2 4" xfId="30073" xr:uid="{2C2A66BE-B196-467B-8D77-D1407D1A4938}"/>
    <cellStyle name="Normal 14 22 2 5" xfId="35557" xr:uid="{2AB33DB4-6799-4FE1-BFCB-191FEF388F78}"/>
    <cellStyle name="Normal 14 22 3" xfId="11431" xr:uid="{A7E14803-0CE7-4F78-A052-2AC238B7526F}"/>
    <cellStyle name="Normal 14 22 4" xfId="16666" xr:uid="{73BF7418-8F5F-40D1-9C0A-30DC4FBE1757}"/>
    <cellStyle name="Normal 14 22 5" xfId="18892" xr:uid="{54751F27-3563-46D7-84EE-05A5F0E9E42D}"/>
    <cellStyle name="Normal 14 22 6" xfId="9140" xr:uid="{52AB9DA9-8752-48E4-B8C3-F4DE981A67F9}"/>
    <cellStyle name="Normal 14 22 6 2" xfId="20461" xr:uid="{17E6C872-6F96-4523-8B4B-1CE1F7DC5147}"/>
    <cellStyle name="Normal 14 22 6 2 2" xfId="26017" xr:uid="{6AA23F23-70B5-4661-82F6-DD0C623EF03B}"/>
    <cellStyle name="Normal 14 22 6 2 3" xfId="31511" xr:uid="{C14BEE3C-6B6C-41F1-B528-842E8FD5921C}"/>
    <cellStyle name="Normal 14 22 6 2 4" xfId="36995" xr:uid="{61377F1D-35A1-4B61-8E9B-5654657F02D6}"/>
    <cellStyle name="Normal 14 22 6 3" xfId="23288" xr:uid="{E654E87B-92D0-4A5E-B46B-F6A990925BF0}"/>
    <cellStyle name="Normal 14 22 6 4" xfId="28782" xr:uid="{C940B37F-D2E7-4D6D-8126-BC9C0F3619C6}"/>
    <cellStyle name="Normal 14 22 6 5" xfId="34266" xr:uid="{4E3B958E-3319-41C7-836A-07396E887A7A}"/>
    <cellStyle name="Normal 14 23" xfId="6073" xr:uid="{FEF21A57-AD72-4974-8259-9394E6633A54}"/>
    <cellStyle name="Normal 14 23 2" xfId="14466" xr:uid="{8A1AA02F-ED81-4075-BB3D-915011CE0284}"/>
    <cellStyle name="Normal 14 23 2 2" xfId="21753" xr:uid="{4251549D-47C6-454A-A7B0-A6F8E99F985E}"/>
    <cellStyle name="Normal 14 23 2 2 2" xfId="27309" xr:uid="{C2C34989-5FC6-41F5-8EBE-D42690FD59A5}"/>
    <cellStyle name="Normal 14 23 2 2 3" xfId="32803" xr:uid="{17A9B3D3-5FAC-4C6D-8A9C-A468BE184DAC}"/>
    <cellStyle name="Normal 14 23 2 2 4" xfId="38287" xr:uid="{2B96702D-C9A3-4A13-A666-BCBFEDDF7841}"/>
    <cellStyle name="Normal 14 23 2 3" xfId="24580" xr:uid="{BF122F48-3953-434B-8212-1814B4E76CEC}"/>
    <cellStyle name="Normal 14 23 2 4" xfId="30074" xr:uid="{DC4C5286-15E5-4490-AF44-EAC9CE939335}"/>
    <cellStyle name="Normal 14 23 2 5" xfId="35558" xr:uid="{4D2E9B2F-E888-4F5B-8CCB-141E262018C2}"/>
    <cellStyle name="Normal 14 23 3" xfId="11432" xr:uid="{AAB9C118-008E-48FB-8C62-46974CAF3F66}"/>
    <cellStyle name="Normal 14 23 4" xfId="16667" xr:uid="{FDD33E8C-5D14-4929-8856-F2E1E9DCFA23}"/>
    <cellStyle name="Normal 14 23 5" xfId="18893" xr:uid="{F653F769-02E9-478E-B69B-9438813705C9}"/>
    <cellStyle name="Normal 14 23 6" xfId="9141" xr:uid="{5075B3A0-2888-41AA-98AA-EA73FC5573DF}"/>
    <cellStyle name="Normal 14 23 6 2" xfId="20462" xr:uid="{9BE269CE-644B-45AA-AF6C-0BB229D0E24B}"/>
    <cellStyle name="Normal 14 23 6 2 2" xfId="26018" xr:uid="{AF60DAB8-D8B9-4B85-9CD9-6160BA15021E}"/>
    <cellStyle name="Normal 14 23 6 2 3" xfId="31512" xr:uid="{7BB3E848-66DC-407F-92D9-60A322441072}"/>
    <cellStyle name="Normal 14 23 6 2 4" xfId="36996" xr:uid="{8F4E2EE4-6B03-4E59-99E3-8385F131C688}"/>
    <cellStyle name="Normal 14 23 6 3" xfId="23289" xr:uid="{4B057EDE-81D0-484A-A682-884E3FDEC9E3}"/>
    <cellStyle name="Normal 14 23 6 4" xfId="28783" xr:uid="{A5AF5234-36B0-47AC-9E91-FC2AADB05984}"/>
    <cellStyle name="Normal 14 23 6 5" xfId="34267" xr:uid="{864C2761-3CF1-4CE6-AAAD-CE6D59CC6B1A}"/>
    <cellStyle name="Normal 14 24" xfId="6074" xr:uid="{F5747766-19E3-44BF-A6C5-9E8B16F16DE2}"/>
    <cellStyle name="Normal 14 24 2" xfId="14467" xr:uid="{73159A0E-ECD5-4921-B678-D8EA40610D94}"/>
    <cellStyle name="Normal 14 24 2 2" xfId="21754" xr:uid="{A438198F-9E07-475A-B00E-5BD4A200006E}"/>
    <cellStyle name="Normal 14 24 2 2 2" xfId="27310" xr:uid="{A0BB4254-1D71-4480-9FAE-CABA4E91E4BF}"/>
    <cellStyle name="Normal 14 24 2 2 3" xfId="32804" xr:uid="{EB068B68-F853-42BE-9619-3B2945D3B74E}"/>
    <cellStyle name="Normal 14 24 2 2 4" xfId="38288" xr:uid="{1721C123-8474-4A45-81CD-2050F90377F6}"/>
    <cellStyle name="Normal 14 24 2 3" xfId="24581" xr:uid="{0AD9215A-9B61-42E9-BBF6-DD6FDC60652F}"/>
    <cellStyle name="Normal 14 24 2 4" xfId="30075" xr:uid="{9BDE88B1-0C38-41D4-B962-7D76332FD881}"/>
    <cellStyle name="Normal 14 24 2 5" xfId="35559" xr:uid="{07A7B49F-5569-4B28-9C44-036595B4A469}"/>
    <cellStyle name="Normal 14 24 3" xfId="11433" xr:uid="{25E319B4-199A-440A-8D7B-A798A0A2472D}"/>
    <cellStyle name="Normal 14 24 4" xfId="16668" xr:uid="{5C1D1CCD-47ED-4D6E-A130-794064EDF73B}"/>
    <cellStyle name="Normal 14 24 5" xfId="18894" xr:uid="{CD6397A5-81C5-4A6B-9F71-04D937E85E86}"/>
    <cellStyle name="Normal 14 24 6" xfId="9142" xr:uid="{0AA07107-0EC2-4F58-B467-AA4D91E55C7D}"/>
    <cellStyle name="Normal 14 24 6 2" xfId="20463" xr:uid="{D824FA74-52A3-49E7-9F0F-A5F46737E88E}"/>
    <cellStyle name="Normal 14 24 6 2 2" xfId="26019" xr:uid="{BD07FC8A-6156-4525-BD77-C8CCF95067DB}"/>
    <cellStyle name="Normal 14 24 6 2 3" xfId="31513" xr:uid="{E7FEE97F-3154-4909-BD6B-6CB5BB3B4B40}"/>
    <cellStyle name="Normal 14 24 6 2 4" xfId="36997" xr:uid="{A6088EC4-B14C-4289-B1BA-7FDA59CB3A2C}"/>
    <cellStyle name="Normal 14 24 6 3" xfId="23290" xr:uid="{DF965A2E-95A5-4587-BA9B-F801A46D5D13}"/>
    <cellStyle name="Normal 14 24 6 4" xfId="28784" xr:uid="{9EE1F7FD-48BF-48C1-84B5-B3BD1E733885}"/>
    <cellStyle name="Normal 14 24 6 5" xfId="34268" xr:uid="{25F766C7-22C9-40AA-9A87-7F52A90DC247}"/>
    <cellStyle name="Normal 14 25" xfId="6075" xr:uid="{ED1BDF42-0625-4086-8467-41DD69459FE7}"/>
    <cellStyle name="Normal 14 25 2" xfId="14468" xr:uid="{C6A82EFD-E7C8-414B-9AAA-B6E6474B5BA7}"/>
    <cellStyle name="Normal 14 25 2 2" xfId="21755" xr:uid="{3E3B0CBC-176E-4224-8F82-B1974CA1884B}"/>
    <cellStyle name="Normal 14 25 2 2 2" xfId="27311" xr:uid="{67EB6504-9E0F-4636-8535-DFF0CDAFD0E8}"/>
    <cellStyle name="Normal 14 25 2 2 3" xfId="32805" xr:uid="{DA7F6BFC-10FC-46A3-8138-A4F8A51CC1A2}"/>
    <cellStyle name="Normal 14 25 2 2 4" xfId="38289" xr:uid="{1891B667-4537-47EE-B0BF-B94204D2DC75}"/>
    <cellStyle name="Normal 14 25 2 3" xfId="24582" xr:uid="{51D23003-5877-4E7E-8F03-8B3642C24A5C}"/>
    <cellStyle name="Normal 14 25 2 4" xfId="30076" xr:uid="{283C50AF-A7E1-44BF-A4C2-7EAC0B410EF5}"/>
    <cellStyle name="Normal 14 25 2 5" xfId="35560" xr:uid="{1FB4F9E4-37C2-4766-B1D1-4B77BA697659}"/>
    <cellStyle name="Normal 14 25 3" xfId="11434" xr:uid="{D2A226B6-8587-41AA-8EDB-B3301E7533AD}"/>
    <cellStyle name="Normal 14 25 4" xfId="16669" xr:uid="{E5DD5A00-2048-409E-9B7A-FA2C0DAEC7B3}"/>
    <cellStyle name="Normal 14 25 5" xfId="18895" xr:uid="{4884B3E8-C857-4738-9FEA-A813BBEC1997}"/>
    <cellStyle name="Normal 14 25 6" xfId="9143" xr:uid="{00255948-B3DF-4D67-AE5C-C9C138427296}"/>
    <cellStyle name="Normal 14 25 6 2" xfId="20464" xr:uid="{DFD6283A-745B-411A-84A1-81EFC89ADA98}"/>
    <cellStyle name="Normal 14 25 6 2 2" xfId="26020" xr:uid="{DEEF1A75-B05F-435B-83E4-1D9F2E809A0E}"/>
    <cellStyle name="Normal 14 25 6 2 3" xfId="31514" xr:uid="{9631261F-3A1B-4A2F-B34F-D3395435ED04}"/>
    <cellStyle name="Normal 14 25 6 2 4" xfId="36998" xr:uid="{1D7B3772-1661-4C6E-8F0F-5629F0A68EB1}"/>
    <cellStyle name="Normal 14 25 6 3" xfId="23291" xr:uid="{780E79EF-97F8-4EFC-8B8A-9A327DD45BC6}"/>
    <cellStyle name="Normal 14 25 6 4" xfId="28785" xr:uid="{960B17A2-C9EA-4671-A682-4B8185FA299A}"/>
    <cellStyle name="Normal 14 25 6 5" xfId="34269" xr:uid="{C77136EE-01AD-41E4-A7FB-7F1898159A60}"/>
    <cellStyle name="Normal 14 26" xfId="6076" xr:uid="{9E67583E-1E57-43AA-B8DD-143996194A61}"/>
    <cellStyle name="Normal 14 26 2" xfId="14469" xr:uid="{987B5AAC-20C5-400C-9CCE-F5B7C71A73DE}"/>
    <cellStyle name="Normal 14 26 2 2" xfId="21756" xr:uid="{BCA1A38E-18A3-48D3-89C0-D70D6EA3618D}"/>
    <cellStyle name="Normal 14 26 2 2 2" xfId="27312" xr:uid="{A5BB004C-2EC5-49EA-973F-4938706463F6}"/>
    <cellStyle name="Normal 14 26 2 2 3" xfId="32806" xr:uid="{78E2AB9C-4F32-4CF8-A240-1F9986DF69B9}"/>
    <cellStyle name="Normal 14 26 2 2 4" xfId="38290" xr:uid="{F27E5D06-DF4B-4CDF-BDF4-ED0D3ECC599B}"/>
    <cellStyle name="Normal 14 26 2 3" xfId="24583" xr:uid="{0C2F876F-1E01-4273-AD33-882A67F6F3CC}"/>
    <cellStyle name="Normal 14 26 2 4" xfId="30077" xr:uid="{58817451-13FF-4517-A2C5-291EAA70D729}"/>
    <cellStyle name="Normal 14 26 2 5" xfId="35561" xr:uid="{3BDCA63C-14EB-4AE3-9105-31388DBC7DC2}"/>
    <cellStyle name="Normal 14 26 3" xfId="11435" xr:uid="{E40F1F17-680A-4A97-B0C3-7E490788481E}"/>
    <cellStyle name="Normal 14 26 4" xfId="16670" xr:uid="{55DDB40D-FFA6-46D7-8D7E-38106C7D8676}"/>
    <cellStyle name="Normal 14 26 5" xfId="18896" xr:uid="{3F1EF4A1-8ADF-44DD-B17E-DF1EF2CF8A02}"/>
    <cellStyle name="Normal 14 26 6" xfId="9144" xr:uid="{B6BBDAF3-A676-4EF5-B882-314429A50A42}"/>
    <cellStyle name="Normal 14 26 6 2" xfId="20465" xr:uid="{0D04CE31-5245-47F8-9DF1-32EDF7A9FB16}"/>
    <cellStyle name="Normal 14 26 6 2 2" xfId="26021" xr:uid="{6151A723-8BB9-448D-9183-D6B55562E709}"/>
    <cellStyle name="Normal 14 26 6 2 3" xfId="31515" xr:uid="{9B418AE9-B8D3-4680-97B7-FE32F3EA892A}"/>
    <cellStyle name="Normal 14 26 6 2 4" xfId="36999" xr:uid="{44BC439D-DA0C-4C25-AD52-D63CAA19CB48}"/>
    <cellStyle name="Normal 14 26 6 3" xfId="23292" xr:uid="{AE9FDA1E-4C1A-4539-8F3B-F68130B4E723}"/>
    <cellStyle name="Normal 14 26 6 4" xfId="28786" xr:uid="{C7D34657-00EE-4933-AC12-77DFAABDE0F4}"/>
    <cellStyle name="Normal 14 26 6 5" xfId="34270" xr:uid="{84225F22-51DB-4425-B30D-F1EDC6511C64}"/>
    <cellStyle name="Normal 14 27" xfId="6077" xr:uid="{3124F4BA-D782-4ED3-BBD7-311DCCB79C27}"/>
    <cellStyle name="Normal 14 27 2" xfId="14470" xr:uid="{44538560-20F9-4CFD-B28A-598ECF54F171}"/>
    <cellStyle name="Normal 14 27 2 2" xfId="21757" xr:uid="{B8EFD648-49E3-48A6-A6F8-A55775872071}"/>
    <cellStyle name="Normal 14 27 2 2 2" xfId="27313" xr:uid="{B5986932-7AB1-4871-920E-6EB988586D7D}"/>
    <cellStyle name="Normal 14 27 2 2 3" xfId="32807" xr:uid="{6BEFEC7D-313B-4AC9-BB1C-0BE54315CA14}"/>
    <cellStyle name="Normal 14 27 2 2 4" xfId="38291" xr:uid="{1A5A80BF-E6DF-4921-B202-4FE028D8E26C}"/>
    <cellStyle name="Normal 14 27 2 3" xfId="24584" xr:uid="{48DFF004-CAA1-4C1C-A04F-311AC6617077}"/>
    <cellStyle name="Normal 14 27 2 4" xfId="30078" xr:uid="{CE72992C-2ACB-4807-97DA-2B670C0F7EEA}"/>
    <cellStyle name="Normal 14 27 2 5" xfId="35562" xr:uid="{2E09DC25-4C7E-416A-A882-6250D7B7A1E3}"/>
    <cellStyle name="Normal 14 27 3" xfId="11436" xr:uid="{91CF3377-5329-4678-8FD4-1AF5C9756C99}"/>
    <cellStyle name="Normal 14 27 4" xfId="16671" xr:uid="{E879C202-229F-4897-852E-4121454578DD}"/>
    <cellStyle name="Normal 14 27 5" xfId="18897" xr:uid="{6CA64952-75E4-432C-AD64-4B3A70F2CEA5}"/>
    <cellStyle name="Normal 14 27 6" xfId="9145" xr:uid="{CE6CE338-9D83-4F38-84AF-6DB6A75DB68F}"/>
    <cellStyle name="Normal 14 27 6 2" xfId="20466" xr:uid="{5533F452-5E93-438D-B895-806BD405E956}"/>
    <cellStyle name="Normal 14 27 6 2 2" xfId="26022" xr:uid="{9B9397A0-7C84-417D-A5B9-71286D009C21}"/>
    <cellStyle name="Normal 14 27 6 2 3" xfId="31516" xr:uid="{C760129E-3267-4EAF-917B-53968A920138}"/>
    <cellStyle name="Normal 14 27 6 2 4" xfId="37000" xr:uid="{6E34D96B-0B3A-43D3-AC0E-7A019193D738}"/>
    <cellStyle name="Normal 14 27 6 3" xfId="23293" xr:uid="{14164810-5D2B-4080-80DB-5B23FAEE227C}"/>
    <cellStyle name="Normal 14 27 6 4" xfId="28787" xr:uid="{A4A5F1DC-A578-4788-A0FC-2893E93C2982}"/>
    <cellStyle name="Normal 14 27 6 5" xfId="34271" xr:uid="{9A8284A2-9553-4DA6-9B4B-68063955EF15}"/>
    <cellStyle name="Normal 14 28" xfId="6078" xr:uid="{1327918B-7A0D-4A3A-A2A6-EBD41F1F2461}"/>
    <cellStyle name="Normal 14 28 2" xfId="14471" xr:uid="{6FDD232C-66CB-420B-B292-C86DD5BB85FE}"/>
    <cellStyle name="Normal 14 28 2 2" xfId="21758" xr:uid="{3623C154-C70A-4A1E-BFE0-ABA9B479D34A}"/>
    <cellStyle name="Normal 14 28 2 2 2" xfId="27314" xr:uid="{44AA4988-C18E-4FA5-BE64-CD361C84FD04}"/>
    <cellStyle name="Normal 14 28 2 2 3" xfId="32808" xr:uid="{703BD490-85B9-421B-AC86-20323DEBB09C}"/>
    <cellStyle name="Normal 14 28 2 2 4" xfId="38292" xr:uid="{024B340E-E114-40DB-8C8B-D1D436AE3620}"/>
    <cellStyle name="Normal 14 28 2 3" xfId="24585" xr:uid="{C0693518-957D-44E4-9C63-6AE57A2ACD4A}"/>
    <cellStyle name="Normal 14 28 2 4" xfId="30079" xr:uid="{0EE84BD7-0165-4EA7-AC05-A05A74F8E362}"/>
    <cellStyle name="Normal 14 28 2 5" xfId="35563" xr:uid="{C6A2286E-CC07-4356-A8CE-67F7FB9DB645}"/>
    <cellStyle name="Normal 14 28 3" xfId="11437" xr:uid="{3476A9EF-6319-4093-B837-0D147FE1B50B}"/>
    <cellStyle name="Normal 14 28 4" xfId="16672" xr:uid="{5F59E06A-0E3B-4C26-A84A-EE85418DEAF9}"/>
    <cellStyle name="Normal 14 28 5" xfId="18898" xr:uid="{BAB397F1-126B-404F-AC10-AB92848EC72A}"/>
    <cellStyle name="Normal 14 28 6" xfId="9146" xr:uid="{1F903A9B-1B63-421C-B339-8763254DE01B}"/>
    <cellStyle name="Normal 14 28 6 2" xfId="20467" xr:uid="{03005180-D9E9-4F76-B6ED-8A1A36832344}"/>
    <cellStyle name="Normal 14 28 6 2 2" xfId="26023" xr:uid="{91AB3552-B6E6-42BB-8BA8-5B758150B685}"/>
    <cellStyle name="Normal 14 28 6 2 3" xfId="31517" xr:uid="{C2ECAD3A-5E38-492F-B728-06029E647ECA}"/>
    <cellStyle name="Normal 14 28 6 2 4" xfId="37001" xr:uid="{DCD044C0-4261-4DC8-BAA4-B2750165E5AA}"/>
    <cellStyle name="Normal 14 28 6 3" xfId="23294" xr:uid="{D3222AC5-FEDE-4577-98B5-7119F4A380CA}"/>
    <cellStyle name="Normal 14 28 6 4" xfId="28788" xr:uid="{5B472E9F-65D7-4BF7-90E9-C40C7E5EA2A5}"/>
    <cellStyle name="Normal 14 28 6 5" xfId="34272" xr:uid="{3C831718-6290-4BF0-9568-FFAB618EED4A}"/>
    <cellStyle name="Normal 14 29" xfId="6079" xr:uid="{7D4CAAE1-0D9E-4B7E-B566-FFC2B02FCF66}"/>
    <cellStyle name="Normal 14 29 2" xfId="14472" xr:uid="{AE785AA6-BCC1-462C-A386-67C2E3B9543B}"/>
    <cellStyle name="Normal 14 29 2 2" xfId="21759" xr:uid="{73142E99-5C57-4991-95B8-1F6BCCE2FCE4}"/>
    <cellStyle name="Normal 14 29 2 2 2" xfId="27315" xr:uid="{A6402030-FBFD-4370-A2EA-32B1FFE639EB}"/>
    <cellStyle name="Normal 14 29 2 2 3" xfId="32809" xr:uid="{2863D9D0-3604-42D9-8027-7F6ED97253E6}"/>
    <cellStyle name="Normal 14 29 2 2 4" xfId="38293" xr:uid="{035C09D5-B879-4828-96E4-70750D1906E3}"/>
    <cellStyle name="Normal 14 29 2 3" xfId="24586" xr:uid="{A20BCBA4-4751-4594-BD40-ACED80CEC6E1}"/>
    <cellStyle name="Normal 14 29 2 4" xfId="30080" xr:uid="{0DB062B5-4C4B-47A8-A00D-D01630B7B4D6}"/>
    <cellStyle name="Normal 14 29 2 5" xfId="35564" xr:uid="{C8487C4B-5AE6-4013-A6FB-744A2896C1CC}"/>
    <cellStyle name="Normal 14 29 3" xfId="11438" xr:uid="{02DEFDA8-AA88-4409-8A8B-3B329FEC2846}"/>
    <cellStyle name="Normal 14 29 4" xfId="16673" xr:uid="{77988738-3B79-4EA3-A273-E45340CD7CF4}"/>
    <cellStyle name="Normal 14 29 5" xfId="18899" xr:uid="{9D2A2C18-54B2-4344-8CF0-B425A086B1CE}"/>
    <cellStyle name="Normal 14 29 6" xfId="9147" xr:uid="{5B7D1390-E4B5-4A32-AD9D-D0462A9D84D7}"/>
    <cellStyle name="Normal 14 29 6 2" xfId="20468" xr:uid="{1478B5D2-8FDC-4005-8D7C-81A867613C80}"/>
    <cellStyle name="Normal 14 29 6 2 2" xfId="26024" xr:uid="{C616F54E-2DA9-43F0-8046-E290AD6321B3}"/>
    <cellStyle name="Normal 14 29 6 2 3" xfId="31518" xr:uid="{A19E575A-2516-433F-8939-A0744455B434}"/>
    <cellStyle name="Normal 14 29 6 2 4" xfId="37002" xr:uid="{F317DF01-CA3F-4CD1-ADB4-9A5551A08A3B}"/>
    <cellStyle name="Normal 14 29 6 3" xfId="23295" xr:uid="{9B050112-544C-437A-8E54-490133D0C924}"/>
    <cellStyle name="Normal 14 29 6 4" xfId="28789" xr:uid="{363A07AD-09B4-4989-BAC7-B71EB9129493}"/>
    <cellStyle name="Normal 14 29 6 5" xfId="34273" xr:uid="{55C08B63-F9F6-4F84-88DC-648E4F22985F}"/>
    <cellStyle name="Normal 14 3" xfId="671" xr:uid="{F1E552A3-2A5D-4785-B1B4-EF382D34A748}"/>
    <cellStyle name="Normal 14 3 2" xfId="14473" xr:uid="{602EC900-0F70-451F-8557-F16435D82E64}"/>
    <cellStyle name="Normal 14 3 2 2" xfId="21760" xr:uid="{60E3FB95-F809-48B0-A827-29F9A9B96395}"/>
    <cellStyle name="Normal 14 3 2 2 2" xfId="27316" xr:uid="{994931C7-48FB-49FA-8AF1-AAE37E0655C0}"/>
    <cellStyle name="Normal 14 3 2 2 3" xfId="32810" xr:uid="{C02C3707-8B7B-4ED8-93A7-FA29E20F125E}"/>
    <cellStyle name="Normal 14 3 2 2 4" xfId="38294" xr:uid="{F77DC914-9D52-4AE1-9DEF-309A57826215}"/>
    <cellStyle name="Normal 14 3 2 3" xfId="24587" xr:uid="{A4AF7AAA-9378-4BE4-986B-35F7A4CDD76D}"/>
    <cellStyle name="Normal 14 3 2 4" xfId="30081" xr:uid="{4519A10D-BE02-4B37-A4DA-54D430B4443E}"/>
    <cellStyle name="Normal 14 3 2 5" xfId="35565" xr:uid="{45ADCCF1-D895-4482-9A2C-B3CF67473C8D}"/>
    <cellStyle name="Normal 14 3 3" xfId="11439" xr:uid="{E33AA98A-989B-43B8-8E33-A6B7133C57C3}"/>
    <cellStyle name="Normal 14 3 4" xfId="16674" xr:uid="{440BDCF8-232B-49CB-9D31-7EB353518090}"/>
    <cellStyle name="Normal 14 3 5" xfId="18900" xr:uid="{D89B3878-C3E4-45CF-8E75-AE5BB189A82F}"/>
    <cellStyle name="Normal 14 3 6" xfId="9148" xr:uid="{34E18AFC-4127-4EA0-8A91-46201EF36E17}"/>
    <cellStyle name="Normal 14 3 6 2" xfId="20469" xr:uid="{9DDE8CE9-1E22-48A1-BC85-83677AB121B2}"/>
    <cellStyle name="Normal 14 3 6 2 2" xfId="26025" xr:uid="{58D59F14-B1F3-4D76-98E0-061084173894}"/>
    <cellStyle name="Normal 14 3 6 2 3" xfId="31519" xr:uid="{8E7A56C8-EC61-4B5A-A677-AEC5133703F2}"/>
    <cellStyle name="Normal 14 3 6 2 4" xfId="37003" xr:uid="{0359EBFD-2DB0-425B-9E8A-139A6F1AC4FE}"/>
    <cellStyle name="Normal 14 3 6 3" xfId="23296" xr:uid="{9342F5DE-0DB9-41DA-9E61-48A73C00D437}"/>
    <cellStyle name="Normal 14 3 6 4" xfId="28790" xr:uid="{73A07864-A904-4E3C-BB0D-897B9929B352}"/>
    <cellStyle name="Normal 14 3 6 5" xfId="34274" xr:uid="{C2EB47A0-DC98-4BD6-876A-F32ACCE9C545}"/>
    <cellStyle name="Normal 14 3 7" xfId="6080" xr:uid="{ED8DC9B6-8D2C-44E2-B6B4-300938F0AFC6}"/>
    <cellStyle name="Normal 14 30" xfId="6081" xr:uid="{C7E2D92C-DF67-4AD3-96DE-A54A6FDC31B3}"/>
    <cellStyle name="Normal 14 30 2" xfId="14474" xr:uid="{68E8EE4B-EAA7-4DD1-B6AB-5514BCA4877F}"/>
    <cellStyle name="Normal 14 30 2 2" xfId="21761" xr:uid="{E08291FA-3CE7-4448-88E5-7560F26844EF}"/>
    <cellStyle name="Normal 14 30 2 2 2" xfId="27317" xr:uid="{FD59073C-ED3D-4DF1-81D5-E565132FC081}"/>
    <cellStyle name="Normal 14 30 2 2 3" xfId="32811" xr:uid="{7D505317-0F45-4A5B-855E-14BD469FA994}"/>
    <cellStyle name="Normal 14 30 2 2 4" xfId="38295" xr:uid="{E2489B8B-C8B3-4414-AA68-4FDB73767E1E}"/>
    <cellStyle name="Normal 14 30 2 3" xfId="24588" xr:uid="{148DCE51-69A8-4A77-8550-1846B08CEB86}"/>
    <cellStyle name="Normal 14 30 2 4" xfId="30082" xr:uid="{CB594CFB-E1B2-42B2-942F-F777622B313C}"/>
    <cellStyle name="Normal 14 30 2 5" xfId="35566" xr:uid="{3B89409B-A6D3-4C17-AE2C-A98502079D98}"/>
    <cellStyle name="Normal 14 30 3" xfId="11440" xr:uid="{D49BE1EB-35B7-43BD-AD1C-38FA75DB6E0C}"/>
    <cellStyle name="Normal 14 30 4" xfId="16675" xr:uid="{69EED95D-DC9A-4308-8A36-446822A81048}"/>
    <cellStyle name="Normal 14 30 5" xfId="18901" xr:uid="{E0133B78-4304-40C6-9361-FCA853C674A0}"/>
    <cellStyle name="Normal 14 30 6" xfId="9149" xr:uid="{89E69578-CB39-4185-9F00-3F9A1803E9A4}"/>
    <cellStyle name="Normal 14 30 6 2" xfId="20470" xr:uid="{13357B3D-133D-470B-AE87-718CC97906D6}"/>
    <cellStyle name="Normal 14 30 6 2 2" xfId="26026" xr:uid="{5F476095-4BA9-4700-A225-F6AC098305F7}"/>
    <cellStyle name="Normal 14 30 6 2 3" xfId="31520" xr:uid="{F3588FFF-2B1C-4B33-93DE-E72CE2A6E3ED}"/>
    <cellStyle name="Normal 14 30 6 2 4" xfId="37004" xr:uid="{B0C54DC6-F31C-43CA-8692-23210EDE84B1}"/>
    <cellStyle name="Normal 14 30 6 3" xfId="23297" xr:uid="{F2DA97AC-2F6E-494A-8CF6-D7496A485C04}"/>
    <cellStyle name="Normal 14 30 6 4" xfId="28791" xr:uid="{EF6AB46B-CEEB-4A32-BA83-CD28F8D5761B}"/>
    <cellStyle name="Normal 14 30 6 5" xfId="34275" xr:uid="{BACCB0C4-8395-409B-9DF0-E6A9A9C9797B}"/>
    <cellStyle name="Normal 14 31" xfId="6082" xr:uid="{D1C0C6EA-D62A-45E8-AA8B-0C8BC1772CCE}"/>
    <cellStyle name="Normal 14 31 2" xfId="14475" xr:uid="{56E14752-A078-4347-825D-6BDD927E0902}"/>
    <cellStyle name="Normal 14 31 2 2" xfId="21762" xr:uid="{2D44942C-5552-4643-ACF3-9F4551EA88B4}"/>
    <cellStyle name="Normal 14 31 2 2 2" xfId="27318" xr:uid="{8AAF6C4E-20FF-4B46-8CB1-36D2D3E37115}"/>
    <cellStyle name="Normal 14 31 2 2 3" xfId="32812" xr:uid="{0883453F-B772-4905-AF7D-20D1E4249DA4}"/>
    <cellStyle name="Normal 14 31 2 2 4" xfId="38296" xr:uid="{8F0C0362-8D5C-4A14-9F6D-FE608DC508C4}"/>
    <cellStyle name="Normal 14 31 2 3" xfId="24589" xr:uid="{6497820B-0A4A-4FDD-A3E7-09AD45E07AE7}"/>
    <cellStyle name="Normal 14 31 2 4" xfId="30083" xr:uid="{F9CEC611-0F50-4BC8-90BE-A35A1A731E33}"/>
    <cellStyle name="Normal 14 31 2 5" xfId="35567" xr:uid="{D76EA327-584A-4001-AF6D-9D340DFD9DB2}"/>
    <cellStyle name="Normal 14 31 3" xfId="11441" xr:uid="{EE072A54-0CB8-488B-B8B0-DD8D28836300}"/>
    <cellStyle name="Normal 14 31 4" xfId="16676" xr:uid="{D1503720-51F7-4EDB-A97E-F9939C345F72}"/>
    <cellStyle name="Normal 14 31 5" xfId="18902" xr:uid="{7955062E-1855-4445-A115-ABCD2FBE694A}"/>
    <cellStyle name="Normal 14 31 6" xfId="9150" xr:uid="{E96120F6-5665-4B93-952A-B4F3086AE243}"/>
    <cellStyle name="Normal 14 31 6 2" xfId="20471" xr:uid="{3F4E1CB1-3211-474D-BF3A-C980E51916F3}"/>
    <cellStyle name="Normal 14 31 6 2 2" xfId="26027" xr:uid="{D97E6ED7-1409-46A9-8BD6-98C022D4DB6E}"/>
    <cellStyle name="Normal 14 31 6 2 3" xfId="31521" xr:uid="{EDCADD05-4251-4388-9D1F-F0B7A5754B4A}"/>
    <cellStyle name="Normal 14 31 6 2 4" xfId="37005" xr:uid="{11A91863-28AC-48E6-973F-EDEA50AF1352}"/>
    <cellStyle name="Normal 14 31 6 3" xfId="23298" xr:uid="{51EE9980-809E-498D-AE55-28493C8250DB}"/>
    <cellStyle name="Normal 14 31 6 4" xfId="28792" xr:uid="{EC285F6D-0ABC-48B3-A4A4-412138679BE2}"/>
    <cellStyle name="Normal 14 31 6 5" xfId="34276" xr:uid="{B2BCC372-306C-4C4D-8958-F0DB9DDC5172}"/>
    <cellStyle name="Normal 14 32" xfId="6083" xr:uid="{6592934E-7889-4DE1-B68C-448DE5BE3B37}"/>
    <cellStyle name="Normal 14 32 2" xfId="14476" xr:uid="{9B847F57-14F7-47A9-A33B-A9E7BD9186FB}"/>
    <cellStyle name="Normal 14 32 2 2" xfId="21763" xr:uid="{30086BB6-2CBA-4402-BAC1-3CFAA17031F9}"/>
    <cellStyle name="Normal 14 32 2 2 2" xfId="27319" xr:uid="{EB3B3D1E-FD84-46C5-9768-37BE5317D4A5}"/>
    <cellStyle name="Normal 14 32 2 2 3" xfId="32813" xr:uid="{A42615D4-94DE-4842-A50B-0A31034A5F69}"/>
    <cellStyle name="Normal 14 32 2 2 4" xfId="38297" xr:uid="{76ED68A8-2DD5-4654-A5F4-6550CBCF82F2}"/>
    <cellStyle name="Normal 14 32 2 3" xfId="24590" xr:uid="{487DE6F4-96CD-4DE9-B5A7-219906DF74AD}"/>
    <cellStyle name="Normal 14 32 2 4" xfId="30084" xr:uid="{A6AA48B1-205A-4FAA-9814-A07223B0C693}"/>
    <cellStyle name="Normal 14 32 2 5" xfId="35568" xr:uid="{A346B922-42B4-4D91-A32F-60DEB389A596}"/>
    <cellStyle name="Normal 14 32 3" xfId="11442" xr:uid="{252FB4A1-3543-46ED-9C22-8804F095C75C}"/>
    <cellStyle name="Normal 14 32 4" xfId="16677" xr:uid="{F1A5E307-9D60-4425-BEC2-0939EC938EA3}"/>
    <cellStyle name="Normal 14 32 5" xfId="18903" xr:uid="{0222FE3B-EDE5-423C-A5BC-1D2498BB5342}"/>
    <cellStyle name="Normal 14 32 6" xfId="9151" xr:uid="{7BA302A3-6B23-4D8E-8C01-74D2A703B623}"/>
    <cellStyle name="Normal 14 32 6 2" xfId="20472" xr:uid="{66E836B5-DBA1-4280-9CB6-20B8E7B3916A}"/>
    <cellStyle name="Normal 14 32 6 2 2" xfId="26028" xr:uid="{561538D4-DE9F-45A6-A5B5-ED51C8471E80}"/>
    <cellStyle name="Normal 14 32 6 2 3" xfId="31522" xr:uid="{446F460D-3131-4598-B570-644BA3FB3D7B}"/>
    <cellStyle name="Normal 14 32 6 2 4" xfId="37006" xr:uid="{3FE2185A-46F1-4A60-B702-C825374CAFC5}"/>
    <cellStyle name="Normal 14 32 6 3" xfId="23299" xr:uid="{BFE4CA96-510E-42EF-A4DC-298494411516}"/>
    <cellStyle name="Normal 14 32 6 4" xfId="28793" xr:uid="{5C8B692E-B4CE-410B-B583-98A1B65F5CD1}"/>
    <cellStyle name="Normal 14 32 6 5" xfId="34277" xr:uid="{5707F1C3-0AB4-4A5C-86FF-613965967C1B}"/>
    <cellStyle name="Normal 14 33" xfId="6084" xr:uid="{365B3391-0C9F-4DC3-BB58-9786756271E6}"/>
    <cellStyle name="Normal 14 33 2" xfId="14477" xr:uid="{BBC5DCEC-3FAF-447A-85A9-5356CBACCB94}"/>
    <cellStyle name="Normal 14 33 2 2" xfId="21764" xr:uid="{E011D3E1-3A41-4E39-8E6A-2D3CB199517F}"/>
    <cellStyle name="Normal 14 33 2 2 2" xfId="27320" xr:uid="{3ECD8176-5B59-45E5-AA3E-258C8F0382B7}"/>
    <cellStyle name="Normal 14 33 2 2 3" xfId="32814" xr:uid="{10BA52F9-B057-475B-AFFE-64166A4CC263}"/>
    <cellStyle name="Normal 14 33 2 2 4" xfId="38298" xr:uid="{BE571F75-DDE3-4B86-BC25-A25695A2DF76}"/>
    <cellStyle name="Normal 14 33 2 3" xfId="24591" xr:uid="{B1D27F13-E5F0-4A0F-A6B3-0C17291357AF}"/>
    <cellStyle name="Normal 14 33 2 4" xfId="30085" xr:uid="{2FEED20A-F651-430F-B5CD-CC2BC20534B4}"/>
    <cellStyle name="Normal 14 33 2 5" xfId="35569" xr:uid="{D46BE077-123A-49E0-B19D-F5B0CA712C2C}"/>
    <cellStyle name="Normal 14 33 3" xfId="11443" xr:uid="{7ED330B9-15BE-4328-B954-A6512D3FFB9C}"/>
    <cellStyle name="Normal 14 33 4" xfId="16678" xr:uid="{4AFEB061-2CB6-4143-8D67-EE7107F882E7}"/>
    <cellStyle name="Normal 14 33 5" xfId="18904" xr:uid="{417693E0-AD8A-4EE0-92E3-ECBEF1ECEBFF}"/>
    <cellStyle name="Normal 14 33 6" xfId="9152" xr:uid="{92285C04-23F0-4B1F-B020-03630F555154}"/>
    <cellStyle name="Normal 14 33 6 2" xfId="20473" xr:uid="{D75CA480-C53A-46BE-9A81-C13E254AC651}"/>
    <cellStyle name="Normal 14 33 6 2 2" xfId="26029" xr:uid="{81D4E3DA-78D1-4B2E-B785-5E765DF3A038}"/>
    <cellStyle name="Normal 14 33 6 2 3" xfId="31523" xr:uid="{5F4E4F0D-57E2-4641-BE40-544FB8C8B9B9}"/>
    <cellStyle name="Normal 14 33 6 2 4" xfId="37007" xr:uid="{3D0A2A1F-2717-4231-9062-9D242D7F5DB1}"/>
    <cellStyle name="Normal 14 33 6 3" xfId="23300" xr:uid="{2717A648-5103-4ABC-AC84-4E404D329FA2}"/>
    <cellStyle name="Normal 14 33 6 4" xfId="28794" xr:uid="{D85A313C-7CB0-46FE-953A-AA6005E130C8}"/>
    <cellStyle name="Normal 14 33 6 5" xfId="34278" xr:uid="{131C9E48-073C-4E18-B729-0E058068A68E}"/>
    <cellStyle name="Normal 14 34" xfId="6085" xr:uid="{E50D85FB-2B81-4E3A-80E1-A2C64CFA5300}"/>
    <cellStyle name="Normal 14 34 2" xfId="14478" xr:uid="{668EA9A4-0B73-481E-9A1B-7D0ACA5EE825}"/>
    <cellStyle name="Normal 14 34 2 2" xfId="21765" xr:uid="{5975ABF8-F5FA-4658-9BB1-B6F86E25B9D1}"/>
    <cellStyle name="Normal 14 34 2 2 2" xfId="27321" xr:uid="{CFDFE0B5-4FB2-4AEC-898F-500F0439F99B}"/>
    <cellStyle name="Normal 14 34 2 2 3" xfId="32815" xr:uid="{7933B854-B814-4B1E-934C-01E4C8DE4280}"/>
    <cellStyle name="Normal 14 34 2 2 4" xfId="38299" xr:uid="{F469DC61-C06E-451F-A425-FC8D2B2883E2}"/>
    <cellStyle name="Normal 14 34 2 3" xfId="24592" xr:uid="{79CC8F3E-30C6-4031-81BC-35B89BF021BD}"/>
    <cellStyle name="Normal 14 34 2 4" xfId="30086" xr:uid="{89A9A12F-65C6-48FF-B968-17344A71CB94}"/>
    <cellStyle name="Normal 14 34 2 5" xfId="35570" xr:uid="{2FA7E24E-EEB0-4960-9610-7A3E6E80096B}"/>
    <cellStyle name="Normal 14 34 3" xfId="11444" xr:uid="{A7B77A2D-1987-424C-B6D1-53C6E8EB387A}"/>
    <cellStyle name="Normal 14 34 4" xfId="16679" xr:uid="{BC959A54-889C-453B-B203-2B278C30EAA1}"/>
    <cellStyle name="Normal 14 34 5" xfId="18905" xr:uid="{1CBCBA31-A870-4933-9EFB-65C78132CF15}"/>
    <cellStyle name="Normal 14 34 6" xfId="9153" xr:uid="{363C2494-9592-430F-B4B1-F121A3C7413C}"/>
    <cellStyle name="Normal 14 34 6 2" xfId="20474" xr:uid="{3713F75F-BA92-4F50-AA35-C98A9FE55660}"/>
    <cellStyle name="Normal 14 34 6 2 2" xfId="26030" xr:uid="{4F5F359D-C2E3-4045-A6A0-A0A41474AD90}"/>
    <cellStyle name="Normal 14 34 6 2 3" xfId="31524" xr:uid="{344C296D-D77B-433D-857B-A892D561E368}"/>
    <cellStyle name="Normal 14 34 6 2 4" xfId="37008" xr:uid="{B885F051-BBE6-4877-B633-16AED1BB92F5}"/>
    <cellStyle name="Normal 14 34 6 3" xfId="23301" xr:uid="{5CD088E9-8C9B-4C00-A63D-70744D10E8EC}"/>
    <cellStyle name="Normal 14 34 6 4" xfId="28795" xr:uid="{2106FA7A-0018-4CE8-814C-14DC3CD955F2}"/>
    <cellStyle name="Normal 14 34 6 5" xfId="34279" xr:uid="{9046B62C-79D2-4EB0-8D26-7044BDE8B6BB}"/>
    <cellStyle name="Normal 14 35" xfId="6086" xr:uid="{05986F1F-FA4C-4B94-9727-7C99CB0E7BC9}"/>
    <cellStyle name="Normal 14 35 2" xfId="14479" xr:uid="{DD8B2A36-F087-47D0-AF44-8544D63BF63E}"/>
    <cellStyle name="Normal 14 35 2 2" xfId="21766" xr:uid="{85A99505-C6A6-4B7E-AB62-979A86EF3CFA}"/>
    <cellStyle name="Normal 14 35 2 2 2" xfId="27322" xr:uid="{36E638FD-A590-4803-8BEC-F82B39FE9AA7}"/>
    <cellStyle name="Normal 14 35 2 2 3" xfId="32816" xr:uid="{612E474E-F179-47A7-A111-FC327E20063A}"/>
    <cellStyle name="Normal 14 35 2 2 4" xfId="38300" xr:uid="{831231EC-FCCF-4FD6-A7B2-FBA7141AD29C}"/>
    <cellStyle name="Normal 14 35 2 3" xfId="24593" xr:uid="{E66A4F96-5B84-42A6-8E55-18F1401D9EB3}"/>
    <cellStyle name="Normal 14 35 2 4" xfId="30087" xr:uid="{DC647AAB-0ED2-434F-8D3B-D7DF18ACD013}"/>
    <cellStyle name="Normal 14 35 2 5" xfId="35571" xr:uid="{D423FDC7-B221-4B74-BA97-B058944E43B4}"/>
    <cellStyle name="Normal 14 35 3" xfId="11445" xr:uid="{9CB9280E-F550-404D-A1A3-6A4133C2F207}"/>
    <cellStyle name="Normal 14 35 4" xfId="16680" xr:uid="{F0A683E1-C1D4-4E9D-9896-87B89D835E18}"/>
    <cellStyle name="Normal 14 35 5" xfId="18906" xr:uid="{F3C0DC1C-1FBD-414A-81E5-DEA68875E5E7}"/>
    <cellStyle name="Normal 14 35 6" xfId="9154" xr:uid="{F552B55C-DC1A-43ED-B31D-FE45DD588EFE}"/>
    <cellStyle name="Normal 14 35 6 2" xfId="20475" xr:uid="{7594E96E-030C-4225-AF39-4860BC2D35D6}"/>
    <cellStyle name="Normal 14 35 6 2 2" xfId="26031" xr:uid="{0DAA537A-740B-4A1C-BB2D-D5DB65C3DA60}"/>
    <cellStyle name="Normal 14 35 6 2 3" xfId="31525" xr:uid="{8F3B358F-AAB1-406D-A06B-FE034BDD8159}"/>
    <cellStyle name="Normal 14 35 6 2 4" xfId="37009" xr:uid="{03D95F21-C66F-45D3-81E4-343C114F6EE9}"/>
    <cellStyle name="Normal 14 35 6 3" xfId="23302" xr:uid="{8916FFD6-A483-46DF-82D0-D559C67DE7DB}"/>
    <cellStyle name="Normal 14 35 6 4" xfId="28796" xr:uid="{73BEB750-C67A-44EE-8930-F21B1B3CED0A}"/>
    <cellStyle name="Normal 14 35 6 5" xfId="34280" xr:uid="{A8029660-E8AE-4233-AFFB-881E0AC15F02}"/>
    <cellStyle name="Normal 14 36" xfId="6087" xr:uid="{0C6EBC3D-D1F0-4113-928D-0E905D735BBA}"/>
    <cellStyle name="Normal 14 36 2" xfId="14480" xr:uid="{140B276B-734F-4BBD-BDB9-58F94D05F1C1}"/>
    <cellStyle name="Normal 14 36 2 2" xfId="21767" xr:uid="{8A39C30C-8541-433E-AC26-EE9BEA4B219A}"/>
    <cellStyle name="Normal 14 36 2 2 2" xfId="27323" xr:uid="{CECBEB3A-55C8-47FD-B350-F5E32C26B072}"/>
    <cellStyle name="Normal 14 36 2 2 3" xfId="32817" xr:uid="{17B630D7-F956-4F54-8171-7086681F2E32}"/>
    <cellStyle name="Normal 14 36 2 2 4" xfId="38301" xr:uid="{E6542684-AE2E-42B7-8533-7D5093FB4996}"/>
    <cellStyle name="Normal 14 36 2 3" xfId="24594" xr:uid="{7DDFAB2B-44AF-46D1-8CAE-7FE7EF6E57E3}"/>
    <cellStyle name="Normal 14 36 2 4" xfId="30088" xr:uid="{9204C1C4-D2A4-4522-A4C8-1E171BBE6D36}"/>
    <cellStyle name="Normal 14 36 2 5" xfId="35572" xr:uid="{9D1C3760-DE45-4E27-8949-BEBBA5DB6355}"/>
    <cellStyle name="Normal 14 36 3" xfId="11446" xr:uid="{2D3F5729-A750-4C5F-97BE-3195EE60F653}"/>
    <cellStyle name="Normal 14 36 4" xfId="16681" xr:uid="{63115C14-7F22-4950-9241-FADB73A97306}"/>
    <cellStyle name="Normal 14 36 5" xfId="18907" xr:uid="{C7DEA82B-5A79-426D-B7E1-A80E8FFC2759}"/>
    <cellStyle name="Normal 14 36 6" xfId="9155" xr:uid="{57C976EB-81A0-4FBB-9E7E-41AFF27532B0}"/>
    <cellStyle name="Normal 14 36 6 2" xfId="20476" xr:uid="{613CEAB9-8846-4338-8759-89D42299D0DD}"/>
    <cellStyle name="Normal 14 36 6 2 2" xfId="26032" xr:uid="{6CC0AFEF-38C4-4673-836A-7594AA4B8F6C}"/>
    <cellStyle name="Normal 14 36 6 2 3" xfId="31526" xr:uid="{81E792B6-1621-40B0-B3E5-56748AEDA77F}"/>
    <cellStyle name="Normal 14 36 6 2 4" xfId="37010" xr:uid="{B68DCDBC-9E5C-4BDD-BD00-3D0E4468F0DF}"/>
    <cellStyle name="Normal 14 36 6 3" xfId="23303" xr:uid="{413F63FC-BB2A-403C-8729-4C2353C61E27}"/>
    <cellStyle name="Normal 14 36 6 4" xfId="28797" xr:uid="{4E103190-7A38-4C9E-954F-535D89558E74}"/>
    <cellStyle name="Normal 14 36 6 5" xfId="34281" xr:uid="{5F29212E-B42B-4CCF-94EA-AD4F66F779E3}"/>
    <cellStyle name="Normal 14 37" xfId="6088" xr:uid="{A3598D45-9F6A-4F48-8A90-216D16DF6F44}"/>
    <cellStyle name="Normal 14 37 2" xfId="14481" xr:uid="{207BEC07-79F3-4D02-834B-8ED6BF139DA6}"/>
    <cellStyle name="Normal 14 37 2 2" xfId="21768" xr:uid="{DC971882-3339-4BB1-B764-9BA25D74EEA9}"/>
    <cellStyle name="Normal 14 37 2 2 2" xfId="27324" xr:uid="{279CC7AB-F2BC-4AD5-BB60-C4A517A85BA2}"/>
    <cellStyle name="Normal 14 37 2 2 3" xfId="32818" xr:uid="{6285C642-0068-4ECB-8283-E8738DE62035}"/>
    <cellStyle name="Normal 14 37 2 2 4" xfId="38302" xr:uid="{A0BB1308-4B71-48FB-AD94-62F2DE65804A}"/>
    <cellStyle name="Normal 14 37 2 3" xfId="24595" xr:uid="{93D596C1-3CE7-429C-8B85-C93E3A261B4D}"/>
    <cellStyle name="Normal 14 37 2 4" xfId="30089" xr:uid="{5CB9EB7C-42C3-4765-A00E-6AA5AD58A196}"/>
    <cellStyle name="Normal 14 37 2 5" xfId="35573" xr:uid="{3FAD77E0-ACF9-497C-879C-9E28E05DCD6C}"/>
    <cellStyle name="Normal 14 37 3" xfId="11447" xr:uid="{ED6AEB9E-EC72-4F16-A399-F7A0D45B7A43}"/>
    <cellStyle name="Normal 14 37 4" xfId="16682" xr:uid="{F6FCFD58-1246-4CE1-A651-B3169E978878}"/>
    <cellStyle name="Normal 14 37 5" xfId="18908" xr:uid="{51B67DDA-9773-4D77-BA41-40FAEFC8FE85}"/>
    <cellStyle name="Normal 14 37 6" xfId="9156" xr:uid="{4DCA7D26-D85F-4DF5-A337-57A6F1A0F8B8}"/>
    <cellStyle name="Normal 14 37 6 2" xfId="20477" xr:uid="{E6791440-0536-4526-AD55-F442233C1748}"/>
    <cellStyle name="Normal 14 37 6 2 2" xfId="26033" xr:uid="{9D61E283-F8D9-45DE-9E0C-158BE78520E7}"/>
    <cellStyle name="Normal 14 37 6 2 3" xfId="31527" xr:uid="{81FD9F50-E69D-4A78-85C4-74D57AE374E1}"/>
    <cellStyle name="Normal 14 37 6 2 4" xfId="37011" xr:uid="{0CE818DB-AA4A-42EF-8BB7-F6230415636C}"/>
    <cellStyle name="Normal 14 37 6 3" xfId="23304" xr:uid="{5C9F2D3E-4A2E-4318-B3E2-2F0DDE45A7C6}"/>
    <cellStyle name="Normal 14 37 6 4" xfId="28798" xr:uid="{B6066009-B3B3-4B43-8438-26A775ED5B4A}"/>
    <cellStyle name="Normal 14 37 6 5" xfId="34282" xr:uid="{8BDE4F2C-A556-4180-93B6-522D59F4B21F}"/>
    <cellStyle name="Normal 14 38" xfId="6089" xr:uid="{6F2E9739-FFED-4E85-A91B-B8070ADB18C5}"/>
    <cellStyle name="Normal 14 38 2" xfId="14482" xr:uid="{7973DF20-39E6-47F5-9BD6-D572290EC6E6}"/>
    <cellStyle name="Normal 14 38 2 2" xfId="21769" xr:uid="{031750CB-B7C0-4096-BD18-591393E390C1}"/>
    <cellStyle name="Normal 14 38 2 2 2" xfId="27325" xr:uid="{01589C05-7D1D-46D8-858E-9C6CEB25E983}"/>
    <cellStyle name="Normal 14 38 2 2 3" xfId="32819" xr:uid="{A1FC65CD-38BA-4D25-BDEF-9532BACEBACE}"/>
    <cellStyle name="Normal 14 38 2 2 4" xfId="38303" xr:uid="{C8CABA0D-5F91-4435-A8AD-B76E4F38BD7B}"/>
    <cellStyle name="Normal 14 38 2 3" xfId="24596" xr:uid="{4DD708F5-B375-4E27-8CC9-2614D6AACEA5}"/>
    <cellStyle name="Normal 14 38 2 4" xfId="30090" xr:uid="{C1209E5A-3457-492C-9D34-5E8C7D40611C}"/>
    <cellStyle name="Normal 14 38 2 5" xfId="35574" xr:uid="{F8E818F7-7799-4495-A31D-2AAB58554AA5}"/>
    <cellStyle name="Normal 14 38 3" xfId="11448" xr:uid="{0D289F35-1DE6-4330-A502-AA0D1234677B}"/>
    <cellStyle name="Normal 14 38 4" xfId="16683" xr:uid="{9A89CEEB-E126-4F9C-B71A-E7720F507773}"/>
    <cellStyle name="Normal 14 38 5" xfId="18909" xr:uid="{5F7291BB-8F1D-421F-871F-041723AC1346}"/>
    <cellStyle name="Normal 14 38 6" xfId="9157" xr:uid="{647975C6-FF58-4379-B0EF-7BA327A39429}"/>
    <cellStyle name="Normal 14 38 6 2" xfId="20478" xr:uid="{0DF716B9-3187-4256-B394-D232B666D439}"/>
    <cellStyle name="Normal 14 38 6 2 2" xfId="26034" xr:uid="{ADEF490B-2208-45E7-B38E-6DE271900C7D}"/>
    <cellStyle name="Normal 14 38 6 2 3" xfId="31528" xr:uid="{037C1A94-6FCC-4152-878C-7077F2EEEF5B}"/>
    <cellStyle name="Normal 14 38 6 2 4" xfId="37012" xr:uid="{25F29FCF-1D5D-4203-A8FF-402535D31E7C}"/>
    <cellStyle name="Normal 14 38 6 3" xfId="23305" xr:uid="{358FA003-EC1D-4878-982C-027F0AFD34FE}"/>
    <cellStyle name="Normal 14 38 6 4" xfId="28799" xr:uid="{AE918598-4591-4820-B2DF-D9A69FAA7581}"/>
    <cellStyle name="Normal 14 38 6 5" xfId="34283" xr:uid="{1AA1CECE-BCA4-4E07-83FD-9363CC221EFF}"/>
    <cellStyle name="Normal 14 39" xfId="7093" xr:uid="{5957355F-A2A9-4857-9493-123371D59C25}"/>
    <cellStyle name="Normal 14 39 2" xfId="14483" xr:uid="{47DAFA25-4C67-48B1-BF21-A43C6C58D728}"/>
    <cellStyle name="Normal 14 39 2 2" xfId="21770" xr:uid="{6CED5FDD-C343-42E1-8816-B768B838923E}"/>
    <cellStyle name="Normal 14 39 2 2 2" xfId="27326" xr:uid="{DB0BDE9C-6BC0-4D7F-99F5-CC617DC0EF75}"/>
    <cellStyle name="Normal 14 39 2 2 3" xfId="32820" xr:uid="{B898A885-45BC-4B32-AFE8-04620D970E41}"/>
    <cellStyle name="Normal 14 39 2 2 4" xfId="38304" xr:uid="{0EF0B631-2869-4315-B4F4-2B22DAE7009D}"/>
    <cellStyle name="Normal 14 39 2 3" xfId="24597" xr:uid="{4418DB7D-7FCA-4665-A65E-6C24E59F2D43}"/>
    <cellStyle name="Normal 14 39 2 4" xfId="30091" xr:uid="{3668EDE6-6A89-4F4A-A082-A70D8783DB87}"/>
    <cellStyle name="Normal 14 39 2 5" xfId="35575" xr:uid="{E2224AC3-E0BE-403C-B8C4-16E6E0DBED43}"/>
    <cellStyle name="Normal 14 39 3" xfId="12460" xr:uid="{D1FE3B2E-B56E-49A9-A17C-831D2776AD82}"/>
    <cellStyle name="Normal 14 39 4" xfId="9158" xr:uid="{D7B9644C-F87A-4FAE-955D-A7DB9159CDCB}"/>
    <cellStyle name="Normal 14 39 4 2" xfId="20479" xr:uid="{2C134A0B-8F4B-4651-BCDD-9B3362DBF8B6}"/>
    <cellStyle name="Normal 14 39 4 2 2" xfId="26035" xr:uid="{E83ADC9D-E654-402D-8D9F-B375B8B19461}"/>
    <cellStyle name="Normal 14 39 4 2 3" xfId="31529" xr:uid="{A95D17CD-E95A-4C33-B895-56EE56E07672}"/>
    <cellStyle name="Normal 14 39 4 2 4" xfId="37013" xr:uid="{8E4B4401-4D87-495B-999E-C14B6B1B8060}"/>
    <cellStyle name="Normal 14 39 4 3" xfId="23306" xr:uid="{54378935-B8FC-4718-A2E8-4F73CBCD362E}"/>
    <cellStyle name="Normal 14 39 4 4" xfId="28800" xr:uid="{7C4861CB-B264-4B2F-B9B6-44F26E1E5867}"/>
    <cellStyle name="Normal 14 39 4 5" xfId="34284" xr:uid="{3EC46A5C-86F4-4245-BA83-6651A5C926FF}"/>
    <cellStyle name="Normal 14 4" xfId="6090" xr:uid="{5317F6D3-0724-453A-979D-2CF1F88B052F}"/>
    <cellStyle name="Normal 14 4 2" xfId="14484" xr:uid="{0FA366BF-2B73-44E0-8A7C-1D448118837E}"/>
    <cellStyle name="Normal 14 4 2 2" xfId="21771" xr:uid="{A362D7D0-62D0-4DB3-8545-9A91AEF1E716}"/>
    <cellStyle name="Normal 14 4 2 2 2" xfId="27327" xr:uid="{780578B5-2FB3-48EE-A512-B0411F7503F3}"/>
    <cellStyle name="Normal 14 4 2 2 3" xfId="32821" xr:uid="{D445F94C-9D39-42D1-8C44-47EAFAF77842}"/>
    <cellStyle name="Normal 14 4 2 2 4" xfId="38305" xr:uid="{8560C955-5C49-4960-9E57-08711B9579E6}"/>
    <cellStyle name="Normal 14 4 2 3" xfId="24598" xr:uid="{98656A09-966B-4E3A-BD7C-9208D475E566}"/>
    <cellStyle name="Normal 14 4 2 4" xfId="30092" xr:uid="{FA6245BC-E32E-4A3F-A3FB-328D11F66E0F}"/>
    <cellStyle name="Normal 14 4 2 5" xfId="35576" xr:uid="{56D8E102-8CCC-4082-8703-24EA51B3DC96}"/>
    <cellStyle name="Normal 14 4 3" xfId="11449" xr:uid="{975581BC-1B4A-4C48-99AE-B8E4D5645428}"/>
    <cellStyle name="Normal 14 4 4" xfId="16684" xr:uid="{9441CEFF-9A8B-4E25-AA2F-BACC5553A766}"/>
    <cellStyle name="Normal 14 4 5" xfId="18910" xr:uid="{D8B770AF-0496-42FD-ABD2-F0AC32D6C958}"/>
    <cellStyle name="Normal 14 4 6" xfId="9159" xr:uid="{38C58EAD-F9BF-4AE5-8AAD-556412E6E8F0}"/>
    <cellStyle name="Normal 14 4 6 2" xfId="20480" xr:uid="{81AD506C-D040-4B16-B4D4-EBC8436A7D20}"/>
    <cellStyle name="Normal 14 4 6 2 2" xfId="26036" xr:uid="{B5ACAD24-BDAB-467D-9DF2-AFDBDE1324F5}"/>
    <cellStyle name="Normal 14 4 6 2 3" xfId="31530" xr:uid="{214FFC0A-6BE5-462C-8286-A662370FAC39}"/>
    <cellStyle name="Normal 14 4 6 2 4" xfId="37014" xr:uid="{655B0AB2-97DF-43B7-BE20-6E42F667EB86}"/>
    <cellStyle name="Normal 14 4 6 3" xfId="23307" xr:uid="{DC1BB139-0799-4D12-A51A-D3628B29139B}"/>
    <cellStyle name="Normal 14 4 6 4" xfId="28801" xr:uid="{3A7E0F22-A2A6-4CFB-A307-85A1B8784C1C}"/>
    <cellStyle name="Normal 14 4 6 5" xfId="34285" xr:uid="{62A870C6-9E11-4684-8D8D-E22E663FAC50}"/>
    <cellStyle name="Normal 14 40" xfId="9160" xr:uid="{BBF73A70-E672-4B20-8126-7D0FFCEEFC03}"/>
    <cellStyle name="Normal 14 40 2" xfId="20481" xr:uid="{8989BA66-D736-4DCE-A6C1-0140DF96F1A0}"/>
    <cellStyle name="Normal 14 40 2 2" xfId="26037" xr:uid="{5699E193-AECF-47C1-A2A4-B20615A67708}"/>
    <cellStyle name="Normal 14 40 2 3" xfId="31531" xr:uid="{3A344678-1231-427C-A995-00B3A6F46CD4}"/>
    <cellStyle name="Normal 14 40 2 4" xfId="37015" xr:uid="{99615B7D-89EA-490D-A36D-4CC301B57036}"/>
    <cellStyle name="Normal 14 40 3" xfId="23308" xr:uid="{B00A5F2D-54BD-45F3-B6EF-62159E1C8E23}"/>
    <cellStyle name="Normal 14 40 4" xfId="28802" xr:uid="{F55FF0AD-4994-4526-9495-BBF7419D0981}"/>
    <cellStyle name="Normal 14 40 5" xfId="34286" xr:uid="{FF6E1791-C923-4A18-87DC-5B9DC87A5C0E}"/>
    <cellStyle name="Normal 14 41" xfId="14451" xr:uid="{FC9F0E34-15BF-4E3B-98FC-A9CCE49ED5AF}"/>
    <cellStyle name="Normal 14 41 2" xfId="21738" xr:uid="{9B70BB72-E983-4147-9614-2FBB19027363}"/>
    <cellStyle name="Normal 14 41 2 2" xfId="27294" xr:uid="{33B662F7-4F20-4834-AA13-77991A1E76E1}"/>
    <cellStyle name="Normal 14 41 2 3" xfId="32788" xr:uid="{A0493410-7F72-4CB2-857B-96F3C6FD8E38}"/>
    <cellStyle name="Normal 14 41 2 4" xfId="38272" xr:uid="{A99E6B8D-35C1-4A1C-810B-645E3156EDBE}"/>
    <cellStyle name="Normal 14 41 3" xfId="24565" xr:uid="{A26F4BC7-25B2-4288-9178-FB21F9987A20}"/>
    <cellStyle name="Normal 14 41 4" xfId="30059" xr:uid="{F6523253-AA1D-4CFC-9F17-3F2DDC48693B}"/>
    <cellStyle name="Normal 14 41 5" xfId="35543" xr:uid="{FC6A922D-035A-4423-A184-FAF22066B65D}"/>
    <cellStyle name="Normal 14 42" xfId="11417" xr:uid="{AC02E02C-1211-406F-8834-221C37147D44}"/>
    <cellStyle name="Normal 14 43" xfId="16652" xr:uid="{B6377224-21DD-4FAB-89A1-D66DB98A5F51}"/>
    <cellStyle name="Normal 14 44" xfId="18878" xr:uid="{BD6101F5-9D0E-47FF-B7C7-73DE3DEE9EC7}"/>
    <cellStyle name="Normal 14 45" xfId="9126" xr:uid="{6107D1AE-A44A-4E99-87F6-C295E72F2924}"/>
    <cellStyle name="Normal 14 45 2" xfId="20447" xr:uid="{0401213D-E894-487F-B626-79362CBB8E56}"/>
    <cellStyle name="Normal 14 45 2 2" xfId="26003" xr:uid="{14DCDF3A-4D45-45BA-AE27-7366F7D1AC47}"/>
    <cellStyle name="Normal 14 45 2 3" xfId="31497" xr:uid="{020BD71E-042F-4FC6-A63B-C8434F36FD28}"/>
    <cellStyle name="Normal 14 45 2 4" xfId="36981" xr:uid="{71E7790F-9131-4011-AEEE-49FC602681F0}"/>
    <cellStyle name="Normal 14 45 3" xfId="23274" xr:uid="{BCC93B6D-8A54-4B31-B2AD-3FA3B17EBE51}"/>
    <cellStyle name="Normal 14 45 4" xfId="28768" xr:uid="{133EF4E2-02A5-4788-A1DA-DAD6ADAEBCFD}"/>
    <cellStyle name="Normal 14 45 5" xfId="34252" xr:uid="{57C40650-ECC6-429F-B73A-261BE03002DE}"/>
    <cellStyle name="Normal 14 46" xfId="6058" xr:uid="{D3E80B51-3797-49EF-86FB-58942482512B}"/>
    <cellStyle name="Normal 14 5" xfId="6091" xr:uid="{4321E412-6A71-458A-9158-13DB816DE680}"/>
    <cellStyle name="Normal 14 5 2" xfId="14485" xr:uid="{26EA022D-0856-4266-8A44-87940251FB9F}"/>
    <cellStyle name="Normal 14 5 2 2" xfId="21772" xr:uid="{C1DC4F20-F372-4722-8EA2-9648327AEB2C}"/>
    <cellStyle name="Normal 14 5 2 2 2" xfId="27328" xr:uid="{ABC31AC4-0DB1-4796-8C9E-6D27A5B03E65}"/>
    <cellStyle name="Normal 14 5 2 2 3" xfId="32822" xr:uid="{25C9EDB7-1C57-4F5A-A8B9-A67AF30036E9}"/>
    <cellStyle name="Normal 14 5 2 2 4" xfId="38306" xr:uid="{FB336EDB-53A6-4D73-9914-F6A4F3AE5D38}"/>
    <cellStyle name="Normal 14 5 2 3" xfId="24599" xr:uid="{1BA69444-87E5-420B-883C-33581627EAAF}"/>
    <cellStyle name="Normal 14 5 2 4" xfId="30093" xr:uid="{446957CC-D6A1-4878-8FD7-B482D33E6E8E}"/>
    <cellStyle name="Normal 14 5 2 5" xfId="35577" xr:uid="{DB1EA47E-E9D5-4491-A722-E006DA3811B5}"/>
    <cellStyle name="Normal 14 5 3" xfId="11450" xr:uid="{AC0D32FA-18E0-4EAC-B0FA-AB099658AF5D}"/>
    <cellStyle name="Normal 14 5 4" xfId="16685" xr:uid="{B100EFF3-3127-4DFA-91B5-D03E360E3AA3}"/>
    <cellStyle name="Normal 14 5 5" xfId="18911" xr:uid="{378896B0-FA6A-4422-A09F-ACE1B737CDFE}"/>
    <cellStyle name="Normal 14 5 6" xfId="9161" xr:uid="{C5127E33-10F8-4664-A58B-036982755BC1}"/>
    <cellStyle name="Normal 14 5 6 2" xfId="20482" xr:uid="{07290CCB-5B27-4523-B877-198D37A00A3F}"/>
    <cellStyle name="Normal 14 5 6 2 2" xfId="26038" xr:uid="{AA2ED376-DA2E-44E7-A00E-A095FA0F458F}"/>
    <cellStyle name="Normal 14 5 6 2 3" xfId="31532" xr:uid="{B372D076-8FE6-4337-87FC-A59EAAFBDDD7}"/>
    <cellStyle name="Normal 14 5 6 2 4" xfId="37016" xr:uid="{18785F31-2F44-4494-B52C-28F4CEB76C49}"/>
    <cellStyle name="Normal 14 5 6 3" xfId="23309" xr:uid="{7E2CEBEF-7B00-47C2-AC76-94C847AE315C}"/>
    <cellStyle name="Normal 14 5 6 4" xfId="28803" xr:uid="{4D4D83D3-49B7-486C-BC3F-90DAAFAB952F}"/>
    <cellStyle name="Normal 14 5 6 5" xfId="34287" xr:uid="{368CCF8D-F559-46D7-8E7A-EF2BAE797B3E}"/>
    <cellStyle name="Normal 14 6" xfId="6092" xr:uid="{4103B07D-198E-418D-8987-312EF23ADE98}"/>
    <cellStyle name="Normal 14 6 2" xfId="14486" xr:uid="{CE15F057-DCDD-45DE-965A-ADB6D583D581}"/>
    <cellStyle name="Normal 14 6 2 2" xfId="21773" xr:uid="{112E78D5-2045-441A-8CE4-636E8DBF9020}"/>
    <cellStyle name="Normal 14 6 2 2 2" xfId="27329" xr:uid="{D73596AE-4B70-4B62-83FC-62F072B9B3BD}"/>
    <cellStyle name="Normal 14 6 2 2 3" xfId="32823" xr:uid="{D979AF61-FF05-4C61-9468-695940407692}"/>
    <cellStyle name="Normal 14 6 2 2 4" xfId="38307" xr:uid="{CFE6AE9A-2111-4004-99B8-F58C09832B7C}"/>
    <cellStyle name="Normal 14 6 2 3" xfId="24600" xr:uid="{9715E888-3068-4EB4-9032-D5FC03BC05CC}"/>
    <cellStyle name="Normal 14 6 2 4" xfId="30094" xr:uid="{02E918F9-FF77-4F5A-9E4A-BCD223E743F1}"/>
    <cellStyle name="Normal 14 6 2 5" xfId="35578" xr:uid="{E388BD24-D43C-4B50-8359-6B7B4BB54917}"/>
    <cellStyle name="Normal 14 6 3" xfId="11451" xr:uid="{C4E46746-AE69-464C-9504-5F4C540D6764}"/>
    <cellStyle name="Normal 14 6 4" xfId="16686" xr:uid="{A951267D-3285-425B-BAE2-5AA9C245E86E}"/>
    <cellStyle name="Normal 14 6 5" xfId="18912" xr:uid="{256B481E-C369-435B-8AAA-E8EA5575D567}"/>
    <cellStyle name="Normal 14 6 6" xfId="9162" xr:uid="{479D623A-54A2-48F4-9B0A-C5B1CE91DDAA}"/>
    <cellStyle name="Normal 14 6 6 2" xfId="20483" xr:uid="{59357BD7-2091-4230-95F3-BCEB8532C560}"/>
    <cellStyle name="Normal 14 6 6 2 2" xfId="26039" xr:uid="{888B95D5-0E5B-43F9-BDD8-6967ADE7B0F7}"/>
    <cellStyle name="Normal 14 6 6 2 3" xfId="31533" xr:uid="{A18D528C-53A8-42E4-B468-DED5C1E3E72F}"/>
    <cellStyle name="Normal 14 6 6 2 4" xfId="37017" xr:uid="{6ACB2B2B-E973-49E9-9C54-A672BDD7DE30}"/>
    <cellStyle name="Normal 14 6 6 3" xfId="23310" xr:uid="{0B161D34-44AF-4949-A554-BE86AB2F6A97}"/>
    <cellStyle name="Normal 14 6 6 4" xfId="28804" xr:uid="{6FBDC552-52C0-4D3B-9E6D-6BE684ADABE3}"/>
    <cellStyle name="Normal 14 6 6 5" xfId="34288" xr:uid="{AE9AE17A-F261-4D71-ADE9-8E0FEA3E8B36}"/>
    <cellStyle name="Normal 14 7" xfId="6093" xr:uid="{61606077-654A-4B25-8A77-03BACCD2B50E}"/>
    <cellStyle name="Normal 14 7 2" xfId="14487" xr:uid="{FD378C7D-8BC4-435D-A7CB-CED8FDC72961}"/>
    <cellStyle name="Normal 14 7 2 2" xfId="21774" xr:uid="{679996DC-6A2C-4AF2-97F3-B6B0835D9525}"/>
    <cellStyle name="Normal 14 7 2 2 2" xfId="27330" xr:uid="{7111F109-75B7-42CB-B870-D5EBE5514F0D}"/>
    <cellStyle name="Normal 14 7 2 2 3" xfId="32824" xr:uid="{13098442-EBD6-4075-AE54-CDAFD4FD0735}"/>
    <cellStyle name="Normal 14 7 2 2 4" xfId="38308" xr:uid="{F2C16163-C99D-4E29-A09F-5BFFBA2758C7}"/>
    <cellStyle name="Normal 14 7 2 3" xfId="24601" xr:uid="{C5E3D5C2-EF94-4781-B561-C7714CE6FB1D}"/>
    <cellStyle name="Normal 14 7 2 4" xfId="30095" xr:uid="{AA550649-0895-439D-AB1F-50875060D5AF}"/>
    <cellStyle name="Normal 14 7 2 5" xfId="35579" xr:uid="{1DE0C36D-56DD-42BB-973A-50FD1898456D}"/>
    <cellStyle name="Normal 14 7 3" xfId="11452" xr:uid="{4FBE6FA1-38BA-4DF3-89AD-A7892EC5E093}"/>
    <cellStyle name="Normal 14 7 4" xfId="16687" xr:uid="{8B348BA6-5E45-4624-BCC7-28E6119761FA}"/>
    <cellStyle name="Normal 14 7 5" xfId="18913" xr:uid="{6A40F431-A70A-499D-B653-859DC7F55D18}"/>
    <cellStyle name="Normal 14 7 6" xfId="9163" xr:uid="{0A622B36-8CC6-4F54-A8D0-BD5396A05FFE}"/>
    <cellStyle name="Normal 14 7 6 2" xfId="20484" xr:uid="{25A03EDC-A4C9-4239-9487-002DD26C2F63}"/>
    <cellStyle name="Normal 14 7 6 2 2" xfId="26040" xr:uid="{E739801B-893A-4914-B8F0-38F19B4F9255}"/>
    <cellStyle name="Normal 14 7 6 2 3" xfId="31534" xr:uid="{E5A06B03-7BC0-4DDB-B079-E06BF4140013}"/>
    <cellStyle name="Normal 14 7 6 2 4" xfId="37018" xr:uid="{D7F2E49F-B651-41ED-9AC3-7824FB196459}"/>
    <cellStyle name="Normal 14 7 6 3" xfId="23311" xr:uid="{7BCBCD32-DECF-4387-B4BC-B184D16D86C6}"/>
    <cellStyle name="Normal 14 7 6 4" xfId="28805" xr:uid="{1C440CCE-B7B1-4741-BE83-5F896729A0A9}"/>
    <cellStyle name="Normal 14 7 6 5" xfId="34289" xr:uid="{2991F69A-4BDF-464F-9989-680775764F5F}"/>
    <cellStyle name="Normal 14 8" xfId="6094" xr:uid="{79B9A0FA-8E12-4E95-8CD0-F64FFB03E1FB}"/>
    <cellStyle name="Normal 14 8 2" xfId="14488" xr:uid="{DA8CA096-3581-440F-B7B2-CB2C6A984D76}"/>
    <cellStyle name="Normal 14 8 2 2" xfId="21775" xr:uid="{3745DDB4-6A63-4C98-A345-77C0157AA1A7}"/>
    <cellStyle name="Normal 14 8 2 2 2" xfId="27331" xr:uid="{B6ADB3C7-1399-4C8B-9197-C13B0A313259}"/>
    <cellStyle name="Normal 14 8 2 2 3" xfId="32825" xr:uid="{79F3BA12-008E-4458-A5D6-57CBBF83E161}"/>
    <cellStyle name="Normal 14 8 2 2 4" xfId="38309" xr:uid="{10B783C7-5818-43EE-AFB9-F9E39D3F4B3A}"/>
    <cellStyle name="Normal 14 8 2 3" xfId="24602" xr:uid="{713C3A05-BABD-4AB3-9566-85A19550C804}"/>
    <cellStyle name="Normal 14 8 2 4" xfId="30096" xr:uid="{734312C4-EB80-42ED-AB3E-43A4BD17DB0D}"/>
    <cellStyle name="Normal 14 8 2 5" xfId="35580" xr:uid="{39FA7FFF-E48D-4160-A076-08E41254FC61}"/>
    <cellStyle name="Normal 14 8 3" xfId="11453" xr:uid="{3152688F-4FD9-46E2-82B1-6CD1F1216456}"/>
    <cellStyle name="Normal 14 8 4" xfId="16688" xr:uid="{BC2B9286-79A2-4A6E-80BF-EF67185894B1}"/>
    <cellStyle name="Normal 14 8 5" xfId="18914" xr:uid="{7EF755F8-67AB-487F-B9A1-3BECAE37212F}"/>
    <cellStyle name="Normal 14 8 6" xfId="9164" xr:uid="{94A7C2FC-A441-4682-947F-B5797189C625}"/>
    <cellStyle name="Normal 14 8 6 2" xfId="20485" xr:uid="{22BA0110-3502-461D-A2EE-A7CF6AE6B62A}"/>
    <cellStyle name="Normal 14 8 6 2 2" xfId="26041" xr:uid="{3650EBEB-BB28-446D-8642-ABAA6130A2F0}"/>
    <cellStyle name="Normal 14 8 6 2 3" xfId="31535" xr:uid="{2FF1787D-BA34-401E-8D7F-CD54C7816DF3}"/>
    <cellStyle name="Normal 14 8 6 2 4" xfId="37019" xr:uid="{FDDEAE43-C64A-483E-AFF0-EFEA775B5087}"/>
    <cellStyle name="Normal 14 8 6 3" xfId="23312" xr:uid="{74A352F6-A198-4866-8A40-5F89FE2AAFD8}"/>
    <cellStyle name="Normal 14 8 6 4" xfId="28806" xr:uid="{ADAB2FA4-F03C-4247-8D2F-35F64F0A3A64}"/>
    <cellStyle name="Normal 14 8 6 5" xfId="34290" xr:uid="{576BB0B8-59E1-4FE9-B98A-7C93C594BFFC}"/>
    <cellStyle name="Normal 14 9" xfId="6095" xr:uid="{B1D2E917-B049-444D-A0E2-EF67CE85F05C}"/>
    <cellStyle name="Normal 14 9 2" xfId="14489" xr:uid="{8316BF4F-8B30-4218-A5FF-22186594310E}"/>
    <cellStyle name="Normal 14 9 2 2" xfId="21776" xr:uid="{F62BD3A3-2C9F-4DED-8F63-13D78D379A56}"/>
    <cellStyle name="Normal 14 9 2 2 2" xfId="27332" xr:uid="{A4FC993D-9C46-4291-9A3A-5634A16BF911}"/>
    <cellStyle name="Normal 14 9 2 2 3" xfId="32826" xr:uid="{D03633CA-1651-45A2-A2A8-698759DF1C8E}"/>
    <cellStyle name="Normal 14 9 2 2 4" xfId="38310" xr:uid="{D4BC0F29-E7FF-4ECD-8CCD-4AEF816BB504}"/>
    <cellStyle name="Normal 14 9 2 3" xfId="24603" xr:uid="{C7A6B7B6-D894-4A85-8750-9333F3EA0CAF}"/>
    <cellStyle name="Normal 14 9 2 4" xfId="30097" xr:uid="{085781D5-4425-4B76-9A1F-8999840107FA}"/>
    <cellStyle name="Normal 14 9 2 5" xfId="35581" xr:uid="{52038B1E-115D-436F-93E0-6066454D6356}"/>
    <cellStyle name="Normal 14 9 3" xfId="11454" xr:uid="{A29D15D4-E850-43A8-B4DC-B1F3AD80EB50}"/>
    <cellStyle name="Normal 14 9 4" xfId="16689" xr:uid="{CD7FA6C4-0A5C-455E-9566-736A3987EAEB}"/>
    <cellStyle name="Normal 14 9 5" xfId="18915" xr:uid="{F0C07C92-112A-4947-BBB5-A1583CA386E0}"/>
    <cellStyle name="Normal 14 9 6" xfId="9165" xr:uid="{15E5A1BA-254F-4DC7-B9E1-12F49760D49C}"/>
    <cellStyle name="Normal 14 9 6 2" xfId="20486" xr:uid="{5ABE5B83-E019-4A38-9C49-A094D5AEC3A0}"/>
    <cellStyle name="Normal 14 9 6 2 2" xfId="26042" xr:uid="{C35415AE-E37F-402B-9493-56AE42AA371B}"/>
    <cellStyle name="Normal 14 9 6 2 3" xfId="31536" xr:uid="{0E9AB601-ECE9-454C-9D80-C167FEF036EB}"/>
    <cellStyle name="Normal 14 9 6 2 4" xfId="37020" xr:uid="{8414844C-927D-40ED-88ED-387F1D78AA7C}"/>
    <cellStyle name="Normal 14 9 6 3" xfId="23313" xr:uid="{DA3FE3F6-64FD-45CA-899C-53138BD910F6}"/>
    <cellStyle name="Normal 14 9 6 4" xfId="28807" xr:uid="{9F4B8A1B-BFFB-4642-BBEF-616B90DF655F}"/>
    <cellStyle name="Normal 14 9 6 5" xfId="34291" xr:uid="{50767B15-35EC-4AC9-9A13-0AAB129FFE6F}"/>
    <cellStyle name="Normal 140" xfId="39364" xr:uid="{03D6C1DF-09A0-4A9E-9E48-98E2CC65C276}"/>
    <cellStyle name="Normal 141" xfId="39365" xr:uid="{CDC3CB84-89BE-4EE9-9AE4-3D228EFCCE1A}"/>
    <cellStyle name="Normal 142" xfId="39369" xr:uid="{C18425A5-382B-4E36-82A8-11A90BE25A50}"/>
    <cellStyle name="Normal 143" xfId="39370" xr:uid="{3F6828D1-1D7F-4C38-9A29-276DBD4155BB}"/>
    <cellStyle name="Normal 144" xfId="39371" xr:uid="{0D9E1BFD-9DFE-4507-8682-9635D536A479}"/>
    <cellStyle name="Normal 145" xfId="39372" xr:uid="{C51969DC-B4E5-4D9C-97C9-FBD850B7E652}"/>
    <cellStyle name="Normal 146" xfId="39373" xr:uid="{386BD27B-697C-433C-8662-0D863AD1E693}"/>
    <cellStyle name="Normal 147" xfId="39374" xr:uid="{EF30732E-8A56-4202-B08D-8CBD404355C8}"/>
    <cellStyle name="Normal 148" xfId="39375" xr:uid="{2650516C-2CF2-4679-A732-07FDFDD5A007}"/>
    <cellStyle name="Normal 149" xfId="39376" xr:uid="{A1030673-96EC-4279-A8D6-7D604CF5F1C5}"/>
    <cellStyle name="Normal 15" xfId="47" xr:uid="{00000000-0005-0000-0000-000030000000}"/>
    <cellStyle name="Normal 15 10" xfId="9166" xr:uid="{D5494185-446C-48F4-B7FC-9365BE48C912}"/>
    <cellStyle name="Normal 15 10 2" xfId="20487" xr:uid="{F07C770F-DC6C-4822-9B44-DDF0B947EC1B}"/>
    <cellStyle name="Normal 15 10 2 2" xfId="26043" xr:uid="{DF99934A-AB23-4213-BE3B-E626199BFEB9}"/>
    <cellStyle name="Normal 15 10 2 3" xfId="31537" xr:uid="{507E1A90-0AC5-463B-81B2-6BDB897515BC}"/>
    <cellStyle name="Normal 15 10 2 4" xfId="37021" xr:uid="{38391583-B022-44CD-A59F-6DFDB1F42B3B}"/>
    <cellStyle name="Normal 15 10 3" xfId="23314" xr:uid="{E95DC38D-CF34-49A8-8E4C-62A128E84210}"/>
    <cellStyle name="Normal 15 10 4" xfId="28808" xr:uid="{7862CB89-8F14-4299-8A1F-C9F52D92108A}"/>
    <cellStyle name="Normal 15 10 5" xfId="34292" xr:uid="{28696859-33A4-46D7-A7C8-65DA1AE80085}"/>
    <cellStyle name="Normal 15 11" xfId="6096" xr:uid="{F0E9FB06-090E-457A-BCC1-D53ED5E85F39}"/>
    <cellStyle name="Normal 15 2" xfId="673" xr:uid="{FCC37155-25F4-488B-966F-3312FC720E9D}"/>
    <cellStyle name="Normal 15 2 2" xfId="14491" xr:uid="{ED705910-E0BF-4616-8D09-A3C23E76FF57}"/>
    <cellStyle name="Normal 15 2 2 2" xfId="21778" xr:uid="{2057C33E-3766-4DE4-B2C3-3B27699C8E7F}"/>
    <cellStyle name="Normal 15 2 2 2 2" xfId="27334" xr:uid="{488E0059-9BCA-4F8E-A4B5-9F4342E138A2}"/>
    <cellStyle name="Normal 15 2 2 2 3" xfId="32828" xr:uid="{CF886DDA-296D-469C-A9EE-F73CCE246E9D}"/>
    <cellStyle name="Normal 15 2 2 2 4" xfId="38312" xr:uid="{F251D8EC-FF5C-44A3-B95A-B090836DB8EB}"/>
    <cellStyle name="Normal 15 2 2 3" xfId="24605" xr:uid="{4C925368-1725-4D9E-8D0F-E91F98469AC5}"/>
    <cellStyle name="Normal 15 2 2 4" xfId="30099" xr:uid="{06D353BE-B79F-4B2B-AC0D-17BFA586700D}"/>
    <cellStyle name="Normal 15 2 2 5" xfId="35583" xr:uid="{5449D962-815A-4EAA-A043-BA873C2575D9}"/>
    <cellStyle name="Normal 15 2 3" xfId="11456" xr:uid="{2851C1EF-5008-415D-A100-99BB79160ECF}"/>
    <cellStyle name="Normal 15 2 4" xfId="16691" xr:uid="{A3B6663C-5704-45C0-B289-87C22E903FA5}"/>
    <cellStyle name="Normal 15 2 5" xfId="18917" xr:uid="{DA029384-517A-443C-9467-F310464E265D}"/>
    <cellStyle name="Normal 15 2 6" xfId="9167" xr:uid="{5E6DDC45-1118-49B9-8088-900AAA4687E5}"/>
    <cellStyle name="Normal 15 2 6 2" xfId="20488" xr:uid="{00D4C5EB-4F1B-4003-AF31-8BC5809247EE}"/>
    <cellStyle name="Normal 15 2 6 2 2" xfId="26044" xr:uid="{E91D3DC8-D737-413A-908E-859D2B10BD7C}"/>
    <cellStyle name="Normal 15 2 6 2 3" xfId="31538" xr:uid="{8530F7E1-73B1-4D0C-87FC-6C51758F99B2}"/>
    <cellStyle name="Normal 15 2 6 2 4" xfId="37022" xr:uid="{8C093224-EFA3-4A1D-9E76-1DB562791E41}"/>
    <cellStyle name="Normal 15 2 6 3" xfId="23315" xr:uid="{C71A9996-4AAF-4F5A-8C92-CD35E4883AD2}"/>
    <cellStyle name="Normal 15 2 6 4" xfId="28809" xr:uid="{AED2D104-36CE-4593-9CD5-CAA28B2EEF50}"/>
    <cellStyle name="Normal 15 2 6 5" xfId="34293" xr:uid="{24FEECE0-F5D0-4F73-871A-A5F24F9D37BF}"/>
    <cellStyle name="Normal 15 2 7" xfId="6097" xr:uid="{58C41505-223B-4E07-B625-53AE213541A6}"/>
    <cellStyle name="Normal 15 3" xfId="6098" xr:uid="{AF90BF28-3D2D-4BD6-9497-BAF476F54203}"/>
    <cellStyle name="Normal 15 3 2" xfId="14492" xr:uid="{C89B0DFC-6FBC-424D-81C7-2EAD32363A07}"/>
    <cellStyle name="Normal 15 3 2 2" xfId="21779" xr:uid="{E4971A07-C4EB-492D-B849-5200BB15A2CE}"/>
    <cellStyle name="Normal 15 3 2 2 2" xfId="27335" xr:uid="{3A169640-149F-4210-8335-71850F8C8256}"/>
    <cellStyle name="Normal 15 3 2 2 3" xfId="32829" xr:uid="{284A8A9F-3ED8-4522-BB6F-50ED92A4E617}"/>
    <cellStyle name="Normal 15 3 2 2 4" xfId="38313" xr:uid="{5E253D7A-D347-43FB-9BB0-3DE591723AE2}"/>
    <cellStyle name="Normal 15 3 2 3" xfId="24606" xr:uid="{FAEF0844-C7F8-478D-9983-ECB1C4C5B85A}"/>
    <cellStyle name="Normal 15 3 2 4" xfId="30100" xr:uid="{B9C195B5-49C2-4741-B72B-2F6DA8BE7620}"/>
    <cellStyle name="Normal 15 3 2 5" xfId="35584" xr:uid="{D4A8FD8C-F10E-4944-8754-35F6AAE87C54}"/>
    <cellStyle name="Normal 15 3 3" xfId="11457" xr:uid="{9B9ECE92-27BA-439C-B968-DDA08AD182F5}"/>
    <cellStyle name="Normal 15 3 4" xfId="16692" xr:uid="{6268F2DD-A80E-4DD9-8462-4938FB757031}"/>
    <cellStyle name="Normal 15 3 5" xfId="18918" xr:uid="{5CEB0BFD-9B59-4695-B2FE-78E73FEFBAAD}"/>
    <cellStyle name="Normal 15 3 6" xfId="9168" xr:uid="{8FF9569E-B2C9-4AFE-8585-8266F99F72E1}"/>
    <cellStyle name="Normal 15 3 6 2" xfId="20489" xr:uid="{F3AFFA1F-1256-41B3-B944-4EDD2DEEFB7D}"/>
    <cellStyle name="Normal 15 3 6 2 2" xfId="26045" xr:uid="{FE494E85-500A-4F13-B3C6-7735BF712B4F}"/>
    <cellStyle name="Normal 15 3 6 2 3" xfId="31539" xr:uid="{A34F0751-DFC4-46FC-8355-0BC566B1DAFA}"/>
    <cellStyle name="Normal 15 3 6 2 4" xfId="37023" xr:uid="{15A7D90B-7254-4639-BED6-BCB8C649A212}"/>
    <cellStyle name="Normal 15 3 6 3" xfId="23316" xr:uid="{AB735B26-63A9-4F19-81CF-5D087B9718DE}"/>
    <cellStyle name="Normal 15 3 6 4" xfId="28810" xr:uid="{9CC4A2EB-D6BB-4345-AC75-84528DD719AF}"/>
    <cellStyle name="Normal 15 3 6 5" xfId="34294" xr:uid="{D03ECD0B-1445-47CF-A826-D48CBC236EAA}"/>
    <cellStyle name="Normal 15 4" xfId="7094" xr:uid="{208AD4B1-0792-40ED-B518-18F9382998A7}"/>
    <cellStyle name="Normal 15 4 2" xfId="14493" xr:uid="{AEE3633C-09E5-40F8-9FD5-6E2B8475F5CD}"/>
    <cellStyle name="Normal 15 4 2 2" xfId="21780" xr:uid="{4FFD48BD-CF5A-4A8D-A07C-F719D25E6E8A}"/>
    <cellStyle name="Normal 15 4 2 2 2" xfId="27336" xr:uid="{1B1A89AA-EDA1-4A65-9901-4BBF1D5EBD83}"/>
    <cellStyle name="Normal 15 4 2 2 3" xfId="32830" xr:uid="{A86AEB42-E792-46AF-A3C6-DD4BA2683353}"/>
    <cellStyle name="Normal 15 4 2 2 4" xfId="38314" xr:uid="{32639FDD-C18B-4C46-9CD5-0E196FBC5B88}"/>
    <cellStyle name="Normal 15 4 2 3" xfId="24607" xr:uid="{5FA00699-4200-41B5-AFF9-9F72ACE026A7}"/>
    <cellStyle name="Normal 15 4 2 4" xfId="30101" xr:uid="{CDFFF02F-E5FC-4678-9146-761D8383D899}"/>
    <cellStyle name="Normal 15 4 2 5" xfId="35585" xr:uid="{3419A468-6403-4CED-80A4-EC7DD3D95160}"/>
    <cellStyle name="Normal 15 4 3" xfId="12461" xr:uid="{9D531C0A-4E28-47BB-BC6E-A8D91C9E128F}"/>
    <cellStyle name="Normal 15 4 4" xfId="9169" xr:uid="{F0A28632-5E74-4829-B33B-50C79E245F4E}"/>
    <cellStyle name="Normal 15 4 4 2" xfId="20490" xr:uid="{92686B69-A33A-4C9F-8426-C4AB38B9C579}"/>
    <cellStyle name="Normal 15 4 4 2 2" xfId="26046" xr:uid="{656612BA-0737-4DC9-9506-8E887A678E30}"/>
    <cellStyle name="Normal 15 4 4 2 3" xfId="31540" xr:uid="{7F9B1F15-33E2-4023-9675-2F1DCB100AB1}"/>
    <cellStyle name="Normal 15 4 4 2 4" xfId="37024" xr:uid="{FF0C6DD6-E05E-4B93-8469-0402792C0D4D}"/>
    <cellStyle name="Normal 15 4 4 3" xfId="23317" xr:uid="{E3BFAC83-92FF-4218-AF20-FEC2AB0DA2E1}"/>
    <cellStyle name="Normal 15 4 4 4" xfId="28811" xr:uid="{03C91B96-D578-4234-866A-6CA695A0382B}"/>
    <cellStyle name="Normal 15 4 4 5" xfId="34295" xr:uid="{1443C6D5-A3FF-41E2-9F15-E4EC81249582}"/>
    <cellStyle name="Normal 15 5" xfId="9170" xr:uid="{43897573-E389-48A3-AB45-14C929DA1C90}"/>
    <cellStyle name="Normal 15 5 2" xfId="20491" xr:uid="{7696B73F-BB80-4731-9FE3-037E57315156}"/>
    <cellStyle name="Normal 15 5 2 2" xfId="26047" xr:uid="{E9C1642F-1767-4CD3-9739-900EC8951E38}"/>
    <cellStyle name="Normal 15 5 2 3" xfId="31541" xr:uid="{7C0D8ADE-37C2-4AA8-8EA2-40FC8638C09F}"/>
    <cellStyle name="Normal 15 5 2 4" xfId="37025" xr:uid="{353DB330-0748-44E6-BD52-822CA6B837F6}"/>
    <cellStyle name="Normal 15 5 3" xfId="23318" xr:uid="{F53650CD-DF37-4FFB-B5D3-073A5B863D45}"/>
    <cellStyle name="Normal 15 5 4" xfId="28812" xr:uid="{FB192AA0-C7C7-467E-8267-1FC8BC39F587}"/>
    <cellStyle name="Normal 15 5 5" xfId="34296" xr:uid="{35597CD5-C9A5-49CA-95E6-56EBCCB87BA8}"/>
    <cellStyle name="Normal 15 6" xfId="14490" xr:uid="{E2607190-05BF-4A8F-9E13-499EDF928233}"/>
    <cellStyle name="Normal 15 6 2" xfId="21777" xr:uid="{37622A64-FE3D-4ABD-88E0-4E08E51C6418}"/>
    <cellStyle name="Normal 15 6 2 2" xfId="27333" xr:uid="{505CF2A3-DA28-4FBA-AD97-C506112EDD48}"/>
    <cellStyle name="Normal 15 6 2 3" xfId="32827" xr:uid="{A65B8884-8ADD-48DF-AFF0-5EA10B7609E7}"/>
    <cellStyle name="Normal 15 6 2 4" xfId="38311" xr:uid="{C412B8FA-271B-41BF-BEA8-B765865DD7F0}"/>
    <cellStyle name="Normal 15 6 3" xfId="24604" xr:uid="{A7CDCDA7-ADDC-40A7-AE5A-7FA024C49D01}"/>
    <cellStyle name="Normal 15 6 4" xfId="30098" xr:uid="{6731E703-F16E-4499-A996-7C25A5AE68D8}"/>
    <cellStyle name="Normal 15 6 5" xfId="35582" xr:uid="{D5898827-BD9B-468D-8617-3DBF9FC4358B}"/>
    <cellStyle name="Normal 15 7" xfId="11455" xr:uid="{EAB4C1D0-CB61-42F4-9726-DA99AAF4D281}"/>
    <cellStyle name="Normal 15 8" xfId="16690" xr:uid="{08F6ECC1-904C-41A0-9B44-202EC01CD5F0}"/>
    <cellStyle name="Normal 15 9" xfId="18916" xr:uid="{46E177FB-A469-43D7-A583-CA1A184A0AB8}"/>
    <cellStyle name="Normal 150" xfId="39377" xr:uid="{A434902B-9B4D-4E87-A65E-E281D46AB2E6}"/>
    <cellStyle name="Normal 151" xfId="39378" xr:uid="{9198A1BC-D187-4B42-9112-9E1E7D0CF74A}"/>
    <cellStyle name="Normal 152" xfId="39379" xr:uid="{F8FBBEA5-FA1D-4C5C-9686-303E1715FB78}"/>
    <cellStyle name="Normal 153" xfId="39380" xr:uid="{640A1B0E-1755-4599-8999-F08EE79248E1}"/>
    <cellStyle name="Normal 154" xfId="39381" xr:uid="{23B34025-A2FF-421B-9B3D-FE9A0A79B745}"/>
    <cellStyle name="Normal 155" xfId="39382" xr:uid="{29384905-0F4C-49E5-AF23-703219C7EB40}"/>
    <cellStyle name="Normal 156" xfId="39383" xr:uid="{2DF9D326-D148-472C-9652-8D4750630B4B}"/>
    <cellStyle name="Normal 157" xfId="39385" xr:uid="{B2A4E80B-C872-44D8-8420-95DCB3B495FD}"/>
    <cellStyle name="Normal 158" xfId="39386" xr:uid="{3D0D4AE5-31F9-41C4-8BF2-A256075CD920}"/>
    <cellStyle name="Normal 159" xfId="39387" xr:uid="{46447664-35E3-42BB-B9BE-D07E3646C36F}"/>
    <cellStyle name="Normal 16" xfId="458" xr:uid="{54E024CE-0961-4D30-AE62-C46D393084B6}"/>
    <cellStyle name="Normal 16 10" xfId="6100" xr:uid="{E673D5B2-63A3-4C18-B16E-B3CD33637A1C}"/>
    <cellStyle name="Normal 16 10 2" xfId="14495" xr:uid="{C6006613-33A4-43A6-A8FF-50DCC20B68CE}"/>
    <cellStyle name="Normal 16 10 2 2" xfId="21782" xr:uid="{94686262-B54A-458E-9EB2-CF7EB6F56B79}"/>
    <cellStyle name="Normal 16 10 2 2 2" xfId="27338" xr:uid="{365F9F9D-C143-4541-8472-A1F576AA48AE}"/>
    <cellStyle name="Normal 16 10 2 2 3" xfId="32832" xr:uid="{FF8640C4-E47A-4EE6-9B3E-845B0D189744}"/>
    <cellStyle name="Normal 16 10 2 2 4" xfId="38316" xr:uid="{35192495-FD8E-4402-A233-EF8096C32E91}"/>
    <cellStyle name="Normal 16 10 2 3" xfId="24609" xr:uid="{73FC101D-628C-430B-857C-BBFD4BE4548E}"/>
    <cellStyle name="Normal 16 10 2 4" xfId="30103" xr:uid="{3917A262-8646-4348-AE5D-F11B0A156765}"/>
    <cellStyle name="Normal 16 10 2 5" xfId="35587" xr:uid="{85EC2822-F4CF-4A7E-B797-ADAE4821B35F}"/>
    <cellStyle name="Normal 16 10 3" xfId="11459" xr:uid="{B1758FAA-9415-449A-B890-F80C2E15F2F3}"/>
    <cellStyle name="Normal 16 10 4" xfId="16694" xr:uid="{FAD8B9DE-FC95-4EF8-9F98-54C0782B99C2}"/>
    <cellStyle name="Normal 16 10 5" xfId="18919" xr:uid="{E10C4403-2DE2-46EB-9A7E-C40F9B599C4F}"/>
    <cellStyle name="Normal 16 10 6" xfId="9172" xr:uid="{18CE84F6-A038-4152-B4E7-1023FB183E13}"/>
    <cellStyle name="Normal 16 10 6 2" xfId="20493" xr:uid="{258C7437-6E94-45B8-860B-BC7B742CDCDB}"/>
    <cellStyle name="Normal 16 10 6 2 2" xfId="26049" xr:uid="{1984E923-D8A1-486C-8157-F42ED84193AF}"/>
    <cellStyle name="Normal 16 10 6 2 3" xfId="31543" xr:uid="{0E1FB6E8-130D-4253-950B-3EDA759FB477}"/>
    <cellStyle name="Normal 16 10 6 2 4" xfId="37027" xr:uid="{A8B3E131-6C64-4BD9-A7F7-2C96CC427B64}"/>
    <cellStyle name="Normal 16 10 6 3" xfId="23320" xr:uid="{88D59A2B-7C54-4B2D-9F8B-5FE267DB101A}"/>
    <cellStyle name="Normal 16 10 6 4" xfId="28814" xr:uid="{A8C7DD51-9F67-44BD-98F3-58C8AC0E60F9}"/>
    <cellStyle name="Normal 16 10 6 5" xfId="34298" xr:uid="{81B81166-B6E7-41F1-A197-207E0B998045}"/>
    <cellStyle name="Normal 16 11" xfId="6101" xr:uid="{9E08F4A8-04D6-4DEB-91EC-EB63947A2415}"/>
    <cellStyle name="Normal 16 11 2" xfId="14496" xr:uid="{17AC80A3-61AE-418A-9926-F74967C33C16}"/>
    <cellStyle name="Normal 16 11 2 2" xfId="21783" xr:uid="{CB77C1B1-83BA-4724-8E9D-ACA5FFE8C887}"/>
    <cellStyle name="Normal 16 11 2 2 2" xfId="27339" xr:uid="{212377EC-B489-42E4-A2A0-A1EF3626EB22}"/>
    <cellStyle name="Normal 16 11 2 2 3" xfId="32833" xr:uid="{F24C409F-FE3C-4866-A8F8-FCEEDD220E99}"/>
    <cellStyle name="Normal 16 11 2 2 4" xfId="38317" xr:uid="{0A3448F5-0B55-45BA-BE1C-0E435E6E2017}"/>
    <cellStyle name="Normal 16 11 2 3" xfId="24610" xr:uid="{F44C5047-4A29-4C18-BD70-B8EA99775643}"/>
    <cellStyle name="Normal 16 11 2 4" xfId="30104" xr:uid="{52B524C0-6E0C-4F92-806D-E1C38CA87C17}"/>
    <cellStyle name="Normal 16 11 2 5" xfId="35588" xr:uid="{12C55EE3-E18A-40F4-8C9F-5BB486E479F5}"/>
    <cellStyle name="Normal 16 11 3" xfId="11460" xr:uid="{21F5792B-471B-4946-905F-EE8938C21E92}"/>
    <cellStyle name="Normal 16 11 4" xfId="16695" xr:uid="{6F6194B2-5C43-45DC-841D-0C9D53E64420}"/>
    <cellStyle name="Normal 16 11 5" xfId="18920" xr:uid="{54E449D5-BBD6-4FFB-BFBF-C782E63B948B}"/>
    <cellStyle name="Normal 16 11 6" xfId="9173" xr:uid="{BC23D91F-089D-4671-AF60-F15B03AA157C}"/>
    <cellStyle name="Normal 16 11 6 2" xfId="20494" xr:uid="{4FE00534-19F9-4AEE-85F1-38C4BEE00004}"/>
    <cellStyle name="Normal 16 11 6 2 2" xfId="26050" xr:uid="{BF3BFB93-9E83-4B48-8CDC-C047767446A5}"/>
    <cellStyle name="Normal 16 11 6 2 3" xfId="31544" xr:uid="{DF48F1DC-E19C-475F-A50C-231EF524F1F2}"/>
    <cellStyle name="Normal 16 11 6 2 4" xfId="37028" xr:uid="{EBC74972-BBB1-4F1D-B390-8531B3D64192}"/>
    <cellStyle name="Normal 16 11 6 3" xfId="23321" xr:uid="{291D8873-F375-4E2E-B6BC-1E9208B4966A}"/>
    <cellStyle name="Normal 16 11 6 4" xfId="28815" xr:uid="{F3DAC21C-1975-41D5-81FF-7D615864F8E8}"/>
    <cellStyle name="Normal 16 11 6 5" xfId="34299" xr:uid="{473D5B0B-5877-4736-B725-28ED374A689F}"/>
    <cellStyle name="Normal 16 12" xfId="6102" xr:uid="{6AC439CC-3B25-4B19-8B57-104E0034F31D}"/>
    <cellStyle name="Normal 16 12 2" xfId="14497" xr:uid="{73D86F08-E67C-45D3-A22F-5322B488C712}"/>
    <cellStyle name="Normal 16 12 2 2" xfId="21784" xr:uid="{7B3F5D1C-3C87-4349-B6EB-640EF6772378}"/>
    <cellStyle name="Normal 16 12 2 2 2" xfId="27340" xr:uid="{588086A7-A77E-4D12-BA08-6ACBB7EECAD8}"/>
    <cellStyle name="Normal 16 12 2 2 3" xfId="32834" xr:uid="{3D5CDEBA-FB39-4BDB-904A-280267299548}"/>
    <cellStyle name="Normal 16 12 2 2 4" xfId="38318" xr:uid="{411E3378-47EE-40C3-ACAA-5B3FF8C264DB}"/>
    <cellStyle name="Normal 16 12 2 3" xfId="24611" xr:uid="{85EB831A-D8D8-4D17-A367-31A0E046B1CA}"/>
    <cellStyle name="Normal 16 12 2 4" xfId="30105" xr:uid="{C623A538-1527-4111-82BC-577B76B2835E}"/>
    <cellStyle name="Normal 16 12 2 5" xfId="35589" xr:uid="{2FF1B2AD-B4A3-4FE2-94B9-08F29573CBF7}"/>
    <cellStyle name="Normal 16 12 3" xfId="11461" xr:uid="{46195399-61A7-41E7-B6D7-B10AE0BFC1E1}"/>
    <cellStyle name="Normal 16 12 4" xfId="16696" xr:uid="{489DD3B9-E4F5-44A1-8FCF-30A5CC606E37}"/>
    <cellStyle name="Normal 16 12 5" xfId="18921" xr:uid="{58CADC7D-94A1-40AF-BAD0-CDA40FBB5049}"/>
    <cellStyle name="Normal 16 12 6" xfId="9174" xr:uid="{784265DD-EE1C-428B-8204-3C52CBB1C4DA}"/>
    <cellStyle name="Normal 16 12 6 2" xfId="20495" xr:uid="{5F54B005-A76E-42AB-B1D3-85F31D4B9C32}"/>
    <cellStyle name="Normal 16 12 6 2 2" xfId="26051" xr:uid="{4F786211-EF32-4E34-980D-253B25432383}"/>
    <cellStyle name="Normal 16 12 6 2 3" xfId="31545" xr:uid="{F24B5349-0543-4FD3-A131-B3D47D22C314}"/>
    <cellStyle name="Normal 16 12 6 2 4" xfId="37029" xr:uid="{74BBC268-4203-4084-8F85-8472591B08BD}"/>
    <cellStyle name="Normal 16 12 6 3" xfId="23322" xr:uid="{ED37E5BE-F8DF-48EA-8FF2-FDA506F0D2A6}"/>
    <cellStyle name="Normal 16 12 6 4" xfId="28816" xr:uid="{6315DB86-47E6-474F-9EC4-AE36B6A0A40F}"/>
    <cellStyle name="Normal 16 12 6 5" xfId="34300" xr:uid="{ABC738B3-0595-4FBA-9F74-EB39CC2F6817}"/>
    <cellStyle name="Normal 16 13" xfId="6103" xr:uid="{97B3C048-88A2-4DE7-87F8-29C0AA6BD9B2}"/>
    <cellStyle name="Normal 16 13 2" xfId="14498" xr:uid="{C07752CB-3695-4886-BA27-80B2C0E0A0DB}"/>
    <cellStyle name="Normal 16 13 2 2" xfId="21785" xr:uid="{DDD3B60E-D09F-4BFD-8785-CC069B49AC03}"/>
    <cellStyle name="Normal 16 13 2 2 2" xfId="27341" xr:uid="{8323F6E1-0B60-4A10-8531-7A7DDE186143}"/>
    <cellStyle name="Normal 16 13 2 2 3" xfId="32835" xr:uid="{A976AF48-19C9-48FA-92ED-613D212B2D36}"/>
    <cellStyle name="Normal 16 13 2 2 4" xfId="38319" xr:uid="{FCDC9C02-5CE6-4784-AD02-F797CF39F1D2}"/>
    <cellStyle name="Normal 16 13 2 3" xfId="24612" xr:uid="{78E36209-485D-4DD2-9CCE-6C3E467B49C2}"/>
    <cellStyle name="Normal 16 13 2 4" xfId="30106" xr:uid="{4C9F5BC6-09C8-4E83-91C0-2C875D440BF9}"/>
    <cellStyle name="Normal 16 13 2 5" xfId="35590" xr:uid="{194FF685-93F1-4E83-9654-8C087E797CE5}"/>
    <cellStyle name="Normal 16 13 3" xfId="11462" xr:uid="{178B82C9-DDB3-4C33-BA1D-CCC60597A19D}"/>
    <cellStyle name="Normal 16 13 4" xfId="16697" xr:uid="{EF7A1D74-7277-405D-B945-4A405B0A288E}"/>
    <cellStyle name="Normal 16 13 5" xfId="18922" xr:uid="{1583E831-95BC-4AF1-8176-55CBF6AFCDE0}"/>
    <cellStyle name="Normal 16 13 6" xfId="9175" xr:uid="{B5C2CB83-8746-4A15-B6C8-0CCB7ABEA56C}"/>
    <cellStyle name="Normal 16 13 6 2" xfId="20496" xr:uid="{C7760A6F-FDB0-441A-9F70-202009C908F7}"/>
    <cellStyle name="Normal 16 13 6 2 2" xfId="26052" xr:uid="{92248A91-9E40-4C37-A323-ACCDEA2D2490}"/>
    <cellStyle name="Normal 16 13 6 2 3" xfId="31546" xr:uid="{14DD106E-640D-4581-B305-291D0BEA9ADB}"/>
    <cellStyle name="Normal 16 13 6 2 4" xfId="37030" xr:uid="{0840D9E9-D727-4E44-9FA0-2A0C7EF57EFF}"/>
    <cellStyle name="Normal 16 13 6 3" xfId="23323" xr:uid="{0184865B-FC50-4CA0-BAC6-ED846C2C51B1}"/>
    <cellStyle name="Normal 16 13 6 4" xfId="28817" xr:uid="{77F285DC-DDFC-4C34-8D41-CDFD447B92F9}"/>
    <cellStyle name="Normal 16 13 6 5" xfId="34301" xr:uid="{1F61A1FD-9E07-4BAE-AE8E-3D8DC7AA1B0F}"/>
    <cellStyle name="Normal 16 14" xfId="6104" xr:uid="{563C12DD-4FA6-4C56-9001-AEEE7F7D5704}"/>
    <cellStyle name="Normal 16 14 2" xfId="14499" xr:uid="{263ED10E-7A23-4006-809D-BB293D4701D2}"/>
    <cellStyle name="Normal 16 14 2 2" xfId="21786" xr:uid="{35281BFE-164E-48E7-846E-0731EF83E36B}"/>
    <cellStyle name="Normal 16 14 2 2 2" xfId="27342" xr:uid="{CA1C8A5E-F4CF-407C-B76A-762D64B7F525}"/>
    <cellStyle name="Normal 16 14 2 2 3" xfId="32836" xr:uid="{43219ECC-7821-449A-939F-9FF78502BDC3}"/>
    <cellStyle name="Normal 16 14 2 2 4" xfId="38320" xr:uid="{45FDB40D-017C-451A-B968-C64837DA2240}"/>
    <cellStyle name="Normal 16 14 2 3" xfId="24613" xr:uid="{167EDFB1-9252-4F8A-ADE5-0905D647A580}"/>
    <cellStyle name="Normal 16 14 2 4" xfId="30107" xr:uid="{9D1FE4E9-BF78-4479-964E-6A9B77650189}"/>
    <cellStyle name="Normal 16 14 2 5" xfId="35591" xr:uid="{75211265-AEA0-438F-9466-23074F605B39}"/>
    <cellStyle name="Normal 16 14 3" xfId="11463" xr:uid="{0D17F627-F94A-4FD5-B3D5-70CF698FDF8F}"/>
    <cellStyle name="Normal 16 14 4" xfId="16698" xr:uid="{D43B5AA1-0F82-43F4-8828-7FD54026819C}"/>
    <cellStyle name="Normal 16 14 5" xfId="18923" xr:uid="{9AA5EF0B-2042-459F-894C-A51367D8EF2E}"/>
    <cellStyle name="Normal 16 14 6" xfId="9176" xr:uid="{87FC35BB-8AB0-4B50-BAFB-206414BA5EC7}"/>
    <cellStyle name="Normal 16 14 6 2" xfId="20497" xr:uid="{15D99647-2358-450C-9B5B-880B595096A5}"/>
    <cellStyle name="Normal 16 14 6 2 2" xfId="26053" xr:uid="{A652CC88-6641-4299-84D8-5760647B1336}"/>
    <cellStyle name="Normal 16 14 6 2 3" xfId="31547" xr:uid="{EF0D1E01-98B6-495B-B1B1-ABBE8DD969FE}"/>
    <cellStyle name="Normal 16 14 6 2 4" xfId="37031" xr:uid="{1F5C695D-3270-4921-8EC7-906916C6397F}"/>
    <cellStyle name="Normal 16 14 6 3" xfId="23324" xr:uid="{71B0D834-08ED-43EA-815E-7AB9E7A075BB}"/>
    <cellStyle name="Normal 16 14 6 4" xfId="28818" xr:uid="{EB40A699-436B-4D6A-A8F9-8304A8DD98E1}"/>
    <cellStyle name="Normal 16 14 6 5" xfId="34302" xr:uid="{8465E68E-7B4D-4D5B-B06A-63D7928BA355}"/>
    <cellStyle name="Normal 16 15" xfId="6105" xr:uid="{6B8D881C-AA7F-4BF9-A67B-71C637158B69}"/>
    <cellStyle name="Normal 16 15 2" xfId="14500" xr:uid="{CF917B38-EEF1-492A-A786-BDA78A89BC0C}"/>
    <cellStyle name="Normal 16 15 2 2" xfId="21787" xr:uid="{095E6D1F-F585-4C97-9937-01E9F1970F4A}"/>
    <cellStyle name="Normal 16 15 2 2 2" xfId="27343" xr:uid="{B50648A7-DD24-4189-B1F0-AE6F76EEB376}"/>
    <cellStyle name="Normal 16 15 2 2 3" xfId="32837" xr:uid="{6B3E81AC-AED8-44FD-882E-DBE0C7849D7D}"/>
    <cellStyle name="Normal 16 15 2 2 4" xfId="38321" xr:uid="{3BCE8374-FC4B-4A6A-B91B-70DF5B05D0CE}"/>
    <cellStyle name="Normal 16 15 2 3" xfId="24614" xr:uid="{9D0240D3-0F76-4620-BBD2-E3DDBA081A97}"/>
    <cellStyle name="Normal 16 15 2 4" xfId="30108" xr:uid="{94C63B84-2969-4F87-904D-887CAAEC42B5}"/>
    <cellStyle name="Normal 16 15 2 5" xfId="35592" xr:uid="{8CA52A77-4149-4D91-922D-18798BD8028A}"/>
    <cellStyle name="Normal 16 15 3" xfId="11464" xr:uid="{ACB8F1CF-C72D-42CA-9031-9663ACDAD795}"/>
    <cellStyle name="Normal 16 15 4" xfId="16699" xr:uid="{95170043-BABA-46C2-B612-51633D66D829}"/>
    <cellStyle name="Normal 16 15 5" xfId="18924" xr:uid="{A3779958-2839-4FA6-AC61-4E5A71E27D64}"/>
    <cellStyle name="Normal 16 15 6" xfId="9177" xr:uid="{472946CC-848C-4208-A430-76311879E698}"/>
    <cellStyle name="Normal 16 15 6 2" xfId="20498" xr:uid="{3684B57D-3FD2-4478-822D-AC357A38E260}"/>
    <cellStyle name="Normal 16 15 6 2 2" xfId="26054" xr:uid="{EFD6F831-7638-4B26-B60E-2D988ABB20A2}"/>
    <cellStyle name="Normal 16 15 6 2 3" xfId="31548" xr:uid="{2FC941D6-9C9D-4DD4-B050-1B3A623CEA8D}"/>
    <cellStyle name="Normal 16 15 6 2 4" xfId="37032" xr:uid="{34AA8846-8790-4185-8A87-BF2C09BA4D0F}"/>
    <cellStyle name="Normal 16 15 6 3" xfId="23325" xr:uid="{628E40F5-35C7-477D-BD36-AA6E61C4E0CC}"/>
    <cellStyle name="Normal 16 15 6 4" xfId="28819" xr:uid="{C876A7AB-2325-41CD-B151-52315808F0E3}"/>
    <cellStyle name="Normal 16 15 6 5" xfId="34303" xr:uid="{B48FA493-1B2B-4604-9E19-2EB699871950}"/>
    <cellStyle name="Normal 16 16" xfId="6106" xr:uid="{D3D06BEB-8E6C-4C9A-8956-F3E7C5FCA171}"/>
    <cellStyle name="Normal 16 16 2" xfId="14501" xr:uid="{601F7FD6-C44A-464B-AF6A-E8380F62859F}"/>
    <cellStyle name="Normal 16 16 2 2" xfId="21788" xr:uid="{3F031AA6-067C-4976-874A-D558B4859FDC}"/>
    <cellStyle name="Normal 16 16 2 2 2" xfId="27344" xr:uid="{0865C8D4-A20B-4DEE-BBDC-158215DC282B}"/>
    <cellStyle name="Normal 16 16 2 2 3" xfId="32838" xr:uid="{7F50B192-97D2-4C3B-B70F-0BA9CF69A1DF}"/>
    <cellStyle name="Normal 16 16 2 2 4" xfId="38322" xr:uid="{100DFA11-7D03-4FBA-A179-3663C644CD34}"/>
    <cellStyle name="Normal 16 16 2 3" xfId="24615" xr:uid="{E6057C7C-EB21-473D-B391-0ACF3D4025A1}"/>
    <cellStyle name="Normal 16 16 2 4" xfId="30109" xr:uid="{FA938C9A-131F-4871-AF69-130ED3FF096A}"/>
    <cellStyle name="Normal 16 16 2 5" xfId="35593" xr:uid="{AD053686-CBDD-48C5-8EE6-CB315D2EE281}"/>
    <cellStyle name="Normal 16 16 3" xfId="11465" xr:uid="{2F99E8BD-86B9-41D3-8614-4FD8210EB1D2}"/>
    <cellStyle name="Normal 16 16 4" xfId="16700" xr:uid="{D67D6677-B81A-4889-97CE-441377BE1D36}"/>
    <cellStyle name="Normal 16 16 5" xfId="18925" xr:uid="{826C3250-C87B-4DE2-8CFC-7A0B333C6864}"/>
    <cellStyle name="Normal 16 16 6" xfId="9178" xr:uid="{CE26D10F-27E5-4614-9E8B-5823B389ED39}"/>
    <cellStyle name="Normal 16 16 6 2" xfId="20499" xr:uid="{7B93DBFF-51DE-4ABA-90C6-888707B5C135}"/>
    <cellStyle name="Normal 16 16 6 2 2" xfId="26055" xr:uid="{613D4362-0225-48A6-BB6B-55986105302A}"/>
    <cellStyle name="Normal 16 16 6 2 3" xfId="31549" xr:uid="{5F42B0F6-C075-4770-871D-4E9E2104558E}"/>
    <cellStyle name="Normal 16 16 6 2 4" xfId="37033" xr:uid="{420C2B4C-9B6C-4E6F-8692-483EFC9AE1E7}"/>
    <cellStyle name="Normal 16 16 6 3" xfId="23326" xr:uid="{83E79F91-C1C0-4A27-A4F8-3156B5CA9C48}"/>
    <cellStyle name="Normal 16 16 6 4" xfId="28820" xr:uid="{C5080332-3167-4CD0-9D16-B39AFB4AF430}"/>
    <cellStyle name="Normal 16 16 6 5" xfId="34304" xr:uid="{3860F467-C208-4632-B496-26AF2B95FC84}"/>
    <cellStyle name="Normal 16 17" xfId="6107" xr:uid="{F1E47C57-8801-4A8D-A754-CAACCBF5E0FD}"/>
    <cellStyle name="Normal 16 17 2" xfId="14502" xr:uid="{5CB8C0FA-FC96-4F58-940B-E3863D48BD13}"/>
    <cellStyle name="Normal 16 17 2 2" xfId="21789" xr:uid="{D804C5C0-103D-4A15-8A31-75AD69954112}"/>
    <cellStyle name="Normal 16 17 2 2 2" xfId="27345" xr:uid="{062537BB-CD61-4B34-97A8-67CF035CE0C0}"/>
    <cellStyle name="Normal 16 17 2 2 3" xfId="32839" xr:uid="{571E3004-2159-4656-B9C0-F1EB34990D59}"/>
    <cellStyle name="Normal 16 17 2 2 4" xfId="38323" xr:uid="{55C42628-6F80-4E30-AE2F-35582262D138}"/>
    <cellStyle name="Normal 16 17 2 3" xfId="24616" xr:uid="{9C2BB67B-CCAD-4231-AEBA-C21EDF99F552}"/>
    <cellStyle name="Normal 16 17 2 4" xfId="30110" xr:uid="{E0EF0417-B895-4265-9CCB-FCB977F84F60}"/>
    <cellStyle name="Normal 16 17 2 5" xfId="35594" xr:uid="{D8B2B831-3AD2-4CF0-9726-94257E35501F}"/>
    <cellStyle name="Normal 16 17 3" xfId="11466" xr:uid="{EFB80921-6263-4008-8C44-089352383D61}"/>
    <cellStyle name="Normal 16 17 4" xfId="16701" xr:uid="{157237DA-4829-41FB-BD74-21A16B21F0F4}"/>
    <cellStyle name="Normal 16 17 5" xfId="18926" xr:uid="{7466E437-1949-48FB-A25F-00B55C7DE780}"/>
    <cellStyle name="Normal 16 17 6" xfId="9179" xr:uid="{551C1464-54AC-441C-BF0E-B1106F9374E0}"/>
    <cellStyle name="Normal 16 17 6 2" xfId="20500" xr:uid="{3308E3B8-981D-4139-9D91-A8B99F9C4621}"/>
    <cellStyle name="Normal 16 17 6 2 2" xfId="26056" xr:uid="{E750E605-6251-4B83-A99C-6F3E105E82A3}"/>
    <cellStyle name="Normal 16 17 6 2 3" xfId="31550" xr:uid="{D949E57B-D6B5-4A39-82E5-6BE1D2D46549}"/>
    <cellStyle name="Normal 16 17 6 2 4" xfId="37034" xr:uid="{F922F56A-FF5A-48F0-A787-FD5134C75E82}"/>
    <cellStyle name="Normal 16 17 6 3" xfId="23327" xr:uid="{EF3ABE06-B790-4884-8A91-858F622EE665}"/>
    <cellStyle name="Normal 16 17 6 4" xfId="28821" xr:uid="{524DEAE0-0849-4B59-9311-6CDD20925973}"/>
    <cellStyle name="Normal 16 17 6 5" xfId="34305" xr:uid="{57C1C6D1-F39A-4DB0-8952-8B4C62731F56}"/>
    <cellStyle name="Normal 16 18" xfId="6108" xr:uid="{7477347E-9DBE-4586-8443-BC5EC93EBAE7}"/>
    <cellStyle name="Normal 16 18 2" xfId="14503" xr:uid="{11ECC3C7-9C4D-446D-B9C6-F0DB2CAB9A5A}"/>
    <cellStyle name="Normal 16 18 2 2" xfId="21790" xr:uid="{9459D402-FE76-4BBB-9B5C-C9EAD4C4EFFB}"/>
    <cellStyle name="Normal 16 18 2 2 2" xfId="27346" xr:uid="{5715686A-4AAF-4CB0-8164-88AB9E6B75B6}"/>
    <cellStyle name="Normal 16 18 2 2 3" xfId="32840" xr:uid="{E3E06F97-08B8-45A5-B018-F9C718B64C34}"/>
    <cellStyle name="Normal 16 18 2 2 4" xfId="38324" xr:uid="{6551A804-2D71-43F2-BFCF-941F420D7389}"/>
    <cellStyle name="Normal 16 18 2 3" xfId="24617" xr:uid="{9D66E528-34F2-4E3A-A3AF-592D825C4243}"/>
    <cellStyle name="Normal 16 18 2 4" xfId="30111" xr:uid="{80F1D1D3-5F74-4EC4-8718-903AE6628CC3}"/>
    <cellStyle name="Normal 16 18 2 5" xfId="35595" xr:uid="{15EAAB08-983E-4F4A-8F2C-40C82717F4A6}"/>
    <cellStyle name="Normal 16 18 3" xfId="11467" xr:uid="{DD773253-2A0D-43D7-B0F1-ED93EF538F69}"/>
    <cellStyle name="Normal 16 18 4" xfId="16702" xr:uid="{0BF2F838-B2D0-46DD-A639-CD691FAA3CD4}"/>
    <cellStyle name="Normal 16 18 5" xfId="18927" xr:uid="{3A9AD04A-4E0F-4BF7-9987-89E4236AA542}"/>
    <cellStyle name="Normal 16 18 6" xfId="9180" xr:uid="{6BB22508-8FE5-493C-A8C0-7F8E25D4692B}"/>
    <cellStyle name="Normal 16 18 6 2" xfId="20501" xr:uid="{795C98DE-24E7-4986-959E-0F223122FF42}"/>
    <cellStyle name="Normal 16 18 6 2 2" xfId="26057" xr:uid="{611CC29D-13C8-4DCA-842B-6913C21BE5B6}"/>
    <cellStyle name="Normal 16 18 6 2 3" xfId="31551" xr:uid="{ADC2CAD5-94FF-4F51-BFA8-4AE31D1D1C88}"/>
    <cellStyle name="Normal 16 18 6 2 4" xfId="37035" xr:uid="{7804B448-859D-446A-BDDE-060DB39889C3}"/>
    <cellStyle name="Normal 16 18 6 3" xfId="23328" xr:uid="{B5679941-CF5B-4E83-83EA-056954B6F846}"/>
    <cellStyle name="Normal 16 18 6 4" xfId="28822" xr:uid="{9336237F-8C68-410C-95CB-EC10B812F3CE}"/>
    <cellStyle name="Normal 16 18 6 5" xfId="34306" xr:uid="{466D20C4-7F6F-42EA-874D-F71DD9C4C167}"/>
    <cellStyle name="Normal 16 19" xfId="6109" xr:uid="{B2BD270F-1CD2-4E39-9F5F-A4A2DE66E170}"/>
    <cellStyle name="Normal 16 19 2" xfId="14504" xr:uid="{D24CB22A-5F6B-4DB6-9A4F-342DEB9D58BF}"/>
    <cellStyle name="Normal 16 19 2 2" xfId="21791" xr:uid="{5910B412-2D94-43E5-8BEA-76C4EF4FF0AC}"/>
    <cellStyle name="Normal 16 19 2 2 2" xfId="27347" xr:uid="{2D766E13-050A-43CA-80FA-FD542C825091}"/>
    <cellStyle name="Normal 16 19 2 2 3" xfId="32841" xr:uid="{4ECE8813-1849-4234-9394-ECC7E891F3B2}"/>
    <cellStyle name="Normal 16 19 2 2 4" xfId="38325" xr:uid="{79816936-A336-4E58-A61F-DC61CC263BFA}"/>
    <cellStyle name="Normal 16 19 2 3" xfId="24618" xr:uid="{738B4B6A-3B16-4525-8774-81D693F82375}"/>
    <cellStyle name="Normal 16 19 2 4" xfId="30112" xr:uid="{3E71CFFE-FBB2-4676-A69D-E42FD55DC52F}"/>
    <cellStyle name="Normal 16 19 2 5" xfId="35596" xr:uid="{F2188B81-047A-441E-9DA0-E7718DCFD81F}"/>
    <cellStyle name="Normal 16 19 3" xfId="11468" xr:uid="{52509251-B1E8-4953-9FF2-A16A3BB2AABA}"/>
    <cellStyle name="Normal 16 19 4" xfId="16703" xr:uid="{4A4702AC-DD12-475C-BE9E-3759A482ABE3}"/>
    <cellStyle name="Normal 16 19 5" xfId="18928" xr:uid="{E37D0371-1C34-4B47-9D57-A6835D1C58B6}"/>
    <cellStyle name="Normal 16 19 6" xfId="9181" xr:uid="{AA3A2815-5652-4BA9-9799-50663EA1CA78}"/>
    <cellStyle name="Normal 16 19 6 2" xfId="20502" xr:uid="{ED035F4E-DDEC-47E2-8CF4-181E94B9ACC3}"/>
    <cellStyle name="Normal 16 19 6 2 2" xfId="26058" xr:uid="{6EEB1E84-5749-4EEA-9A98-D1BEB90B6401}"/>
    <cellStyle name="Normal 16 19 6 2 3" xfId="31552" xr:uid="{1181A8AF-EDE4-4B8D-A56F-F7107665093A}"/>
    <cellStyle name="Normal 16 19 6 2 4" xfId="37036" xr:uid="{913074B1-98A8-41A7-B032-05038604E7F9}"/>
    <cellStyle name="Normal 16 19 6 3" xfId="23329" xr:uid="{3816682E-BB33-49B6-B3FA-E4CAFC9E118F}"/>
    <cellStyle name="Normal 16 19 6 4" xfId="28823" xr:uid="{9E01BBC3-788F-4392-91F1-C3006BB65B7C}"/>
    <cellStyle name="Normal 16 19 6 5" xfId="34307" xr:uid="{34F9C84E-1FAD-475E-8D58-57A5ED1770C9}"/>
    <cellStyle name="Normal 16 2" xfId="674" xr:uid="{60481C66-A4AD-4B57-9D4C-F36EFCF17D98}"/>
    <cellStyle name="Normal 16 2 2" xfId="14505" xr:uid="{0E127CDA-78E6-4ADF-8CFA-CCC06F7DD040}"/>
    <cellStyle name="Normal 16 2 2 2" xfId="21792" xr:uid="{E393094D-EA9C-455D-9893-349890CF332F}"/>
    <cellStyle name="Normal 16 2 2 2 2" xfId="27348" xr:uid="{9B9210FD-03C2-4D0F-B1D4-CBA4D745BD5A}"/>
    <cellStyle name="Normal 16 2 2 2 3" xfId="32842" xr:uid="{0F5C39D6-A38C-437D-B3E4-43A30B96B657}"/>
    <cellStyle name="Normal 16 2 2 2 4" xfId="38326" xr:uid="{A3E8732D-E8A8-4404-88EF-340F6BAF1BFF}"/>
    <cellStyle name="Normal 16 2 2 3" xfId="24619" xr:uid="{48D7FCEE-5932-441B-A233-42F31DA33E96}"/>
    <cellStyle name="Normal 16 2 2 4" xfId="30113" xr:uid="{FACA9539-AB70-4B61-8D0B-8C8BC57E2764}"/>
    <cellStyle name="Normal 16 2 2 5" xfId="35597" xr:uid="{C3BA48F3-292A-4852-A785-27A2C3A1FF6E}"/>
    <cellStyle name="Normal 16 2 3" xfId="11469" xr:uid="{DFC9C47B-798A-42E2-8954-113FF92284D2}"/>
    <cellStyle name="Normal 16 2 4" xfId="16704" xr:uid="{ACD7006E-BBF7-4D80-9A06-ACDCE569C8B4}"/>
    <cellStyle name="Normal 16 2 5" xfId="18929" xr:uid="{4B154CB2-1A09-44A2-AEF0-79703A0A4C53}"/>
    <cellStyle name="Normal 16 2 6" xfId="9182" xr:uid="{BB324B13-27FA-4B91-B394-AA265A049CAA}"/>
    <cellStyle name="Normal 16 2 6 2" xfId="20503" xr:uid="{528357D3-694A-4DF5-B752-3747D23C1AEC}"/>
    <cellStyle name="Normal 16 2 6 2 2" xfId="26059" xr:uid="{FA362934-415B-4647-B381-02BEB85AF22E}"/>
    <cellStyle name="Normal 16 2 6 2 3" xfId="31553" xr:uid="{0ECC05F1-930F-4E5D-A970-DFE61E3FF1E5}"/>
    <cellStyle name="Normal 16 2 6 2 4" xfId="37037" xr:uid="{144DCEF4-A219-48A9-A402-BC0DFEB67D1E}"/>
    <cellStyle name="Normal 16 2 6 3" xfId="23330" xr:uid="{DA9CBB27-7808-4373-A3B5-DCF3414E1878}"/>
    <cellStyle name="Normal 16 2 6 4" xfId="28824" xr:uid="{B09D23D2-9F76-4717-82D6-CBE4A3A89AB1}"/>
    <cellStyle name="Normal 16 2 6 5" xfId="34308" xr:uid="{12CCD771-13E7-43DD-B527-31F30BCFBE61}"/>
    <cellStyle name="Normal 16 2 7" xfId="6110" xr:uid="{93C43606-5E17-4BAA-99F6-4F19466E8915}"/>
    <cellStyle name="Normal 16 20" xfId="6111" xr:uid="{B3B2E411-9A81-48C1-9E1E-E5520B53B895}"/>
    <cellStyle name="Normal 16 20 2" xfId="14506" xr:uid="{1A19EBCE-A774-43CD-99E5-88D4A644AC05}"/>
    <cellStyle name="Normal 16 20 2 2" xfId="21793" xr:uid="{9B489BA9-6D57-4205-93C5-2C06A3971C89}"/>
    <cellStyle name="Normal 16 20 2 2 2" xfId="27349" xr:uid="{14039BAE-3A4A-4CDD-89DC-0846F5A41E8C}"/>
    <cellStyle name="Normal 16 20 2 2 3" xfId="32843" xr:uid="{52426B9A-FFD0-4878-B276-17AA203A3896}"/>
    <cellStyle name="Normal 16 20 2 2 4" xfId="38327" xr:uid="{68A1E93E-E041-439A-9BED-42C4706EF5E1}"/>
    <cellStyle name="Normal 16 20 2 3" xfId="24620" xr:uid="{43920DFE-4B5F-4C2D-93D3-8EB4356135C4}"/>
    <cellStyle name="Normal 16 20 2 4" xfId="30114" xr:uid="{FF2B6D0D-7A73-4B36-A289-A9616094665F}"/>
    <cellStyle name="Normal 16 20 2 5" xfId="35598" xr:uid="{3E1DE588-B1BA-4A18-A6B0-236EBF0B30C4}"/>
    <cellStyle name="Normal 16 20 3" xfId="11470" xr:uid="{B3B5A364-4981-4FA8-AD55-B1ACC3420AF0}"/>
    <cellStyle name="Normal 16 20 4" xfId="16705" xr:uid="{61A3C99E-7AA7-4192-BAE3-D249B471D838}"/>
    <cellStyle name="Normal 16 20 5" xfId="18930" xr:uid="{92B8E7F0-D4E5-4619-B7C3-652965634315}"/>
    <cellStyle name="Normal 16 20 6" xfId="9183" xr:uid="{E886A455-60C3-49B7-868E-4FA4AAA8015B}"/>
    <cellStyle name="Normal 16 20 6 2" xfId="20504" xr:uid="{1C751ED7-7A61-4253-82FF-32ADFEC9F760}"/>
    <cellStyle name="Normal 16 20 6 2 2" xfId="26060" xr:uid="{15E3714B-BC8E-4522-B46A-83FEF8E1925D}"/>
    <cellStyle name="Normal 16 20 6 2 3" xfId="31554" xr:uid="{8F0DCC02-57E8-4F35-94B7-D39F33144188}"/>
    <cellStyle name="Normal 16 20 6 2 4" xfId="37038" xr:uid="{0BBC9DD3-DA08-44E2-BFB8-1762A8C8F400}"/>
    <cellStyle name="Normal 16 20 6 3" xfId="23331" xr:uid="{10AE9CD0-BAAA-4BAD-A7D0-6ED1349E0932}"/>
    <cellStyle name="Normal 16 20 6 4" xfId="28825" xr:uid="{8FBF24E8-C61E-4FE6-9EAF-340F4A8F1717}"/>
    <cellStyle name="Normal 16 20 6 5" xfId="34309" xr:uid="{315195FA-387B-4722-BDAB-D4E16F3F5FD0}"/>
    <cellStyle name="Normal 16 21" xfId="6112" xr:uid="{B1378CE8-EA77-4809-AB7A-421869E58F34}"/>
    <cellStyle name="Normal 16 21 2" xfId="14507" xr:uid="{587996E3-3DD9-497E-BF5B-27CC257D636B}"/>
    <cellStyle name="Normal 16 21 2 2" xfId="21794" xr:uid="{FF417D19-A1F2-441C-BE39-57A7B2815828}"/>
    <cellStyle name="Normal 16 21 2 2 2" xfId="27350" xr:uid="{EA546A7B-3686-404A-BC63-F9C82E67E615}"/>
    <cellStyle name="Normal 16 21 2 2 3" xfId="32844" xr:uid="{060D704D-6496-4DFD-965C-BFDB77C48C69}"/>
    <cellStyle name="Normal 16 21 2 2 4" xfId="38328" xr:uid="{F29BD0AD-327C-49C1-BCFC-FE63089DB3B1}"/>
    <cellStyle name="Normal 16 21 2 3" xfId="24621" xr:uid="{44958472-B498-4E7B-A361-F7D0D6F18229}"/>
    <cellStyle name="Normal 16 21 2 4" xfId="30115" xr:uid="{BCA1861F-4860-480F-91C0-93CF5AD283E9}"/>
    <cellStyle name="Normal 16 21 2 5" xfId="35599" xr:uid="{C5989A54-3915-4554-8BD0-717E7F34F70A}"/>
    <cellStyle name="Normal 16 21 3" xfId="11471" xr:uid="{96D39872-323C-4C0C-874A-90B1B0C4AC62}"/>
    <cellStyle name="Normal 16 21 4" xfId="16706" xr:uid="{C95B3AEB-3BAE-465A-A1CA-A386ABD1ED92}"/>
    <cellStyle name="Normal 16 21 5" xfId="18931" xr:uid="{0EAD217E-9EB9-4A79-8D27-77BBD75D4228}"/>
    <cellStyle name="Normal 16 21 6" xfId="9184" xr:uid="{6CA3ED02-AAA1-4D0A-9D4C-56B0D503EDA6}"/>
    <cellStyle name="Normal 16 21 6 2" xfId="20505" xr:uid="{CA03EFE3-4AA6-40D1-AF39-0C1E2E715B8B}"/>
    <cellStyle name="Normal 16 21 6 2 2" xfId="26061" xr:uid="{443612E3-40C2-4D5A-9978-753F32B8B574}"/>
    <cellStyle name="Normal 16 21 6 2 3" xfId="31555" xr:uid="{9C596D59-68A1-4E9C-BFB7-0FB6708ED47B}"/>
    <cellStyle name="Normal 16 21 6 2 4" xfId="37039" xr:uid="{32330220-EB9E-4E9F-9733-62B78185D934}"/>
    <cellStyle name="Normal 16 21 6 3" xfId="23332" xr:uid="{DF996A75-EBC2-4DF3-A484-0B46F6150556}"/>
    <cellStyle name="Normal 16 21 6 4" xfId="28826" xr:uid="{14057D06-CC23-412C-BBAC-F6B86C634958}"/>
    <cellStyle name="Normal 16 21 6 5" xfId="34310" xr:uid="{8CC97BB4-223F-48A4-A0D0-DDF2B2BE05DD}"/>
    <cellStyle name="Normal 16 22" xfId="6113" xr:uid="{8A5ACBD5-8EFB-4FFB-B23B-13B601B61A33}"/>
    <cellStyle name="Normal 16 22 2" xfId="14508" xr:uid="{BA495112-2CC0-4A70-9F59-AB98D293E1FD}"/>
    <cellStyle name="Normal 16 22 2 2" xfId="21795" xr:uid="{E85AE21E-CDF9-4C33-9DB5-ABF33EDE157E}"/>
    <cellStyle name="Normal 16 22 2 2 2" xfId="27351" xr:uid="{BBD69349-EF68-4FF7-AF38-C30F3C61ACCA}"/>
    <cellStyle name="Normal 16 22 2 2 3" xfId="32845" xr:uid="{00EE53FC-9ABB-4026-B71E-3AD01C27B8AB}"/>
    <cellStyle name="Normal 16 22 2 2 4" xfId="38329" xr:uid="{72DA2E12-51DB-459C-85DC-3AD519697A72}"/>
    <cellStyle name="Normal 16 22 2 3" xfId="24622" xr:uid="{65B06CAF-ED07-4F91-A93C-39724F45F4EC}"/>
    <cellStyle name="Normal 16 22 2 4" xfId="30116" xr:uid="{4CA40A2E-DAFE-4E6C-A626-4A05CB0D4771}"/>
    <cellStyle name="Normal 16 22 2 5" xfId="35600" xr:uid="{207EDDBE-8FD3-451F-AA17-37C9916ED8F6}"/>
    <cellStyle name="Normal 16 22 3" xfId="11472" xr:uid="{2F5422A8-8C08-4914-B760-C4656B332DA2}"/>
    <cellStyle name="Normal 16 22 4" xfId="16707" xr:uid="{DE4A3FCC-2D93-4D06-87E8-F71A822FCCED}"/>
    <cellStyle name="Normal 16 22 5" xfId="18932" xr:uid="{35EEAB77-3CF8-4B24-A632-8FDFFB5A6280}"/>
    <cellStyle name="Normal 16 22 6" xfId="9185" xr:uid="{7FDA4235-1381-4472-8037-C24562F8AA05}"/>
    <cellStyle name="Normal 16 22 6 2" xfId="20506" xr:uid="{D4F7C700-694B-48EF-9DA7-925DDD2D47A2}"/>
    <cellStyle name="Normal 16 22 6 2 2" xfId="26062" xr:uid="{842B93C3-4DBF-4CA8-8012-B45AC584366D}"/>
    <cellStyle name="Normal 16 22 6 2 3" xfId="31556" xr:uid="{0C683669-4622-4309-9105-13EAB9EDEEA5}"/>
    <cellStyle name="Normal 16 22 6 2 4" xfId="37040" xr:uid="{64724EB7-1737-40FC-B8AB-5ACBC7759D7F}"/>
    <cellStyle name="Normal 16 22 6 3" xfId="23333" xr:uid="{7FF63B33-81D6-4E68-B143-F9199B12846F}"/>
    <cellStyle name="Normal 16 22 6 4" xfId="28827" xr:uid="{7BC790F5-3673-4F68-A282-ADAB3D6042DC}"/>
    <cellStyle name="Normal 16 22 6 5" xfId="34311" xr:uid="{4F8897F5-AC73-4E94-A03B-F85034803C0A}"/>
    <cellStyle name="Normal 16 23" xfId="6114" xr:uid="{B89CC8EC-F44A-4B72-8DAD-10B89C79C3D1}"/>
    <cellStyle name="Normal 16 23 2" xfId="14509" xr:uid="{528407DE-77AD-4695-8B7C-91B5817FAA00}"/>
    <cellStyle name="Normal 16 23 2 2" xfId="21796" xr:uid="{CE4C52AE-5055-4873-93C5-921843C30B0A}"/>
    <cellStyle name="Normal 16 23 2 2 2" xfId="27352" xr:uid="{35971DD1-F70B-499D-9283-1A30C7F04151}"/>
    <cellStyle name="Normal 16 23 2 2 3" xfId="32846" xr:uid="{9A006F10-90E6-48C9-A347-FB761F4223EE}"/>
    <cellStyle name="Normal 16 23 2 2 4" xfId="38330" xr:uid="{98B977D2-48D7-4E89-BCBF-AD75247E89E2}"/>
    <cellStyle name="Normal 16 23 2 3" xfId="24623" xr:uid="{0F78217A-FADA-4316-B52B-FB039085E1F9}"/>
    <cellStyle name="Normal 16 23 2 4" xfId="30117" xr:uid="{4EC57C1D-E6DB-4044-BB4D-5385E2451E19}"/>
    <cellStyle name="Normal 16 23 2 5" xfId="35601" xr:uid="{12780CEB-7ADF-4F5F-818F-5DC95EB99625}"/>
    <cellStyle name="Normal 16 23 3" xfId="11473" xr:uid="{AF9230B8-00CF-44F8-817A-3E96186F27BA}"/>
    <cellStyle name="Normal 16 23 4" xfId="16708" xr:uid="{3D580C20-57AE-4BC2-9E19-0AADEF3039A7}"/>
    <cellStyle name="Normal 16 23 5" xfId="18933" xr:uid="{C379ABFB-43AC-47A4-BA23-5F3E761C111C}"/>
    <cellStyle name="Normal 16 23 6" xfId="9186" xr:uid="{90674B08-AE05-4AD0-AA99-A46A0CAD00D6}"/>
    <cellStyle name="Normal 16 23 6 2" xfId="20507" xr:uid="{4CBA2E5D-7097-412E-8C40-D71C61963411}"/>
    <cellStyle name="Normal 16 23 6 2 2" xfId="26063" xr:uid="{7656C76C-0749-4415-93E1-52A87103A6DE}"/>
    <cellStyle name="Normal 16 23 6 2 3" xfId="31557" xr:uid="{EFDD280E-7955-4FF8-B5E1-252C97E2B9A0}"/>
    <cellStyle name="Normal 16 23 6 2 4" xfId="37041" xr:uid="{0B496CBE-D797-4B30-966F-0A7FFA57AF7A}"/>
    <cellStyle name="Normal 16 23 6 3" xfId="23334" xr:uid="{4B93FC2B-6468-4450-A621-5834BC1E100D}"/>
    <cellStyle name="Normal 16 23 6 4" xfId="28828" xr:uid="{C7348F28-3FC8-4809-BD9C-857989FFA149}"/>
    <cellStyle name="Normal 16 23 6 5" xfId="34312" xr:uid="{20D64A9F-89B5-47BF-9190-A116405A343F}"/>
    <cellStyle name="Normal 16 24" xfId="6115" xr:uid="{6E1C517F-8392-4EDC-A02D-26C0A6AA7A3A}"/>
    <cellStyle name="Normal 16 24 2" xfId="14510" xr:uid="{891F7EE7-378A-4A5D-B35B-98C3DE2405E9}"/>
    <cellStyle name="Normal 16 24 2 2" xfId="21797" xr:uid="{211EAD18-E0D9-4D36-B655-56487FD7EC21}"/>
    <cellStyle name="Normal 16 24 2 2 2" xfId="27353" xr:uid="{FEB70914-09E8-4BFE-8379-0BC379AA8D78}"/>
    <cellStyle name="Normal 16 24 2 2 3" xfId="32847" xr:uid="{5320C909-1C0B-45E6-ACBB-7312DD4F8DFB}"/>
    <cellStyle name="Normal 16 24 2 2 4" xfId="38331" xr:uid="{CEB31852-8B46-46A5-AA0A-1A138486924E}"/>
    <cellStyle name="Normal 16 24 2 3" xfId="24624" xr:uid="{71BEA172-4E11-4A25-9922-0413721F06E9}"/>
    <cellStyle name="Normal 16 24 2 4" xfId="30118" xr:uid="{C7D89B34-F4A9-4CC7-B4F8-AAE5921373D1}"/>
    <cellStyle name="Normal 16 24 2 5" xfId="35602" xr:uid="{2D665C6A-3D92-4402-BD84-9801201B135F}"/>
    <cellStyle name="Normal 16 24 3" xfId="11474" xr:uid="{1C56CE91-7C54-4957-8E51-F9A13E2E464D}"/>
    <cellStyle name="Normal 16 24 4" xfId="16709" xr:uid="{D5A9C578-D07B-4C7F-8B39-FF199FCA72B4}"/>
    <cellStyle name="Normal 16 24 5" xfId="18934" xr:uid="{435FE273-B90E-43A4-B425-C30D10BD26A4}"/>
    <cellStyle name="Normal 16 24 6" xfId="9187" xr:uid="{EA6FFB3E-5060-4F10-8BA2-82EF198B5C15}"/>
    <cellStyle name="Normal 16 24 6 2" xfId="20508" xr:uid="{998CE57C-902D-4075-A6F4-0EC8C34B7B42}"/>
    <cellStyle name="Normal 16 24 6 2 2" xfId="26064" xr:uid="{5FCA55B4-9AD7-4C18-BCA2-06E6A84B6114}"/>
    <cellStyle name="Normal 16 24 6 2 3" xfId="31558" xr:uid="{AD76E657-00B9-4B12-A837-7E574A235F3C}"/>
    <cellStyle name="Normal 16 24 6 2 4" xfId="37042" xr:uid="{49664CD4-4DDF-4C85-AEDA-C34C19708CD1}"/>
    <cellStyle name="Normal 16 24 6 3" xfId="23335" xr:uid="{540251BD-1DAB-4BED-880F-9FA0ADCB1F80}"/>
    <cellStyle name="Normal 16 24 6 4" xfId="28829" xr:uid="{1EDAE447-D194-4983-A327-1FF18CC5A6B2}"/>
    <cellStyle name="Normal 16 24 6 5" xfId="34313" xr:uid="{5791E0EE-EDE3-43EB-9C41-C4EEE9A79AC6}"/>
    <cellStyle name="Normal 16 25" xfId="6116" xr:uid="{88E79C61-8EA5-4913-BBBD-2B5119A5FB4C}"/>
    <cellStyle name="Normal 16 25 2" xfId="14511" xr:uid="{5B01C4B4-7D2C-41F2-A5C6-3F479008C116}"/>
    <cellStyle name="Normal 16 25 2 2" xfId="21798" xr:uid="{8F4DB4AB-1A9F-4478-B9A5-5F3D975EC2D4}"/>
    <cellStyle name="Normal 16 25 2 2 2" xfId="27354" xr:uid="{BB70C54E-E0EB-4475-A5E9-DC11BB06CC63}"/>
    <cellStyle name="Normal 16 25 2 2 3" xfId="32848" xr:uid="{5AFB0966-7C41-4919-84B9-BEB6568BE1CD}"/>
    <cellStyle name="Normal 16 25 2 2 4" xfId="38332" xr:uid="{8ED4F65C-9413-4C74-9C76-4C2F74C0579B}"/>
    <cellStyle name="Normal 16 25 2 3" xfId="24625" xr:uid="{67A9B4E7-9ACA-42EC-A215-DBFA3889A2B2}"/>
    <cellStyle name="Normal 16 25 2 4" xfId="30119" xr:uid="{EEAE97B0-D1B1-4E9C-BA93-979B00973F29}"/>
    <cellStyle name="Normal 16 25 2 5" xfId="35603" xr:uid="{FC368C31-9872-4EBF-B7AB-D18D681D0919}"/>
    <cellStyle name="Normal 16 25 3" xfId="11475" xr:uid="{3037279A-294C-4784-90EE-BAD8FE1BEB4B}"/>
    <cellStyle name="Normal 16 25 4" xfId="16710" xr:uid="{8178187D-418E-499C-B681-B46DCD784E39}"/>
    <cellStyle name="Normal 16 25 5" xfId="18935" xr:uid="{42E3506E-A643-4968-B5A8-14528E187F6A}"/>
    <cellStyle name="Normal 16 25 6" xfId="9188" xr:uid="{A1157172-883E-4716-81D1-7EFE414E5A5C}"/>
    <cellStyle name="Normal 16 25 6 2" xfId="20509" xr:uid="{19CD0260-2B53-4914-97C4-3B7F820891CD}"/>
    <cellStyle name="Normal 16 25 6 2 2" xfId="26065" xr:uid="{B70EDF1E-AE04-4B19-B793-865D650455DF}"/>
    <cellStyle name="Normal 16 25 6 2 3" xfId="31559" xr:uid="{72372FD8-8DBC-42BE-9E6A-705A0EB95EB0}"/>
    <cellStyle name="Normal 16 25 6 2 4" xfId="37043" xr:uid="{B3273886-D935-414C-89FB-BF1D7F682643}"/>
    <cellStyle name="Normal 16 25 6 3" xfId="23336" xr:uid="{231286ED-C4AD-4B72-8633-AE98AC35ACCF}"/>
    <cellStyle name="Normal 16 25 6 4" xfId="28830" xr:uid="{E2EAD073-8DAA-4C8E-B7D3-949E3F1C2DE8}"/>
    <cellStyle name="Normal 16 25 6 5" xfId="34314" xr:uid="{06B63E74-26ED-4A01-807A-68714A39BDB9}"/>
    <cellStyle name="Normal 16 26" xfId="6117" xr:uid="{DF8A446C-E9C1-4D3E-ADA0-B82E4DEEBD6D}"/>
    <cellStyle name="Normal 16 26 2" xfId="14512" xr:uid="{2697CB98-97C8-4B72-BA82-6619C637C406}"/>
    <cellStyle name="Normal 16 26 2 2" xfId="21799" xr:uid="{F542BDBB-120E-4DFB-B760-49185B21857C}"/>
    <cellStyle name="Normal 16 26 2 2 2" xfId="27355" xr:uid="{E85C7967-5E52-44EE-9024-D39839DDCBC6}"/>
    <cellStyle name="Normal 16 26 2 2 3" xfId="32849" xr:uid="{9E6E71EB-F2BF-4CDB-BE8D-469D26F04995}"/>
    <cellStyle name="Normal 16 26 2 2 4" xfId="38333" xr:uid="{D5BD1F89-B7F0-4C6B-9936-6D2DB00A03D3}"/>
    <cellStyle name="Normal 16 26 2 3" xfId="24626" xr:uid="{FE3E0E9D-95F8-4D4C-B6E8-BF2E0C76617C}"/>
    <cellStyle name="Normal 16 26 2 4" xfId="30120" xr:uid="{BC28B58C-8405-4D9C-8DF3-83EE6E55CE1B}"/>
    <cellStyle name="Normal 16 26 2 5" xfId="35604" xr:uid="{6AF2F182-B3B3-450B-81D2-C9F50656BF89}"/>
    <cellStyle name="Normal 16 26 3" xfId="11476" xr:uid="{53EC9798-013A-486F-8734-F2F6BC147B43}"/>
    <cellStyle name="Normal 16 26 4" xfId="16711" xr:uid="{44B0FC1E-9B0A-40BF-9682-E817FA942872}"/>
    <cellStyle name="Normal 16 26 5" xfId="18936" xr:uid="{8DEF0A26-A638-482A-B69B-60651FC25555}"/>
    <cellStyle name="Normal 16 26 6" xfId="9189" xr:uid="{D176A828-7A2F-490C-91A7-5573C4AE6652}"/>
    <cellStyle name="Normal 16 26 6 2" xfId="20510" xr:uid="{4E779779-BA71-4B57-8734-FEB1ED6D5F88}"/>
    <cellStyle name="Normal 16 26 6 2 2" xfId="26066" xr:uid="{B0163594-6D17-4E3F-9B13-FFAC504DDC3E}"/>
    <cellStyle name="Normal 16 26 6 2 3" xfId="31560" xr:uid="{51364B85-0C42-4D53-AAE1-617655A1BD07}"/>
    <cellStyle name="Normal 16 26 6 2 4" xfId="37044" xr:uid="{74DBE36C-822B-4833-8A6D-934ED8E20E50}"/>
    <cellStyle name="Normal 16 26 6 3" xfId="23337" xr:uid="{45C97E97-2852-4C4B-B4D8-667EF7EA5F28}"/>
    <cellStyle name="Normal 16 26 6 4" xfId="28831" xr:uid="{A80A137F-A5FB-4764-BB4A-1752A961BB4C}"/>
    <cellStyle name="Normal 16 26 6 5" xfId="34315" xr:uid="{63E0B418-0D93-4B76-B979-CB10BF7C017E}"/>
    <cellStyle name="Normal 16 27" xfId="6118" xr:uid="{1461A8FC-5A83-415F-8C3F-D5216B3D134E}"/>
    <cellStyle name="Normal 16 27 2" xfId="14513" xr:uid="{49BBD918-B8C4-4C10-8CD3-C6E94049BC87}"/>
    <cellStyle name="Normal 16 27 2 2" xfId="21800" xr:uid="{E007894D-B146-4748-B0E0-71369270A67A}"/>
    <cellStyle name="Normal 16 27 2 2 2" xfId="27356" xr:uid="{65BCB0DA-B7EB-447F-B24E-680E683DE83D}"/>
    <cellStyle name="Normal 16 27 2 2 3" xfId="32850" xr:uid="{F7FDA529-176B-41C2-864F-CA0573A35FB6}"/>
    <cellStyle name="Normal 16 27 2 2 4" xfId="38334" xr:uid="{6362CB4B-2E1B-42BC-AE7F-4832D78BA9BB}"/>
    <cellStyle name="Normal 16 27 2 3" xfId="24627" xr:uid="{3D1D77DF-DC79-4E52-A3F1-1280ABD53E21}"/>
    <cellStyle name="Normal 16 27 2 4" xfId="30121" xr:uid="{D74D2BE1-4EC5-4BD7-9706-8400451DE68A}"/>
    <cellStyle name="Normal 16 27 2 5" xfId="35605" xr:uid="{8997A29B-8C20-461F-A04A-5093E36DE6D0}"/>
    <cellStyle name="Normal 16 27 3" xfId="11477" xr:uid="{70B4EF9E-2D04-4E31-97BE-59BE60196ACC}"/>
    <cellStyle name="Normal 16 27 4" xfId="16712" xr:uid="{7F48D636-99B7-467B-8A0E-5E54A082BAED}"/>
    <cellStyle name="Normal 16 27 5" xfId="18937" xr:uid="{6FAB560F-8791-4C74-94A9-751C2D3938DA}"/>
    <cellStyle name="Normal 16 27 6" xfId="9190" xr:uid="{D17096E3-09B2-48F7-8733-4FF1EC3F60D7}"/>
    <cellStyle name="Normal 16 27 6 2" xfId="20511" xr:uid="{9F6F8A2F-CC83-4487-8D25-AA794F15839C}"/>
    <cellStyle name="Normal 16 27 6 2 2" xfId="26067" xr:uid="{721D4C11-100B-4817-A111-45122923674B}"/>
    <cellStyle name="Normal 16 27 6 2 3" xfId="31561" xr:uid="{537F13C0-2913-4F59-B018-E310880AF4AF}"/>
    <cellStyle name="Normal 16 27 6 2 4" xfId="37045" xr:uid="{87AA27C8-1E9B-4BDD-A7FA-621E46E9A210}"/>
    <cellStyle name="Normal 16 27 6 3" xfId="23338" xr:uid="{E921F08A-940A-4681-82FF-1EF28EAB6CA9}"/>
    <cellStyle name="Normal 16 27 6 4" xfId="28832" xr:uid="{C5EFF208-C638-4BE5-8A7C-C2C92DD566AC}"/>
    <cellStyle name="Normal 16 27 6 5" xfId="34316" xr:uid="{6D9250CF-3F7F-4253-A3E9-055C89C8CEEC}"/>
    <cellStyle name="Normal 16 28" xfId="6119" xr:uid="{C3C4059F-F53F-45CB-BCC1-B765BF3C135B}"/>
    <cellStyle name="Normal 16 28 2" xfId="14514" xr:uid="{337EE9E3-813A-4482-A0BD-4A851EE31D16}"/>
    <cellStyle name="Normal 16 28 2 2" xfId="21801" xr:uid="{A77E6715-47C7-4672-B135-E478DF273C17}"/>
    <cellStyle name="Normal 16 28 2 2 2" xfId="27357" xr:uid="{9374F9CA-CF3D-4D6F-A662-EE5FB3109C78}"/>
    <cellStyle name="Normal 16 28 2 2 3" xfId="32851" xr:uid="{B8343F83-4302-46B9-A9C8-6FB0B57366EE}"/>
    <cellStyle name="Normal 16 28 2 2 4" xfId="38335" xr:uid="{C8617541-F4A1-452D-91F9-0F9CA69CCDB2}"/>
    <cellStyle name="Normal 16 28 2 3" xfId="24628" xr:uid="{3D7E3628-4F1C-4DFC-B60A-7463D59C0550}"/>
    <cellStyle name="Normal 16 28 2 4" xfId="30122" xr:uid="{BC89201A-311A-4C0D-A25B-783BBA7A52DE}"/>
    <cellStyle name="Normal 16 28 2 5" xfId="35606" xr:uid="{EBC7056F-2443-43C3-9250-E96DD0F38BB5}"/>
    <cellStyle name="Normal 16 28 3" xfId="11478" xr:uid="{0D7A38F6-5C03-472E-A2F2-3F08FA912717}"/>
    <cellStyle name="Normal 16 28 4" xfId="16713" xr:uid="{E6ACFCA2-A0D6-4B8F-ABA9-3A2EFA07CCD7}"/>
    <cellStyle name="Normal 16 28 5" xfId="18938" xr:uid="{8F64EFFD-7BBE-4D75-8D36-4C5824523416}"/>
    <cellStyle name="Normal 16 28 6" xfId="9191" xr:uid="{EDC7D11B-EDBC-4AB7-8C9A-2CCFEC2B2A2A}"/>
    <cellStyle name="Normal 16 28 6 2" xfId="20512" xr:uid="{36FAC697-934F-454D-995B-F8BAC10882C2}"/>
    <cellStyle name="Normal 16 28 6 2 2" xfId="26068" xr:uid="{F2924EF0-4A5D-49C1-94CA-9F09E8FEC97D}"/>
    <cellStyle name="Normal 16 28 6 2 3" xfId="31562" xr:uid="{5612CD16-54CA-4B31-ABCF-D2A1937F17CA}"/>
    <cellStyle name="Normal 16 28 6 2 4" xfId="37046" xr:uid="{E646FB4E-90C3-42E2-9A23-2FB6554FF9F9}"/>
    <cellStyle name="Normal 16 28 6 3" xfId="23339" xr:uid="{C21359A9-5EF1-40A6-967B-9C5A405385AD}"/>
    <cellStyle name="Normal 16 28 6 4" xfId="28833" xr:uid="{6F9121D2-33FE-40BF-B9C7-D8892C26A8C0}"/>
    <cellStyle name="Normal 16 28 6 5" xfId="34317" xr:uid="{E150DD26-437C-4143-812E-1C83376D4BA1}"/>
    <cellStyle name="Normal 16 29" xfId="6120" xr:uid="{46057912-B723-45E4-8183-88603A3CEA66}"/>
    <cellStyle name="Normal 16 29 2" xfId="14515" xr:uid="{B7E7E8A0-F9C7-4DC2-A87F-BF3B14CBA70A}"/>
    <cellStyle name="Normal 16 29 2 2" xfId="21802" xr:uid="{3E738476-EFE3-4E38-A335-8B937E13C680}"/>
    <cellStyle name="Normal 16 29 2 2 2" xfId="27358" xr:uid="{9998CFF1-4602-4204-AB08-CD7A07406E0D}"/>
    <cellStyle name="Normal 16 29 2 2 3" xfId="32852" xr:uid="{80791ECC-1DA7-4C47-9C63-B2583327F16B}"/>
    <cellStyle name="Normal 16 29 2 2 4" xfId="38336" xr:uid="{0F11642B-5AC2-4193-9C83-A44FA1B3C297}"/>
    <cellStyle name="Normal 16 29 2 3" xfId="24629" xr:uid="{6611539D-DA9B-4CE6-9357-02BA22B40AB7}"/>
    <cellStyle name="Normal 16 29 2 4" xfId="30123" xr:uid="{5CBB0C5D-0262-4BB3-BE3C-4F048A029E61}"/>
    <cellStyle name="Normal 16 29 2 5" xfId="35607" xr:uid="{2711AA3F-617B-40F7-8A5A-E8693ABE6500}"/>
    <cellStyle name="Normal 16 29 3" xfId="11479" xr:uid="{64BF49A7-C7BD-4B97-9F2C-80E6C945DD94}"/>
    <cellStyle name="Normal 16 29 4" xfId="16714" xr:uid="{26F702F9-69E8-4138-8E16-B71A2277F090}"/>
    <cellStyle name="Normal 16 29 5" xfId="18939" xr:uid="{0C766239-4082-4B34-95B0-D9CAD907B9C3}"/>
    <cellStyle name="Normal 16 29 6" xfId="9192" xr:uid="{176F7BE9-7465-4847-B749-9A03DE2BF90F}"/>
    <cellStyle name="Normal 16 29 6 2" xfId="20513" xr:uid="{E89E6F1D-B2F6-482B-8DC9-2BA1C67F5A5E}"/>
    <cellStyle name="Normal 16 29 6 2 2" xfId="26069" xr:uid="{4D075B55-67E7-441C-8A95-00ABFC42EA60}"/>
    <cellStyle name="Normal 16 29 6 2 3" xfId="31563" xr:uid="{EDE0AA11-9588-4EC8-840C-47A551514357}"/>
    <cellStyle name="Normal 16 29 6 2 4" xfId="37047" xr:uid="{71E6367E-4A86-426B-B32E-F0758414772D}"/>
    <cellStyle name="Normal 16 29 6 3" xfId="23340" xr:uid="{9F647186-3433-4AC6-B257-7D71CBC2ED5B}"/>
    <cellStyle name="Normal 16 29 6 4" xfId="28834" xr:uid="{AC09E70F-0D9A-498B-B51D-F59B5A450452}"/>
    <cellStyle name="Normal 16 29 6 5" xfId="34318" xr:uid="{3EA4A26B-31B1-4619-BDCC-1A550CE29F35}"/>
    <cellStyle name="Normal 16 3" xfId="6121" xr:uid="{D9F5299D-876A-4DB4-BE1A-558327561112}"/>
    <cellStyle name="Normal 16 3 2" xfId="14516" xr:uid="{6E14CA44-C0F4-4A47-B7A7-5F1983151FB3}"/>
    <cellStyle name="Normal 16 3 2 2" xfId="21803" xr:uid="{8FD5F48B-7B68-4913-BA99-72E1664A062C}"/>
    <cellStyle name="Normal 16 3 2 2 2" xfId="27359" xr:uid="{20690909-C324-4F0D-91CD-2CEB7A23B256}"/>
    <cellStyle name="Normal 16 3 2 2 3" xfId="32853" xr:uid="{8C129FFD-781A-45C3-B9BB-DB70CAF30F8A}"/>
    <cellStyle name="Normal 16 3 2 2 4" xfId="38337" xr:uid="{255126EB-3F86-4492-A967-E983B741C670}"/>
    <cellStyle name="Normal 16 3 2 3" xfId="24630" xr:uid="{27FEBDD3-AE80-418A-AFAB-1E9829748F14}"/>
    <cellStyle name="Normal 16 3 2 4" xfId="30124" xr:uid="{E56D25E2-3A10-4F17-894B-08D038E4A11A}"/>
    <cellStyle name="Normal 16 3 2 5" xfId="35608" xr:uid="{3C53FB58-D1BD-4172-B1BC-25035F8DFE3A}"/>
    <cellStyle name="Normal 16 3 3" xfId="11480" xr:uid="{6769A59B-FA42-4E96-99D0-B7F46708ED25}"/>
    <cellStyle name="Normal 16 3 4" xfId="16715" xr:uid="{C5C723BA-1D06-4BF7-B518-78F99F9829D8}"/>
    <cellStyle name="Normal 16 3 5" xfId="18940" xr:uid="{C5E26DCF-FB4B-42B0-A9BF-F2E1646877D4}"/>
    <cellStyle name="Normal 16 3 6" xfId="9193" xr:uid="{3DFD8CC8-5C60-41BC-9FDB-BAE465379251}"/>
    <cellStyle name="Normal 16 3 6 2" xfId="20514" xr:uid="{7A5094FE-8B55-4E5E-970C-D4DC3D1E1C11}"/>
    <cellStyle name="Normal 16 3 6 2 2" xfId="26070" xr:uid="{9D4B30FF-B54F-4902-9006-00D096CD6EB9}"/>
    <cellStyle name="Normal 16 3 6 2 3" xfId="31564" xr:uid="{C8C9E91E-88F7-42B1-B0F8-501592B0A0BA}"/>
    <cellStyle name="Normal 16 3 6 2 4" xfId="37048" xr:uid="{81D6033A-6E02-44CF-9A7B-B204730E3C69}"/>
    <cellStyle name="Normal 16 3 6 3" xfId="23341" xr:uid="{EBD421AC-F12C-4308-81DD-4DAB9BC78A42}"/>
    <cellStyle name="Normal 16 3 6 4" xfId="28835" xr:uid="{84CC3014-1BD2-491E-9421-011EE68E89F1}"/>
    <cellStyle name="Normal 16 3 6 5" xfId="34319" xr:uid="{597DC554-6A3F-4295-A35C-5D2594C2535D}"/>
    <cellStyle name="Normal 16 30" xfId="6122" xr:uid="{D159B652-94DE-4F77-AA9A-43953918A96C}"/>
    <cellStyle name="Normal 16 30 2" xfId="14517" xr:uid="{7CD7C576-02AF-4E52-B292-B3ED3C0C5CD2}"/>
    <cellStyle name="Normal 16 30 2 2" xfId="21804" xr:uid="{4E242F52-4FCC-4485-BE0A-558F39C0D25D}"/>
    <cellStyle name="Normal 16 30 2 2 2" xfId="27360" xr:uid="{2C9C0935-717C-42EA-AC91-7BAC4CEFB94A}"/>
    <cellStyle name="Normal 16 30 2 2 3" xfId="32854" xr:uid="{0438E0D3-DFEF-473B-BB2D-97B49A3AE896}"/>
    <cellStyle name="Normal 16 30 2 2 4" xfId="38338" xr:uid="{25DE5E9C-BF9E-46BE-82FE-EE773663A11C}"/>
    <cellStyle name="Normal 16 30 2 3" xfId="24631" xr:uid="{246A8485-28B5-4EC9-B129-5A658FCBB835}"/>
    <cellStyle name="Normal 16 30 2 4" xfId="30125" xr:uid="{85FB9BA1-6235-445E-A0B8-CE0F32B8403D}"/>
    <cellStyle name="Normal 16 30 2 5" xfId="35609" xr:uid="{924B4CA3-6F75-43AF-9BFA-7D3EFC2AFE3D}"/>
    <cellStyle name="Normal 16 30 3" xfId="11481" xr:uid="{84EE04F9-0004-4C19-A205-22053EFE34A8}"/>
    <cellStyle name="Normal 16 30 4" xfId="16716" xr:uid="{9C80BF89-428D-4C93-B77F-B193E51CA6BE}"/>
    <cellStyle name="Normal 16 30 5" xfId="18941" xr:uid="{BB8ED422-D487-4B13-882D-05CB7FCCEC57}"/>
    <cellStyle name="Normal 16 30 6" xfId="9194" xr:uid="{5786D192-9F99-4B2E-BD08-F3D3761272E8}"/>
    <cellStyle name="Normal 16 30 6 2" xfId="20515" xr:uid="{277F86B0-816B-4BC3-BA0C-785EB73CC48E}"/>
    <cellStyle name="Normal 16 30 6 2 2" xfId="26071" xr:uid="{22F04EE8-3CEB-4220-91F2-1CC70B6C9492}"/>
    <cellStyle name="Normal 16 30 6 2 3" xfId="31565" xr:uid="{02250C51-0E59-4706-9A85-AA550B7E7811}"/>
    <cellStyle name="Normal 16 30 6 2 4" xfId="37049" xr:uid="{B52D9382-3F5D-4451-BF16-2041509D3C87}"/>
    <cellStyle name="Normal 16 30 6 3" xfId="23342" xr:uid="{074A7DDC-24EB-46D5-B12E-A53A251FC1CB}"/>
    <cellStyle name="Normal 16 30 6 4" xfId="28836" xr:uid="{3E522476-47BF-4B09-AC32-B41F9E69FD39}"/>
    <cellStyle name="Normal 16 30 6 5" xfId="34320" xr:uid="{BFA22827-3E05-40BB-8B7C-3263D3A60DFF}"/>
    <cellStyle name="Normal 16 31" xfId="6123" xr:uid="{D2806569-36C9-4040-A0F5-8C089C481833}"/>
    <cellStyle name="Normal 16 31 2" xfId="14518" xr:uid="{B88E655E-AB14-4585-8158-0525B517FACD}"/>
    <cellStyle name="Normal 16 31 2 2" xfId="21805" xr:uid="{8193B20E-9028-4A9F-A5C6-0A2896C621C0}"/>
    <cellStyle name="Normal 16 31 2 2 2" xfId="27361" xr:uid="{DD3AD4E4-2087-4E40-95B5-15D2B61CC071}"/>
    <cellStyle name="Normal 16 31 2 2 3" xfId="32855" xr:uid="{897AA472-3847-47BB-BE8C-938E489C7AFE}"/>
    <cellStyle name="Normal 16 31 2 2 4" xfId="38339" xr:uid="{EF5AA430-B826-4C27-8AA8-FECAB8CF0C65}"/>
    <cellStyle name="Normal 16 31 2 3" xfId="24632" xr:uid="{D72B3087-ED92-4D50-992C-9C44BD1719D6}"/>
    <cellStyle name="Normal 16 31 2 4" xfId="30126" xr:uid="{2EEA42C9-6106-479F-A667-F72725CFC806}"/>
    <cellStyle name="Normal 16 31 2 5" xfId="35610" xr:uid="{B83866DD-964B-41E5-A92A-4612DA30B293}"/>
    <cellStyle name="Normal 16 31 3" xfId="11482" xr:uid="{F2CBCEF1-06FC-4FD6-97EC-F12636FEE5DC}"/>
    <cellStyle name="Normal 16 31 4" xfId="16717" xr:uid="{4FEF6B9E-BDF6-48F6-AD3F-C124DE3C6CF6}"/>
    <cellStyle name="Normal 16 31 5" xfId="18942" xr:uid="{9CEC9CC3-AB36-4581-8160-990AB55AD621}"/>
    <cellStyle name="Normal 16 31 6" xfId="9195" xr:uid="{21A329E2-C301-4CFD-974E-991D53AF4B6A}"/>
    <cellStyle name="Normal 16 31 6 2" xfId="20516" xr:uid="{0034FA53-61CC-4952-8C0B-D9FDE3C41F36}"/>
    <cellStyle name="Normal 16 31 6 2 2" xfId="26072" xr:uid="{66D9E7F1-56D3-4203-B720-01761A8084F1}"/>
    <cellStyle name="Normal 16 31 6 2 3" xfId="31566" xr:uid="{92D0DB14-A747-4A5A-9796-49826DF86110}"/>
    <cellStyle name="Normal 16 31 6 2 4" xfId="37050" xr:uid="{5A31573C-DC97-452B-AC69-EA99E0A36699}"/>
    <cellStyle name="Normal 16 31 6 3" xfId="23343" xr:uid="{8EDF2054-2AC1-4943-B938-26071FCFAB4F}"/>
    <cellStyle name="Normal 16 31 6 4" xfId="28837" xr:uid="{81ADD8DE-0579-41F1-8FE4-187A645530EE}"/>
    <cellStyle name="Normal 16 31 6 5" xfId="34321" xr:uid="{7DD82878-4B15-4781-85E1-AD38CE5B39B9}"/>
    <cellStyle name="Normal 16 32" xfId="6124" xr:uid="{0BC34FB8-2B77-4DC9-A009-E936905622F8}"/>
    <cellStyle name="Normal 16 32 2" xfId="14519" xr:uid="{3F6E1759-CBF4-42EB-B25E-78B1951022E6}"/>
    <cellStyle name="Normal 16 32 2 2" xfId="21806" xr:uid="{454C8537-D57E-40AD-8EB7-13832F816415}"/>
    <cellStyle name="Normal 16 32 2 2 2" xfId="27362" xr:uid="{E8A5E9DD-4C01-4B92-A093-3565A6C69537}"/>
    <cellStyle name="Normal 16 32 2 2 3" xfId="32856" xr:uid="{BDD16D8F-C5AA-4FF6-BC67-2372DD539C81}"/>
    <cellStyle name="Normal 16 32 2 2 4" xfId="38340" xr:uid="{30CB5EBC-2092-40A5-8030-DDE1B2CD8756}"/>
    <cellStyle name="Normal 16 32 2 3" xfId="24633" xr:uid="{523A536B-BF83-4A2B-8298-BC1F85909B92}"/>
    <cellStyle name="Normal 16 32 2 4" xfId="30127" xr:uid="{655F0ACD-2832-4C18-A4BC-E173FA6F8162}"/>
    <cellStyle name="Normal 16 32 2 5" xfId="35611" xr:uid="{4313807A-6E7F-4E40-95C9-C857F4DBF7B4}"/>
    <cellStyle name="Normal 16 32 3" xfId="11483" xr:uid="{F6CEACDE-0CA3-4E86-AE69-F62E762ED1A4}"/>
    <cellStyle name="Normal 16 32 4" xfId="16718" xr:uid="{A7FE60F0-240A-4066-9DAD-1616E616594D}"/>
    <cellStyle name="Normal 16 32 5" xfId="18943" xr:uid="{B4F0A844-9FF2-45A6-80E2-C0C385B9994C}"/>
    <cellStyle name="Normal 16 32 6" xfId="9196" xr:uid="{4AA6F8BF-08C6-4878-89C9-C31A3C17055B}"/>
    <cellStyle name="Normal 16 32 6 2" xfId="20517" xr:uid="{1D8FA84E-4BA5-4263-9048-D68AFF71A561}"/>
    <cellStyle name="Normal 16 32 6 2 2" xfId="26073" xr:uid="{B714C7FC-055A-4B89-A661-BD7A1249F63A}"/>
    <cellStyle name="Normal 16 32 6 2 3" xfId="31567" xr:uid="{8B6342A5-867A-4E74-BF35-B817ACCF584D}"/>
    <cellStyle name="Normal 16 32 6 2 4" xfId="37051" xr:uid="{0463B3A2-020F-4DA3-8742-04A4256CC2E3}"/>
    <cellStyle name="Normal 16 32 6 3" xfId="23344" xr:uid="{A4D84BD4-61D5-40F4-A2E7-A9759F0B75FA}"/>
    <cellStyle name="Normal 16 32 6 4" xfId="28838" xr:uid="{76F7D100-F349-4FB7-A612-F2569782CAF5}"/>
    <cellStyle name="Normal 16 32 6 5" xfId="34322" xr:uid="{AA326C59-0306-4DFE-9152-9BA2EF537D37}"/>
    <cellStyle name="Normal 16 33" xfId="6125" xr:uid="{0E7F77BF-6E8E-4B7D-8AB1-AC50874CC6AC}"/>
    <cellStyle name="Normal 16 33 2" xfId="14520" xr:uid="{E28B744B-3573-46F2-B5A9-B47EA0CB22E6}"/>
    <cellStyle name="Normal 16 33 2 2" xfId="21807" xr:uid="{F9B19F5D-2BB1-4A62-A789-1E813CBFC57E}"/>
    <cellStyle name="Normal 16 33 2 2 2" xfId="27363" xr:uid="{EBB4953D-C5B7-4CC6-BEF4-2A96858AB703}"/>
    <cellStyle name="Normal 16 33 2 2 3" xfId="32857" xr:uid="{1C990CC4-B832-4372-B793-4C86C4E3ED22}"/>
    <cellStyle name="Normal 16 33 2 2 4" xfId="38341" xr:uid="{AC39664C-521C-44D5-B76D-49520A37DE1D}"/>
    <cellStyle name="Normal 16 33 2 3" xfId="24634" xr:uid="{4FEB06C2-E048-457B-8E53-3D12263E298F}"/>
    <cellStyle name="Normal 16 33 2 4" xfId="30128" xr:uid="{CE47C49C-AF6A-4E46-A843-BB56773624B7}"/>
    <cellStyle name="Normal 16 33 2 5" xfId="35612" xr:uid="{E45147DD-8C60-49B9-992A-F9F9D72D76A2}"/>
    <cellStyle name="Normal 16 33 3" xfId="11484" xr:uid="{243DFBA6-B786-4500-927F-A4CDBF5730EF}"/>
    <cellStyle name="Normal 16 33 4" xfId="16719" xr:uid="{3269FD0E-4AAB-443B-A470-50C8D49F4355}"/>
    <cellStyle name="Normal 16 33 5" xfId="18944" xr:uid="{8FBDDF64-B97B-4FC7-83F5-9FB334ADF7C0}"/>
    <cellStyle name="Normal 16 33 6" xfId="9197" xr:uid="{7E58769E-E37A-41B1-900B-2C9275B87226}"/>
    <cellStyle name="Normal 16 33 6 2" xfId="20518" xr:uid="{833D26F6-1691-48BB-9CDA-6E45DA24622C}"/>
    <cellStyle name="Normal 16 33 6 2 2" xfId="26074" xr:uid="{0B20FA7E-5136-445F-BA27-8C7DB0005F29}"/>
    <cellStyle name="Normal 16 33 6 2 3" xfId="31568" xr:uid="{5838996C-9787-4807-B93B-A139BC638A26}"/>
    <cellStyle name="Normal 16 33 6 2 4" xfId="37052" xr:uid="{F53CC108-4D74-4E49-A8CF-C8363473B3F2}"/>
    <cellStyle name="Normal 16 33 6 3" xfId="23345" xr:uid="{BE1C9B0C-1FA5-4ED7-9E62-55EC0762C020}"/>
    <cellStyle name="Normal 16 33 6 4" xfId="28839" xr:uid="{18553EF9-A160-4DC2-876E-4F8EDFBEBC96}"/>
    <cellStyle name="Normal 16 33 6 5" xfId="34323" xr:uid="{5C1C80BC-12B0-4BD6-90FB-FAB0D5F9E2E4}"/>
    <cellStyle name="Normal 16 34" xfId="6126" xr:uid="{687A8734-4B69-4175-A8D5-574D72DC4C4F}"/>
    <cellStyle name="Normal 16 34 2" xfId="14521" xr:uid="{E55E7765-5F09-443B-B3AD-6450405D9904}"/>
    <cellStyle name="Normal 16 34 2 2" xfId="21808" xr:uid="{E6AD903E-FA9A-4216-9A85-47BC4A5AC3EA}"/>
    <cellStyle name="Normal 16 34 2 2 2" xfId="27364" xr:uid="{1EA64777-1BB0-4B86-8868-6511A4199C84}"/>
    <cellStyle name="Normal 16 34 2 2 3" xfId="32858" xr:uid="{0C113259-DA85-4AC5-A554-5ACAD0B14C27}"/>
    <cellStyle name="Normal 16 34 2 2 4" xfId="38342" xr:uid="{0BE96B4A-438F-4E84-82E6-0C660B2EB6F4}"/>
    <cellStyle name="Normal 16 34 2 3" xfId="24635" xr:uid="{5E8E0B95-9C6A-444F-AE45-440BBE0FA262}"/>
    <cellStyle name="Normal 16 34 2 4" xfId="30129" xr:uid="{4418DC1C-B75B-4A20-BE6B-5677B1088C45}"/>
    <cellStyle name="Normal 16 34 2 5" xfId="35613" xr:uid="{E4EEF02A-DD33-4418-B022-ADD0D0BD78AC}"/>
    <cellStyle name="Normal 16 34 3" xfId="11485" xr:uid="{1CC3595D-0089-4942-8A02-B509C8681A22}"/>
    <cellStyle name="Normal 16 34 4" xfId="16720" xr:uid="{72D7E65B-C2E6-417F-B94B-F61DF37E5A93}"/>
    <cellStyle name="Normal 16 34 5" xfId="18945" xr:uid="{47F90C25-7A80-427E-A649-364AE9665C54}"/>
    <cellStyle name="Normal 16 34 6" xfId="9198" xr:uid="{B1A01052-30BA-4EA9-B1D7-BD47A4A32C00}"/>
    <cellStyle name="Normal 16 34 6 2" xfId="20519" xr:uid="{16C2C395-3857-4005-837C-49D349C6D254}"/>
    <cellStyle name="Normal 16 34 6 2 2" xfId="26075" xr:uid="{A5D07481-E2AE-41AD-943F-4A74D86C7B08}"/>
    <cellStyle name="Normal 16 34 6 2 3" xfId="31569" xr:uid="{459C1A09-8641-4953-B4A7-5CDB8A41ED21}"/>
    <cellStyle name="Normal 16 34 6 2 4" xfId="37053" xr:uid="{68AFF868-084D-4061-BA64-7858D13D6486}"/>
    <cellStyle name="Normal 16 34 6 3" xfId="23346" xr:uid="{B1B52968-0698-4B3D-9247-F8DB7C1755A2}"/>
    <cellStyle name="Normal 16 34 6 4" xfId="28840" xr:uid="{1480B707-A655-41C9-AC58-E149BF9D9AD2}"/>
    <cellStyle name="Normal 16 34 6 5" xfId="34324" xr:uid="{6C4C215C-2942-42C2-B67E-FA7ABE74014A}"/>
    <cellStyle name="Normal 16 35" xfId="6127" xr:uid="{6C68367D-CB21-4B5A-B746-7357884D1AC3}"/>
    <cellStyle name="Normal 16 35 2" xfId="14522" xr:uid="{A2613F9B-3537-4EA9-BFC6-8C32F663C330}"/>
    <cellStyle name="Normal 16 35 2 2" xfId="21809" xr:uid="{35888289-8DAE-4C67-81E3-36678ABB4E36}"/>
    <cellStyle name="Normal 16 35 2 2 2" xfId="27365" xr:uid="{6B79D1DF-319F-456C-8C77-9CF6631DEDA6}"/>
    <cellStyle name="Normal 16 35 2 2 3" xfId="32859" xr:uid="{22BA09F0-9E63-4F84-9CE2-B5324BB013F8}"/>
    <cellStyle name="Normal 16 35 2 2 4" xfId="38343" xr:uid="{9BB2404E-72BB-43AB-BC32-CD98EBA1CD0E}"/>
    <cellStyle name="Normal 16 35 2 3" xfId="24636" xr:uid="{8933C17D-6305-4439-AB65-A4B34817CC56}"/>
    <cellStyle name="Normal 16 35 2 4" xfId="30130" xr:uid="{C20CCA87-9EE0-49AD-B386-E8EED745DE96}"/>
    <cellStyle name="Normal 16 35 2 5" xfId="35614" xr:uid="{38F5BA56-23F5-498D-A6EE-F749D862C02A}"/>
    <cellStyle name="Normal 16 35 3" xfId="11486" xr:uid="{B425C7DB-2AFE-4191-B3C7-AD70FE857317}"/>
    <cellStyle name="Normal 16 35 4" xfId="16721" xr:uid="{CBAD8E0E-1DBB-4821-9685-39C16E7C4A30}"/>
    <cellStyle name="Normal 16 35 5" xfId="18946" xr:uid="{D08EBA1B-FE72-4A22-AC26-DAE8283157CE}"/>
    <cellStyle name="Normal 16 35 6" xfId="9199" xr:uid="{8C4D98AE-18A9-46CC-873C-73C82694C79A}"/>
    <cellStyle name="Normal 16 35 6 2" xfId="20520" xr:uid="{4FC9F12E-14CB-4A9C-97C7-26082465F585}"/>
    <cellStyle name="Normal 16 35 6 2 2" xfId="26076" xr:uid="{276E62D6-A31F-4BDB-A199-48DC62FB63F3}"/>
    <cellStyle name="Normal 16 35 6 2 3" xfId="31570" xr:uid="{E08740B9-B90E-4239-9E98-FFD7284A8684}"/>
    <cellStyle name="Normal 16 35 6 2 4" xfId="37054" xr:uid="{F40FC749-DC19-4734-B8DB-85901AF9F320}"/>
    <cellStyle name="Normal 16 35 6 3" xfId="23347" xr:uid="{2ECDA720-7625-4249-AAB6-2FA73D1142FA}"/>
    <cellStyle name="Normal 16 35 6 4" xfId="28841" xr:uid="{4EF57752-EE01-447C-9817-70A42FE6BC0C}"/>
    <cellStyle name="Normal 16 35 6 5" xfId="34325" xr:uid="{F182532E-1064-46CB-A8F6-74838B5F6526}"/>
    <cellStyle name="Normal 16 36" xfId="6128" xr:uid="{4C0DD4EC-A4B8-4C5E-8CD2-28FC1F92F57D}"/>
    <cellStyle name="Normal 16 36 2" xfId="14523" xr:uid="{5A654B87-B3A0-42FF-BFC4-0E469B4D100F}"/>
    <cellStyle name="Normal 16 36 2 2" xfId="21810" xr:uid="{E11AD3D7-2350-4AEB-AF8F-CB9F2B8E9F24}"/>
    <cellStyle name="Normal 16 36 2 2 2" xfId="27366" xr:uid="{E6F16272-440E-41B7-9D87-22B933ABAD30}"/>
    <cellStyle name="Normal 16 36 2 2 3" xfId="32860" xr:uid="{89447459-8C9C-4BDB-BD8A-146F82D91ACA}"/>
    <cellStyle name="Normal 16 36 2 2 4" xfId="38344" xr:uid="{6631E934-A931-444F-9269-C29473CCCEBD}"/>
    <cellStyle name="Normal 16 36 2 3" xfId="24637" xr:uid="{6D0D3EC2-9E55-4CE4-ACA2-BCEA210A886F}"/>
    <cellStyle name="Normal 16 36 2 4" xfId="30131" xr:uid="{9BA7759D-1929-4905-A03D-BB7A432F6C22}"/>
    <cellStyle name="Normal 16 36 2 5" xfId="35615" xr:uid="{E9CCA9E7-4CFB-4855-8531-2BA0F94FD67D}"/>
    <cellStyle name="Normal 16 36 3" xfId="12462" xr:uid="{427180A3-4D7A-4DC3-8FF2-B3AD27C93E62}"/>
    <cellStyle name="Normal 16 36 4" xfId="9200" xr:uid="{803D3EBF-5CC7-421E-9356-82FCB49F3C54}"/>
    <cellStyle name="Normal 16 36 4 2" xfId="20521" xr:uid="{036910FF-37DE-4D0D-B610-4165B34E924E}"/>
    <cellStyle name="Normal 16 36 4 2 2" xfId="26077" xr:uid="{DFCDA407-27F5-4708-A85D-D89AE901A71C}"/>
    <cellStyle name="Normal 16 36 4 2 3" xfId="31571" xr:uid="{D43828F3-483B-491B-BE28-1E1596EA8709}"/>
    <cellStyle name="Normal 16 36 4 2 4" xfId="37055" xr:uid="{4FB9C00E-617B-4510-B6B3-577270A1D2D0}"/>
    <cellStyle name="Normal 16 36 4 3" xfId="23348" xr:uid="{AC34988F-5FAF-47AA-A7C2-FF6C0E1C7D74}"/>
    <cellStyle name="Normal 16 36 4 4" xfId="28842" xr:uid="{B42B6E16-BD51-4BC5-A0F6-BF14184C42B4}"/>
    <cellStyle name="Normal 16 36 4 5" xfId="34326" xr:uid="{5A0060ED-1C61-4DE1-8025-6E57572DAF43}"/>
    <cellStyle name="Normal 16 37" xfId="14494" xr:uid="{37F60F17-B131-48E6-9F16-50D7376BAAA1}"/>
    <cellStyle name="Normal 16 37 2" xfId="21781" xr:uid="{611A5E1D-2F2D-4767-9E46-AA8064F1E13B}"/>
    <cellStyle name="Normal 16 37 2 2" xfId="27337" xr:uid="{22A43A72-1240-498F-BDD2-2A548A9B4B3D}"/>
    <cellStyle name="Normal 16 37 2 3" xfId="32831" xr:uid="{EB04F24A-4DCA-4EDF-85B6-938FDE10E723}"/>
    <cellStyle name="Normal 16 37 2 4" xfId="38315" xr:uid="{3E1A2F7A-5B0C-4D7F-9917-8BE091198092}"/>
    <cellStyle name="Normal 16 37 3" xfId="24608" xr:uid="{4BC913B6-4756-44B5-9FDF-4793DF8E797E}"/>
    <cellStyle name="Normal 16 37 4" xfId="30102" xr:uid="{22DB13C3-70E6-46C6-B048-5CC7E2BBD0E4}"/>
    <cellStyle name="Normal 16 37 5" xfId="35586" xr:uid="{95D427A3-2A71-41A2-9C36-421FA0642086}"/>
    <cellStyle name="Normal 16 38" xfId="11458" xr:uid="{0A89BF09-17A3-41DB-B46B-6C20B911552E}"/>
    <cellStyle name="Normal 16 39" xfId="16693" xr:uid="{2BCC7660-6101-4B96-AA84-FD211D50E2E4}"/>
    <cellStyle name="Normal 16 4" xfId="6129" xr:uid="{A0A33692-6D11-4CEF-A504-78622BF7FA94}"/>
    <cellStyle name="Normal 16 4 2" xfId="14524" xr:uid="{6349D327-5C3E-4E99-A410-D6E2031748F0}"/>
    <cellStyle name="Normal 16 4 2 2" xfId="21811" xr:uid="{D15002A7-AD66-4AFD-9A7A-6E8CCF200A3C}"/>
    <cellStyle name="Normal 16 4 2 2 2" xfId="27367" xr:uid="{22EEEE83-3979-4388-A044-3A55E375EDA1}"/>
    <cellStyle name="Normal 16 4 2 2 3" xfId="32861" xr:uid="{0EC90818-D9FA-4C97-A2C8-82A4F275F5B7}"/>
    <cellStyle name="Normal 16 4 2 2 4" xfId="38345" xr:uid="{6BF8CF7C-74C3-49FB-81C3-EA3D2E7E38D2}"/>
    <cellStyle name="Normal 16 4 2 3" xfId="24638" xr:uid="{65C57CB8-2D74-40F3-AAC5-DB62EA8BD79A}"/>
    <cellStyle name="Normal 16 4 2 4" xfId="30132" xr:uid="{7CE22ED2-5A82-44A1-945E-2FFF36775A1F}"/>
    <cellStyle name="Normal 16 4 2 5" xfId="35616" xr:uid="{BCA1DC3B-147C-446D-8F04-E00C4AC0BA71}"/>
    <cellStyle name="Normal 16 4 3" xfId="11487" xr:uid="{C1CE50F0-34A3-4B3F-B5AE-F765B5880AB5}"/>
    <cellStyle name="Normal 16 4 4" xfId="16722" xr:uid="{136B9DBD-EF29-4EB9-9C42-5183DB61E558}"/>
    <cellStyle name="Normal 16 4 5" xfId="18947" xr:uid="{07BE6437-D279-40BB-9D39-9504E612E85E}"/>
    <cellStyle name="Normal 16 4 6" xfId="9201" xr:uid="{C20B7390-D20E-453F-80BD-E1F710B07500}"/>
    <cellStyle name="Normal 16 4 6 2" xfId="20522" xr:uid="{10F36960-7F05-47B2-A4EA-B4DAC1AE998A}"/>
    <cellStyle name="Normal 16 4 6 2 2" xfId="26078" xr:uid="{A911C895-BBE3-4136-AAD5-AF78A809F02C}"/>
    <cellStyle name="Normal 16 4 6 2 3" xfId="31572" xr:uid="{51AF76A3-F912-44F1-906E-8F8B82B64817}"/>
    <cellStyle name="Normal 16 4 6 2 4" xfId="37056" xr:uid="{01131CAB-417F-45A3-B6D6-B7AFE696C02C}"/>
    <cellStyle name="Normal 16 4 6 3" xfId="23349" xr:uid="{E9F31A3F-6E4B-4569-AED3-9DD408722010}"/>
    <cellStyle name="Normal 16 4 6 4" xfId="28843" xr:uid="{92CD1D5E-7116-4BE6-94F9-CDE9C48DBF30}"/>
    <cellStyle name="Normal 16 4 6 5" xfId="34327" xr:uid="{84A7B238-FBAF-487A-8786-DE8CD238A8B7}"/>
    <cellStyle name="Normal 16 40" xfId="9171" xr:uid="{07AF8C38-CB57-485E-B0BA-44D3E0FB9139}"/>
    <cellStyle name="Normal 16 40 2" xfId="20492" xr:uid="{9E289106-3C17-413B-A72E-452665591BB6}"/>
    <cellStyle name="Normal 16 40 2 2" xfId="26048" xr:uid="{606D34B9-850D-4831-A764-FA220AF6E27C}"/>
    <cellStyle name="Normal 16 40 2 3" xfId="31542" xr:uid="{C7983EC0-E7A0-43DC-8867-35E7026E35EA}"/>
    <cellStyle name="Normal 16 40 2 4" xfId="37026" xr:uid="{0664B332-DF16-4D57-B133-801174D7ED4C}"/>
    <cellStyle name="Normal 16 40 3" xfId="23319" xr:uid="{2EC83D76-3631-41A9-A50C-915869826BDE}"/>
    <cellStyle name="Normal 16 40 4" xfId="28813" xr:uid="{FBB21353-01F5-4BC5-96DB-6AB9AF4DF8C2}"/>
    <cellStyle name="Normal 16 40 5" xfId="34297" xr:uid="{6178AC6D-C18F-47BD-A935-8D6C04981CF7}"/>
    <cellStyle name="Normal 16 41" xfId="6099" xr:uid="{9A4254D3-A252-4E8B-B2B9-6B2084C65BD0}"/>
    <cellStyle name="Normal 16 5" xfId="6130" xr:uid="{57BE57BD-FDAC-4AC5-8572-A13B9933E199}"/>
    <cellStyle name="Normal 16 5 2" xfId="14525" xr:uid="{C6296F1C-AEDC-4958-BD1C-B1CD62ABBD9E}"/>
    <cellStyle name="Normal 16 5 2 2" xfId="21812" xr:uid="{F373B726-68CF-47A9-8AA4-6B76ACA3BCB1}"/>
    <cellStyle name="Normal 16 5 2 2 2" xfId="27368" xr:uid="{984FD132-46A0-458E-9251-C3FA6D5F5F13}"/>
    <cellStyle name="Normal 16 5 2 2 3" xfId="32862" xr:uid="{ABCCD816-1C82-47C1-A8BC-DC6AD0A12AD1}"/>
    <cellStyle name="Normal 16 5 2 2 4" xfId="38346" xr:uid="{C6897A89-5C2C-42E5-8E90-B30C7F1B51B5}"/>
    <cellStyle name="Normal 16 5 2 3" xfId="24639" xr:uid="{9F93FBBB-E1D4-4F26-8E00-B57C48D24283}"/>
    <cellStyle name="Normal 16 5 2 4" xfId="30133" xr:uid="{9BA806E4-849C-481B-A144-421569E79DE3}"/>
    <cellStyle name="Normal 16 5 2 5" xfId="35617" xr:uid="{96C27962-7526-4658-9585-FA0D941D0CD0}"/>
    <cellStyle name="Normal 16 5 3" xfId="11488" xr:uid="{DB5F8728-4C4A-4BDD-88B9-90230FC370A6}"/>
    <cellStyle name="Normal 16 5 4" xfId="16723" xr:uid="{F8854F33-D589-4CC9-805F-51F70918B8A8}"/>
    <cellStyle name="Normal 16 5 5" xfId="18948" xr:uid="{3916CB47-D3DE-43A3-A411-6D673D03FA8E}"/>
    <cellStyle name="Normal 16 5 6" xfId="9202" xr:uid="{E51705E9-7D2F-41F7-8B6D-311D8E226C7E}"/>
    <cellStyle name="Normal 16 5 6 2" xfId="20523" xr:uid="{CF564EC4-700E-4E4B-99E4-EDEE7BFAF063}"/>
    <cellStyle name="Normal 16 5 6 2 2" xfId="26079" xr:uid="{60AA3DDD-F4E2-4941-AF72-1D3A944FA86C}"/>
    <cellStyle name="Normal 16 5 6 2 3" xfId="31573" xr:uid="{0A6CFCEC-0378-4379-8F95-4C5FC6671ADE}"/>
    <cellStyle name="Normal 16 5 6 2 4" xfId="37057" xr:uid="{2847B780-EFEE-4B7B-9A79-0684D0E9739C}"/>
    <cellStyle name="Normal 16 5 6 3" xfId="23350" xr:uid="{579B0423-6779-4625-A69A-6009660FBCBC}"/>
    <cellStyle name="Normal 16 5 6 4" xfId="28844" xr:uid="{ED394371-470E-4A49-8135-ADF68742F50D}"/>
    <cellStyle name="Normal 16 5 6 5" xfId="34328" xr:uid="{F095C672-D2B5-43DD-9E10-918CFD8DD884}"/>
    <cellStyle name="Normal 16 6" xfId="6131" xr:uid="{B0A1D902-9DA2-4CFE-B165-9F87F85903C4}"/>
    <cellStyle name="Normal 16 6 2" xfId="14526" xr:uid="{9FE8514A-02AD-4809-8C3A-AFA5D0392F3B}"/>
    <cellStyle name="Normal 16 6 2 2" xfId="21813" xr:uid="{D4744476-AF70-4B03-8A11-9DDBE6FCF3E6}"/>
    <cellStyle name="Normal 16 6 2 2 2" xfId="27369" xr:uid="{3601C5CC-BF41-4CBA-99FD-055CF2342231}"/>
    <cellStyle name="Normal 16 6 2 2 3" xfId="32863" xr:uid="{E00895B1-D3C9-4E9D-B7AC-CDAA5A6DE1A8}"/>
    <cellStyle name="Normal 16 6 2 2 4" xfId="38347" xr:uid="{FFAB0E38-5518-4F07-AC07-37F3622B9E03}"/>
    <cellStyle name="Normal 16 6 2 3" xfId="24640" xr:uid="{F7752BFF-7020-4286-8509-1A6F00FE61C1}"/>
    <cellStyle name="Normal 16 6 2 4" xfId="30134" xr:uid="{DF12BB60-2645-4B94-870A-88AE4A3BE7DB}"/>
    <cellStyle name="Normal 16 6 2 5" xfId="35618" xr:uid="{997AC6CB-8920-47FA-BF00-FF4CA5C9CD95}"/>
    <cellStyle name="Normal 16 6 3" xfId="11489" xr:uid="{ADE8514F-EFE3-4D34-8812-8300C305C780}"/>
    <cellStyle name="Normal 16 6 4" xfId="16724" xr:uid="{E47EFAF0-19C1-474B-8E5C-C7A5C7A0CC79}"/>
    <cellStyle name="Normal 16 6 5" xfId="18949" xr:uid="{3F58BDAD-2CC4-4D76-BEA1-BBCFB756A3D0}"/>
    <cellStyle name="Normal 16 6 6" xfId="9203" xr:uid="{E0AD8F68-928E-4AD4-885B-639DF0CFD080}"/>
    <cellStyle name="Normal 16 6 6 2" xfId="20524" xr:uid="{C3F5E549-6BFF-4F38-B929-9686111298DE}"/>
    <cellStyle name="Normal 16 6 6 2 2" xfId="26080" xr:uid="{E236D21D-4AB7-45CA-922B-260B999E3142}"/>
    <cellStyle name="Normal 16 6 6 2 3" xfId="31574" xr:uid="{776D4C8F-DB23-45CE-94FC-12812549EF79}"/>
    <cellStyle name="Normal 16 6 6 2 4" xfId="37058" xr:uid="{908B7DC6-3D46-48EF-83F9-F60754EEFCDE}"/>
    <cellStyle name="Normal 16 6 6 3" xfId="23351" xr:uid="{9EFD1161-A98E-490F-B5C6-A436663A12CF}"/>
    <cellStyle name="Normal 16 6 6 4" xfId="28845" xr:uid="{45DD2886-FE2B-44AB-8A70-2DE371E60B83}"/>
    <cellStyle name="Normal 16 6 6 5" xfId="34329" xr:uid="{2A997B64-CBC3-4255-814A-BA8ECEDB8D32}"/>
    <cellStyle name="Normal 16 7" xfId="6132" xr:uid="{73C25E2C-E360-494A-AD90-2F079D28BD83}"/>
    <cellStyle name="Normal 16 7 2" xfId="14527" xr:uid="{F54DBD83-3453-4FD1-9360-22924E7AFED2}"/>
    <cellStyle name="Normal 16 7 2 2" xfId="21814" xr:uid="{69A3BC76-7400-4524-A557-2F58EA761026}"/>
    <cellStyle name="Normal 16 7 2 2 2" xfId="27370" xr:uid="{A5FD3DCB-F968-46B8-86B2-5CAFA75F76AB}"/>
    <cellStyle name="Normal 16 7 2 2 3" xfId="32864" xr:uid="{2C0C3097-5216-47FC-881A-81DDC44CF3EA}"/>
    <cellStyle name="Normal 16 7 2 2 4" xfId="38348" xr:uid="{E1464506-EDC9-493F-820D-9A4923678D6A}"/>
    <cellStyle name="Normal 16 7 2 3" xfId="24641" xr:uid="{E54B852B-CAC9-4F2B-99E6-DFB28E7B5B41}"/>
    <cellStyle name="Normal 16 7 2 4" xfId="30135" xr:uid="{274BF64B-636F-4C99-8659-175050231E44}"/>
    <cellStyle name="Normal 16 7 2 5" xfId="35619" xr:uid="{CD39646F-BF3E-488F-A3D8-746EB6E776D0}"/>
    <cellStyle name="Normal 16 7 3" xfId="11490" xr:uid="{B284F4D6-93F2-4AF2-B7CE-9A66F2D0FE15}"/>
    <cellStyle name="Normal 16 7 4" xfId="16725" xr:uid="{F1117652-92CC-45B9-B36D-FA9DB5CAD92A}"/>
    <cellStyle name="Normal 16 7 5" xfId="18950" xr:uid="{6DBBE083-6B31-445E-BBA8-701D135411A7}"/>
    <cellStyle name="Normal 16 7 6" xfId="9204" xr:uid="{F6592537-008A-49D8-94C2-8CBDE6BC56BC}"/>
    <cellStyle name="Normal 16 7 6 2" xfId="20525" xr:uid="{C90E4601-21D8-4974-A52F-27A1F7BB2D7D}"/>
    <cellStyle name="Normal 16 7 6 2 2" xfId="26081" xr:uid="{B69B9CA8-3C5C-4465-B9C8-BE18758AC700}"/>
    <cellStyle name="Normal 16 7 6 2 3" xfId="31575" xr:uid="{97849387-9A91-4499-BD83-ACE4FBB9E682}"/>
    <cellStyle name="Normal 16 7 6 2 4" xfId="37059" xr:uid="{836BA4A7-FFC2-4E75-8200-D276F65F6DE3}"/>
    <cellStyle name="Normal 16 7 6 3" xfId="23352" xr:uid="{BC4994BA-192E-43E6-AAC7-31D5D23C2401}"/>
    <cellStyle name="Normal 16 7 6 4" xfId="28846" xr:uid="{3E2B1CE8-27D6-493C-9923-7A364EA58454}"/>
    <cellStyle name="Normal 16 7 6 5" xfId="34330" xr:uid="{45E54B65-FCE8-4514-A703-EF737D323162}"/>
    <cellStyle name="Normal 16 8" xfId="6133" xr:uid="{35FCFE3C-2BBB-43D5-85F2-9EAFC20A6698}"/>
    <cellStyle name="Normal 16 8 2" xfId="14528" xr:uid="{8C828297-ECF4-4815-B89A-2F04F9AAD0D5}"/>
    <cellStyle name="Normal 16 8 2 2" xfId="21815" xr:uid="{81086C9C-3D02-41E2-8E36-B98B6E9E412E}"/>
    <cellStyle name="Normal 16 8 2 2 2" xfId="27371" xr:uid="{218B4D6A-DB5B-40AC-86BC-C9D268354F65}"/>
    <cellStyle name="Normal 16 8 2 2 3" xfId="32865" xr:uid="{AAEB2A40-191C-4B61-9DEA-1CC0EDBB54BE}"/>
    <cellStyle name="Normal 16 8 2 2 4" xfId="38349" xr:uid="{60E37AE8-C12F-4396-87CA-493B16BE45C6}"/>
    <cellStyle name="Normal 16 8 2 3" xfId="24642" xr:uid="{974EB694-DD4A-4D1F-A6E3-4B4215545AB5}"/>
    <cellStyle name="Normal 16 8 2 4" xfId="30136" xr:uid="{D08DD2B9-1378-4979-ACF3-2A46E54C71D8}"/>
    <cellStyle name="Normal 16 8 2 5" xfId="35620" xr:uid="{EF8BC3AC-4789-445D-B04D-A7621BE8D6CD}"/>
    <cellStyle name="Normal 16 8 3" xfId="11491" xr:uid="{4D2099F4-B88A-410B-97A6-9B7D2227F3F9}"/>
    <cellStyle name="Normal 16 8 4" xfId="16726" xr:uid="{0D8DEC1C-620B-4B1A-8AD1-F6F76487F930}"/>
    <cellStyle name="Normal 16 8 5" xfId="18951" xr:uid="{3370FF17-ED10-4F61-8EFC-6BD00866D5D8}"/>
    <cellStyle name="Normal 16 8 6" xfId="9205" xr:uid="{A6FD2C22-16F3-42CE-87BA-A4C60283BA0B}"/>
    <cellStyle name="Normal 16 8 6 2" xfId="20526" xr:uid="{3E4DC014-CC8A-4CE1-A5D8-CBDAEF44D597}"/>
    <cellStyle name="Normal 16 8 6 2 2" xfId="26082" xr:uid="{A8843D6F-4D16-41BF-9A00-2615426E3DDF}"/>
    <cellStyle name="Normal 16 8 6 2 3" xfId="31576" xr:uid="{8A189D18-9A0A-4952-B6D6-BCE8D25A4530}"/>
    <cellStyle name="Normal 16 8 6 2 4" xfId="37060" xr:uid="{C1C1332B-3016-47A0-8DAA-2AB2EBCAB241}"/>
    <cellStyle name="Normal 16 8 6 3" xfId="23353" xr:uid="{9A62A07A-2F47-4CC3-9F3C-9BE293AA3B63}"/>
    <cellStyle name="Normal 16 8 6 4" xfId="28847" xr:uid="{439E5B0D-5216-4BD0-8949-702CB590CCDF}"/>
    <cellStyle name="Normal 16 8 6 5" xfId="34331" xr:uid="{E16D1E9F-1394-4090-8B30-4B4D7B35C53B}"/>
    <cellStyle name="Normal 16 9" xfId="6134" xr:uid="{5D1EECA6-EEC9-4477-A3E9-0743B4B1BAEB}"/>
    <cellStyle name="Normal 16 9 2" xfId="14529" xr:uid="{FF44FDC0-3BC0-4402-ABEB-180BAF2E424F}"/>
    <cellStyle name="Normal 16 9 2 2" xfId="21816" xr:uid="{4BE0A284-5D46-44B3-903A-894D1611A5F9}"/>
    <cellStyle name="Normal 16 9 2 2 2" xfId="27372" xr:uid="{7CEF7178-4B9D-4377-BB50-08599A45ECC4}"/>
    <cellStyle name="Normal 16 9 2 2 3" xfId="32866" xr:uid="{CC89BDDC-DAB0-437C-B4BE-8E58D1EF2B32}"/>
    <cellStyle name="Normal 16 9 2 2 4" xfId="38350" xr:uid="{0C5364B1-9E2C-46CD-B444-E6EEB528115A}"/>
    <cellStyle name="Normal 16 9 2 3" xfId="24643" xr:uid="{70F6CB8C-FE78-4E6C-8A52-38E7B6D45624}"/>
    <cellStyle name="Normal 16 9 2 4" xfId="30137" xr:uid="{01854B2D-A7AE-466A-B804-F7357690CDBC}"/>
    <cellStyle name="Normal 16 9 2 5" xfId="35621" xr:uid="{BA8BD086-1D30-4585-BAEA-18B0A771E648}"/>
    <cellStyle name="Normal 16 9 3" xfId="11492" xr:uid="{1817AF2C-C300-4B8D-9BB4-26F2D7C7B434}"/>
    <cellStyle name="Normal 16 9 4" xfId="16727" xr:uid="{CD4AD013-369C-4193-944C-297698DCC5EC}"/>
    <cellStyle name="Normal 16 9 5" xfId="18952" xr:uid="{25022DDC-0172-45AE-B032-DAAA0FD990D5}"/>
    <cellStyle name="Normal 16 9 6" xfId="9206" xr:uid="{C9C1AF23-E06C-4962-A5C2-9D7C7D62F6C0}"/>
    <cellStyle name="Normal 16 9 6 2" xfId="20527" xr:uid="{1FC1195C-1B88-44FE-B50E-05761FEB5943}"/>
    <cellStyle name="Normal 16 9 6 2 2" xfId="26083" xr:uid="{2DEF837E-D6D4-4A8D-AF4B-2F7D869FAD1A}"/>
    <cellStyle name="Normal 16 9 6 2 3" xfId="31577" xr:uid="{3F208169-F0AC-4E0C-A302-79D274EFC558}"/>
    <cellStyle name="Normal 16 9 6 2 4" xfId="37061" xr:uid="{6ABD38C6-C24F-4BCD-AFE9-893BB4C73219}"/>
    <cellStyle name="Normal 16 9 6 3" xfId="23354" xr:uid="{8EEB452A-3B10-4BA4-9E8F-B06F722B0B04}"/>
    <cellStyle name="Normal 16 9 6 4" xfId="28848" xr:uid="{AA3AFB49-F49A-4F19-B2C2-9CD6D5234120}"/>
    <cellStyle name="Normal 16 9 6 5" xfId="34332" xr:uid="{C810FA27-D340-4792-B09C-CF047080619F}"/>
    <cellStyle name="Normal 160" xfId="39388" xr:uid="{44A758FB-16B4-44B7-A873-BD76F9D22813}"/>
    <cellStyle name="Normal 161" xfId="39389" xr:uid="{FCB1D4C8-EF38-48DA-9B03-75E9E91A26F5}"/>
    <cellStyle name="Normal 162" xfId="39390" xr:uid="{26097387-A04E-4E03-9839-8BCFB5144109}"/>
    <cellStyle name="Normal 163" xfId="39391" xr:uid="{B4E6BEFD-C6E5-4136-A7F5-F20661009B30}"/>
    <cellStyle name="Normal 164" xfId="39392" xr:uid="{0EA7AC3A-C052-4C27-B9BE-2BDA01A92564}"/>
    <cellStyle name="Normal 165" xfId="39393" xr:uid="{48B2B75B-E043-4265-AC18-9FCA01661FFE}"/>
    <cellStyle name="Normal 166" xfId="39394" xr:uid="{0BA8943A-DEFE-441B-9E66-C9C4969BAC90}"/>
    <cellStyle name="Normal 167" xfId="39395" xr:uid="{05A77000-BC31-4BAF-A5AC-6D9EF0BEE15B}"/>
    <cellStyle name="Normal 168" xfId="39396" xr:uid="{454FACDC-D8AD-49DA-BE7E-F19EE8373DBD}"/>
    <cellStyle name="Normal 169" xfId="39399" xr:uid="{6869DC6C-EA18-4370-8DCF-CCC1BCBB72BD}"/>
    <cellStyle name="Normal 17" xfId="460" xr:uid="{CEC11167-F6A7-4900-8B6F-2A04365791A6}"/>
    <cellStyle name="Normal 17 10" xfId="6136" xr:uid="{74297370-3758-49B1-AE32-1FC753073BA4}"/>
    <cellStyle name="Normal 17 10 2" xfId="14531" xr:uid="{DA43843E-B447-43FB-97E6-3FD3623B3FD5}"/>
    <cellStyle name="Normal 17 10 2 2" xfId="21818" xr:uid="{76CE4CE1-C26D-4B90-A8B7-B83E8D67EB7D}"/>
    <cellStyle name="Normal 17 10 2 2 2" xfId="27374" xr:uid="{3E77AC61-8E2E-4328-8203-A3FCA18CDCFF}"/>
    <cellStyle name="Normal 17 10 2 2 3" xfId="32868" xr:uid="{73988A80-21D8-4A8B-964B-075E5C994C17}"/>
    <cellStyle name="Normal 17 10 2 2 4" xfId="38352" xr:uid="{D955F8D8-B9EC-49B2-9661-A5C58021D090}"/>
    <cellStyle name="Normal 17 10 2 3" xfId="24645" xr:uid="{13D52988-51E8-4003-AF49-F542CB5A6727}"/>
    <cellStyle name="Normal 17 10 2 4" xfId="30139" xr:uid="{7B2B6F47-0DFA-4959-B3E2-39CF1052E3C1}"/>
    <cellStyle name="Normal 17 10 2 5" xfId="35623" xr:uid="{FEF5A948-16E1-4AC7-9EA7-597F8127D9CB}"/>
    <cellStyle name="Normal 17 10 3" xfId="11494" xr:uid="{446F1C63-C186-446E-A734-01C573AA8AD7}"/>
    <cellStyle name="Normal 17 10 4" xfId="16729" xr:uid="{3D0B3844-6599-46A3-9AAB-C3CE5B555E13}"/>
    <cellStyle name="Normal 17 10 5" xfId="18954" xr:uid="{3B090BEC-88D6-4EB9-9185-AEF61241531A}"/>
    <cellStyle name="Normal 17 10 6" xfId="9208" xr:uid="{219FDEF9-EABC-489C-9D38-91C495133861}"/>
    <cellStyle name="Normal 17 10 6 2" xfId="20529" xr:uid="{48908515-B664-4101-B39C-051D570EFEAD}"/>
    <cellStyle name="Normal 17 10 6 2 2" xfId="26085" xr:uid="{D4F19D27-460D-43BC-848D-CF87F668D719}"/>
    <cellStyle name="Normal 17 10 6 2 3" xfId="31579" xr:uid="{E3830F63-C7C7-4264-8235-9FD7852F1AD5}"/>
    <cellStyle name="Normal 17 10 6 2 4" xfId="37063" xr:uid="{8058BD83-2A34-4880-A45B-EEF0FC3A10ED}"/>
    <cellStyle name="Normal 17 10 6 3" xfId="23356" xr:uid="{714D1A7B-FC56-4729-925F-959D3755A4C7}"/>
    <cellStyle name="Normal 17 10 6 4" xfId="28850" xr:uid="{B03A9987-B9B2-418A-B8CE-4A931B341326}"/>
    <cellStyle name="Normal 17 10 6 5" xfId="34334" xr:uid="{F0B2AA46-BCE3-40A8-966E-9D349C5A01DC}"/>
    <cellStyle name="Normal 17 11" xfId="6137" xr:uid="{590974E3-B0F7-4F8C-AE6A-417342A770EB}"/>
    <cellStyle name="Normal 17 11 2" xfId="14532" xr:uid="{9FE3B2D3-E829-4AD8-8885-D9E59141E741}"/>
    <cellStyle name="Normal 17 11 2 2" xfId="21819" xr:uid="{B2E26C7A-4F2C-4919-B46D-2260B2BBC07F}"/>
    <cellStyle name="Normal 17 11 2 2 2" xfId="27375" xr:uid="{4A6F8EAB-674C-4D9D-91C5-E47148CEA230}"/>
    <cellStyle name="Normal 17 11 2 2 3" xfId="32869" xr:uid="{5718D35A-6B56-45C2-B2F7-1C0AA931A16F}"/>
    <cellStyle name="Normal 17 11 2 2 4" xfId="38353" xr:uid="{EB84B1F8-87CB-4862-B9D4-022C3D64B160}"/>
    <cellStyle name="Normal 17 11 2 3" xfId="24646" xr:uid="{006B5293-8C3E-44D9-8B5E-39FCDB076013}"/>
    <cellStyle name="Normal 17 11 2 4" xfId="30140" xr:uid="{F981AECA-9024-4E80-9DD3-E5E622BBAA56}"/>
    <cellStyle name="Normal 17 11 2 5" xfId="35624" xr:uid="{7EE5B5E4-48B0-4090-86C8-F6D2A05186D8}"/>
    <cellStyle name="Normal 17 11 3" xfId="11495" xr:uid="{B2BFB348-A7D7-41D0-8FBE-0F206F1C1B82}"/>
    <cellStyle name="Normal 17 11 4" xfId="16730" xr:uid="{9C01DC11-780B-4433-9D70-D591BB02572A}"/>
    <cellStyle name="Normal 17 11 5" xfId="18955" xr:uid="{94DEA676-4650-4660-B8D9-F50807E392BE}"/>
    <cellStyle name="Normal 17 11 6" xfId="9209" xr:uid="{AF7CF08E-CCD6-4E8F-A06F-AEC1578B6F63}"/>
    <cellStyle name="Normal 17 11 6 2" xfId="20530" xr:uid="{B9FFD90F-763F-4E06-97F5-C4ACD1CBA959}"/>
    <cellStyle name="Normal 17 11 6 2 2" xfId="26086" xr:uid="{755BD4BB-94EF-46A4-84E5-02FABC41CAFB}"/>
    <cellStyle name="Normal 17 11 6 2 3" xfId="31580" xr:uid="{D47F6028-1466-4BBB-A1E5-925AD54A9397}"/>
    <cellStyle name="Normal 17 11 6 2 4" xfId="37064" xr:uid="{8BD582C0-7011-4663-82E6-399746FD8A34}"/>
    <cellStyle name="Normal 17 11 6 3" xfId="23357" xr:uid="{E3B0E091-4F14-4B78-B844-C337602328DE}"/>
    <cellStyle name="Normal 17 11 6 4" xfId="28851" xr:uid="{F026F136-B0DD-46E5-8C52-9D0E01D78081}"/>
    <cellStyle name="Normal 17 11 6 5" xfId="34335" xr:uid="{501C96BE-2430-42C8-B77B-2D7E953DEC86}"/>
    <cellStyle name="Normal 17 12" xfId="6138" xr:uid="{5CFC6C43-C268-4022-AA42-D2515A887BEA}"/>
    <cellStyle name="Normal 17 12 2" xfId="14533" xr:uid="{D4312397-5578-481C-B78A-DE5A2EA5908E}"/>
    <cellStyle name="Normal 17 12 2 2" xfId="21820" xr:uid="{5A48369E-FD60-4DF5-88F6-7FC5A3CF01AF}"/>
    <cellStyle name="Normal 17 12 2 2 2" xfId="27376" xr:uid="{4635BF33-1EF1-423E-892E-330F6C79153D}"/>
    <cellStyle name="Normal 17 12 2 2 3" xfId="32870" xr:uid="{B02419EE-B85A-4269-8548-41445A88D2E6}"/>
    <cellStyle name="Normal 17 12 2 2 4" xfId="38354" xr:uid="{84FF7A2D-57F7-4A8E-99E9-090EA44D43DE}"/>
    <cellStyle name="Normal 17 12 2 3" xfId="24647" xr:uid="{2D9AD3A1-6CEF-4B03-BEE9-A647E03CE09A}"/>
    <cellStyle name="Normal 17 12 2 4" xfId="30141" xr:uid="{DDC17167-4611-4615-AD99-9EF32292A4ED}"/>
    <cellStyle name="Normal 17 12 2 5" xfId="35625" xr:uid="{C55627C3-22D4-498E-95D0-C99DE84B796C}"/>
    <cellStyle name="Normal 17 12 3" xfId="11496" xr:uid="{00FC42D5-E53F-4F4A-A51C-2D63A4BAA30A}"/>
    <cellStyle name="Normal 17 12 4" xfId="16731" xr:uid="{0F0A9924-4C97-4A08-80C1-6F36295480B9}"/>
    <cellStyle name="Normal 17 12 5" xfId="18956" xr:uid="{41E09044-B2F2-4AF1-8B17-5D5ADAFAA538}"/>
    <cellStyle name="Normal 17 12 6" xfId="9210" xr:uid="{734989F4-4B24-48B8-8D2A-F1B0BBD4228E}"/>
    <cellStyle name="Normal 17 12 6 2" xfId="20531" xr:uid="{F348396E-3C1F-40E3-9F32-DDAD87FE3E1D}"/>
    <cellStyle name="Normal 17 12 6 2 2" xfId="26087" xr:uid="{D2974F8A-BFD5-4A4D-A484-CA9D615B70F8}"/>
    <cellStyle name="Normal 17 12 6 2 3" xfId="31581" xr:uid="{2E221928-0729-4A0F-82DB-40731B7A72E1}"/>
    <cellStyle name="Normal 17 12 6 2 4" xfId="37065" xr:uid="{9205C607-389C-4FBD-AE26-174A804EEDD6}"/>
    <cellStyle name="Normal 17 12 6 3" xfId="23358" xr:uid="{2C240422-D30E-4494-9CEB-4B0704F8F552}"/>
    <cellStyle name="Normal 17 12 6 4" xfId="28852" xr:uid="{FC4DA990-7017-427E-8062-AAD9053897FC}"/>
    <cellStyle name="Normal 17 12 6 5" xfId="34336" xr:uid="{64B51FBA-3D34-4ADB-86D7-C4A0377FC297}"/>
    <cellStyle name="Normal 17 13" xfId="6139" xr:uid="{DB7ED2F3-4635-4082-9AE4-24B17499D91F}"/>
    <cellStyle name="Normal 17 13 2" xfId="14534" xr:uid="{5D1E8A0E-79FA-46F0-9813-7B2755CB79C1}"/>
    <cellStyle name="Normal 17 13 2 2" xfId="21821" xr:uid="{783F026B-487E-48F8-B379-D3F8619E8C43}"/>
    <cellStyle name="Normal 17 13 2 2 2" xfId="27377" xr:uid="{2D3118C5-C275-41FD-8442-2EC50AC27292}"/>
    <cellStyle name="Normal 17 13 2 2 3" xfId="32871" xr:uid="{F9B4C5EB-0B42-401F-B26F-16588A145ADF}"/>
    <cellStyle name="Normal 17 13 2 2 4" xfId="38355" xr:uid="{8BD67DA0-0242-46FB-B0EE-D14B5F0C77D4}"/>
    <cellStyle name="Normal 17 13 2 3" xfId="24648" xr:uid="{6EEBE853-BB3E-4456-94BF-6A8B9DC64A13}"/>
    <cellStyle name="Normal 17 13 2 4" xfId="30142" xr:uid="{B98C3058-5DC9-4C1E-B88A-25FAA0614934}"/>
    <cellStyle name="Normal 17 13 2 5" xfId="35626" xr:uid="{A712BAD5-42AE-45E6-8F23-D772F8102E12}"/>
    <cellStyle name="Normal 17 13 3" xfId="11497" xr:uid="{56DAF4CA-BF0F-4A6B-A110-D70AD122AF04}"/>
    <cellStyle name="Normal 17 13 4" xfId="16732" xr:uid="{61679936-1B21-43A3-86E6-650CD79C6069}"/>
    <cellStyle name="Normal 17 13 5" xfId="18957" xr:uid="{3F9BFB13-2594-4F65-9A95-8558B763C925}"/>
    <cellStyle name="Normal 17 13 6" xfId="9211" xr:uid="{2FE24ADE-8634-408C-A6EE-CC50CFDEE324}"/>
    <cellStyle name="Normal 17 13 6 2" xfId="20532" xr:uid="{38E852EF-B83C-4752-A5BC-6310B7BDF9A2}"/>
    <cellStyle name="Normal 17 13 6 2 2" xfId="26088" xr:uid="{884B4EF6-2874-4565-9590-EC52B901C137}"/>
    <cellStyle name="Normal 17 13 6 2 3" xfId="31582" xr:uid="{4632C8B3-8F26-4423-99DC-76291562502A}"/>
    <cellStyle name="Normal 17 13 6 2 4" xfId="37066" xr:uid="{3858D461-8AB0-4037-B42D-AE60111A6418}"/>
    <cellStyle name="Normal 17 13 6 3" xfId="23359" xr:uid="{2EDE8874-5BCE-4BAD-8245-25B0FA6B42E2}"/>
    <cellStyle name="Normal 17 13 6 4" xfId="28853" xr:uid="{46EB92A7-BE55-4637-A603-A6FBC703B4AC}"/>
    <cellStyle name="Normal 17 13 6 5" xfId="34337" xr:uid="{9A766280-8D84-4205-B352-FEC0D7B99A4B}"/>
    <cellStyle name="Normal 17 14" xfId="6140" xr:uid="{FEA86372-2A10-46B8-8201-C450A4931837}"/>
    <cellStyle name="Normal 17 14 2" xfId="14535" xr:uid="{AE70CC61-3B1E-4B9F-9FAF-3C43D96FD590}"/>
    <cellStyle name="Normal 17 14 2 2" xfId="21822" xr:uid="{B05D57CB-BE84-4AB7-ABB5-BE571EF4DA46}"/>
    <cellStyle name="Normal 17 14 2 2 2" xfId="27378" xr:uid="{70EC8F45-F648-40DE-B455-467E14C6AFEE}"/>
    <cellStyle name="Normal 17 14 2 2 3" xfId="32872" xr:uid="{A87886C8-A3EF-48B9-A84C-53F47CCF41A3}"/>
    <cellStyle name="Normal 17 14 2 2 4" xfId="38356" xr:uid="{5074E12B-AC88-4EB2-9972-304AB3A9B412}"/>
    <cellStyle name="Normal 17 14 2 3" xfId="24649" xr:uid="{0DDD3FFF-5B81-4728-AB4B-33AA05E0BB0A}"/>
    <cellStyle name="Normal 17 14 2 4" xfId="30143" xr:uid="{442EE79E-A411-4196-B467-BE2848D46626}"/>
    <cellStyle name="Normal 17 14 2 5" xfId="35627" xr:uid="{B56D70A7-996F-41D6-98BB-EFEBC72027CF}"/>
    <cellStyle name="Normal 17 14 3" xfId="11498" xr:uid="{D816F9BC-275A-4416-A120-7CF5F6985136}"/>
    <cellStyle name="Normal 17 14 4" xfId="16733" xr:uid="{E98349CD-1B0C-4617-9306-11D92AACBF86}"/>
    <cellStyle name="Normal 17 14 5" xfId="18958" xr:uid="{CD65C1EB-119D-4B90-BDE8-37419FA3FE02}"/>
    <cellStyle name="Normal 17 14 6" xfId="9212" xr:uid="{9593E608-F25D-4459-AEFA-F86BA0EB1640}"/>
    <cellStyle name="Normal 17 14 6 2" xfId="20533" xr:uid="{8D12032D-9EB8-4599-9297-69BF843393FD}"/>
    <cellStyle name="Normal 17 14 6 2 2" xfId="26089" xr:uid="{2641041A-0D25-41EA-9B70-A2E03534E1BE}"/>
    <cellStyle name="Normal 17 14 6 2 3" xfId="31583" xr:uid="{A2EBD4F0-568E-4898-B6C9-521F816BEC8A}"/>
    <cellStyle name="Normal 17 14 6 2 4" xfId="37067" xr:uid="{07B92064-D265-4307-8B89-5A6C6C8B8D40}"/>
    <cellStyle name="Normal 17 14 6 3" xfId="23360" xr:uid="{0230FE6F-9F80-4D59-A2B6-2F7D6FBFD203}"/>
    <cellStyle name="Normal 17 14 6 4" xfId="28854" xr:uid="{2764C035-63DB-4138-98AF-2364100263B6}"/>
    <cellStyle name="Normal 17 14 6 5" xfId="34338" xr:uid="{FD31023A-BECF-4FB2-8887-B5232BE055A3}"/>
    <cellStyle name="Normal 17 15" xfId="6141" xr:uid="{EE88F7AC-E0C6-4877-A3F6-1C14191F674B}"/>
    <cellStyle name="Normal 17 15 2" xfId="14536" xr:uid="{9DD87F9F-B3BE-49A8-971D-453D7AA9C95B}"/>
    <cellStyle name="Normal 17 15 2 2" xfId="21823" xr:uid="{9947C12A-977B-47BF-BC5E-8E4183D602DF}"/>
    <cellStyle name="Normal 17 15 2 2 2" xfId="27379" xr:uid="{586F2EF5-DFD0-46EF-8643-DC743B50F34B}"/>
    <cellStyle name="Normal 17 15 2 2 3" xfId="32873" xr:uid="{0EEFE25D-05CB-4C02-A5E6-580F0DED7C2F}"/>
    <cellStyle name="Normal 17 15 2 2 4" xfId="38357" xr:uid="{0F201C59-DD55-4593-83EC-5D739E8F7AC4}"/>
    <cellStyle name="Normal 17 15 2 3" xfId="24650" xr:uid="{AEB96373-9C0B-4A98-86F1-3B6A602A274F}"/>
    <cellStyle name="Normal 17 15 2 4" xfId="30144" xr:uid="{72A776AB-D43E-4989-92A3-2A8D60FDED20}"/>
    <cellStyle name="Normal 17 15 2 5" xfId="35628" xr:uid="{4CAF5016-83DB-437E-A225-6625F7F688C1}"/>
    <cellStyle name="Normal 17 15 3" xfId="11499" xr:uid="{C440A03F-9B53-44BD-A1DA-02FE62C43099}"/>
    <cellStyle name="Normal 17 15 4" xfId="16734" xr:uid="{95474689-87C4-4FA8-B484-5BB2E328ADEC}"/>
    <cellStyle name="Normal 17 15 5" xfId="18959" xr:uid="{05465C06-2EAE-4BF3-A347-684D6E8B035A}"/>
    <cellStyle name="Normal 17 15 6" xfId="9213" xr:uid="{10F459C8-73E3-43E5-A23B-9CEB5D5FAC51}"/>
    <cellStyle name="Normal 17 15 6 2" xfId="20534" xr:uid="{945718E0-7B0C-464B-AD12-038956780C56}"/>
    <cellStyle name="Normal 17 15 6 2 2" xfId="26090" xr:uid="{E33A14E1-0913-4D28-863E-51D8AB5F5C96}"/>
    <cellStyle name="Normal 17 15 6 2 3" xfId="31584" xr:uid="{29FF97DC-C5DA-4CC2-9BF1-82C5F591DD11}"/>
    <cellStyle name="Normal 17 15 6 2 4" xfId="37068" xr:uid="{256953EF-88E8-49ED-91E8-9AA6A6DE6803}"/>
    <cellStyle name="Normal 17 15 6 3" xfId="23361" xr:uid="{7ED5C1D8-414F-4793-924F-AB0CCACB7193}"/>
    <cellStyle name="Normal 17 15 6 4" xfId="28855" xr:uid="{4FDAF97C-5CE8-4ACD-B302-8DB455DE47A9}"/>
    <cellStyle name="Normal 17 15 6 5" xfId="34339" xr:uid="{2BD15072-6AA9-477C-8127-40D66569F41E}"/>
    <cellStyle name="Normal 17 16" xfId="6142" xr:uid="{6081A285-C7E3-4B88-B520-E5A910949D5D}"/>
    <cellStyle name="Normal 17 16 2" xfId="14537" xr:uid="{FCCB9E84-A53D-42F6-B5C9-3C3FE70E8BFC}"/>
    <cellStyle name="Normal 17 16 2 2" xfId="21824" xr:uid="{096225EA-7A2E-4354-BA6D-42CF780E6D58}"/>
    <cellStyle name="Normal 17 16 2 2 2" xfId="27380" xr:uid="{79269DEA-0E01-4C18-9471-36E94E54DED3}"/>
    <cellStyle name="Normal 17 16 2 2 3" xfId="32874" xr:uid="{33606656-BAA4-40DD-8AFF-E79385984DD8}"/>
    <cellStyle name="Normal 17 16 2 2 4" xfId="38358" xr:uid="{D0CCCCA2-34BC-459C-B4E9-94A0B8108F82}"/>
    <cellStyle name="Normal 17 16 2 3" xfId="24651" xr:uid="{FD6EFE40-5CDB-4D5F-A0F3-AFAB50BCFF7F}"/>
    <cellStyle name="Normal 17 16 2 4" xfId="30145" xr:uid="{0DFB432C-2658-4EEC-BE9B-905BC7D88208}"/>
    <cellStyle name="Normal 17 16 2 5" xfId="35629" xr:uid="{B6ACA4C7-6EAC-43CE-A28E-2D01D0015251}"/>
    <cellStyle name="Normal 17 16 3" xfId="11500" xr:uid="{DDA3652C-42C3-4BC9-9381-F01E0D93F310}"/>
    <cellStyle name="Normal 17 16 4" xfId="16735" xr:uid="{84ABC63F-2565-4A36-AFE6-FDCA1C0AF6E1}"/>
    <cellStyle name="Normal 17 16 5" xfId="18960" xr:uid="{3F2478A7-B130-4EEC-93D8-AD4D10A57135}"/>
    <cellStyle name="Normal 17 16 6" xfId="9214" xr:uid="{19EBC93E-97F9-41D3-9E9D-9CBFFB74C921}"/>
    <cellStyle name="Normal 17 16 6 2" xfId="20535" xr:uid="{29B25F0D-BA15-4EED-BECB-E8B885DC187C}"/>
    <cellStyle name="Normal 17 16 6 2 2" xfId="26091" xr:uid="{2BED0B8E-50AB-4822-9E9C-61F25BA7BF23}"/>
    <cellStyle name="Normal 17 16 6 2 3" xfId="31585" xr:uid="{0E37F20A-5773-4629-8496-3F9A8FB1D105}"/>
    <cellStyle name="Normal 17 16 6 2 4" xfId="37069" xr:uid="{81C16E5A-00D7-4CFD-8B23-2725521330DE}"/>
    <cellStyle name="Normal 17 16 6 3" xfId="23362" xr:uid="{4C8B5E2C-7FA2-4065-887D-5F66CA9DE6CE}"/>
    <cellStyle name="Normal 17 16 6 4" xfId="28856" xr:uid="{800F2B75-447A-453B-8ADD-326E5CCFB366}"/>
    <cellStyle name="Normal 17 16 6 5" xfId="34340" xr:uid="{B66446A0-7512-4B8B-9462-9286E7C4F453}"/>
    <cellStyle name="Normal 17 17" xfId="6143" xr:uid="{E6F2E850-9623-45C1-AC12-8CF4359DDAB7}"/>
    <cellStyle name="Normal 17 17 2" xfId="14538" xr:uid="{F121730D-B684-4D7A-9AFA-89B61A746403}"/>
    <cellStyle name="Normal 17 17 2 2" xfId="21825" xr:uid="{C0A94A1C-38BF-4592-A665-609F85A41BC1}"/>
    <cellStyle name="Normal 17 17 2 2 2" xfId="27381" xr:uid="{930B6D11-B8BB-4CCF-BB51-01AC84CF2FCE}"/>
    <cellStyle name="Normal 17 17 2 2 3" xfId="32875" xr:uid="{9878966E-C642-4759-95EF-E988452E7D3D}"/>
    <cellStyle name="Normal 17 17 2 2 4" xfId="38359" xr:uid="{38BE4A8F-75D2-4128-B8EF-D1F33EB6B4E5}"/>
    <cellStyle name="Normal 17 17 2 3" xfId="24652" xr:uid="{08BCFEDD-84BE-451B-8B1B-E3C30FE1DEF0}"/>
    <cellStyle name="Normal 17 17 2 4" xfId="30146" xr:uid="{B5F43D66-C039-45A9-811F-17618203125F}"/>
    <cellStyle name="Normal 17 17 2 5" xfId="35630" xr:uid="{6A0F16E7-80AB-4165-A150-EF5A6AC98E5A}"/>
    <cellStyle name="Normal 17 17 3" xfId="11501" xr:uid="{38C8C49E-02A7-4275-9BF1-003DDB22D69B}"/>
    <cellStyle name="Normal 17 17 4" xfId="16736" xr:uid="{EF5DD2DB-AF0B-4D61-A873-3D130DF198B8}"/>
    <cellStyle name="Normal 17 17 5" xfId="18961" xr:uid="{61D2587A-5619-489E-9D5E-D1AE98CF474C}"/>
    <cellStyle name="Normal 17 17 6" xfId="9215" xr:uid="{069CFF6E-8DD9-4A8F-AAFC-CB515AA16E3A}"/>
    <cellStyle name="Normal 17 17 6 2" xfId="20536" xr:uid="{0D4BAC50-C5C7-4E5C-BB30-AE4A8BB89675}"/>
    <cellStyle name="Normal 17 17 6 2 2" xfId="26092" xr:uid="{F0F5AAE5-0800-40D5-BC6B-B125B7A77F96}"/>
    <cellStyle name="Normal 17 17 6 2 3" xfId="31586" xr:uid="{FE8FB4AA-4234-42A4-B125-727C077F5DE6}"/>
    <cellStyle name="Normal 17 17 6 2 4" xfId="37070" xr:uid="{51CCA216-C309-4C84-81B5-612801A94229}"/>
    <cellStyle name="Normal 17 17 6 3" xfId="23363" xr:uid="{F64A9B31-DB4E-4B23-BDB2-F721E25D9F92}"/>
    <cellStyle name="Normal 17 17 6 4" xfId="28857" xr:uid="{3AC4BD49-45E4-4020-BDF4-C4AFCF02B7E8}"/>
    <cellStyle name="Normal 17 17 6 5" xfId="34341" xr:uid="{91789D8B-E81B-4B2E-B1E0-ED9300F6CA24}"/>
    <cellStyle name="Normal 17 18" xfId="6144" xr:uid="{C8133CA1-FF99-420B-A3B5-74AB805C2769}"/>
    <cellStyle name="Normal 17 18 2" xfId="14539" xr:uid="{D678D209-C182-472E-BD87-470267A2C45C}"/>
    <cellStyle name="Normal 17 18 2 2" xfId="21826" xr:uid="{26C3F84B-9E9C-49A1-94AA-283019ABEE05}"/>
    <cellStyle name="Normal 17 18 2 2 2" xfId="27382" xr:uid="{9DB70CE2-B20B-4FC7-BCAB-8BEA0063E700}"/>
    <cellStyle name="Normal 17 18 2 2 3" xfId="32876" xr:uid="{4E8B6C7D-B20D-4D3A-A066-877A28345940}"/>
    <cellStyle name="Normal 17 18 2 2 4" xfId="38360" xr:uid="{97990414-706F-4540-BE44-139A5CE41E29}"/>
    <cellStyle name="Normal 17 18 2 3" xfId="24653" xr:uid="{DEA3525E-5933-4385-BF3E-F2A76F07AC5D}"/>
    <cellStyle name="Normal 17 18 2 4" xfId="30147" xr:uid="{73A70BB7-3F99-460D-A7AC-DB7A3219A170}"/>
    <cellStyle name="Normal 17 18 2 5" xfId="35631" xr:uid="{C4EA9384-E513-425F-901A-30CEFECCFDB8}"/>
    <cellStyle name="Normal 17 18 3" xfId="11502" xr:uid="{B6C560ED-0BD2-4EE5-99E1-AD17475B3979}"/>
    <cellStyle name="Normal 17 18 4" xfId="16737" xr:uid="{FCCD4AFA-70BC-43BC-A754-EDFF939BCA77}"/>
    <cellStyle name="Normal 17 18 5" xfId="18962" xr:uid="{4B43B4AE-17C8-42CC-83DB-CECAA71E560B}"/>
    <cellStyle name="Normal 17 18 6" xfId="9216" xr:uid="{AD5E21FE-701D-45A7-A45E-7DBC2D1021B7}"/>
    <cellStyle name="Normal 17 18 6 2" xfId="20537" xr:uid="{5D805BB2-E4E9-449F-A961-BF1D9AB6F504}"/>
    <cellStyle name="Normal 17 18 6 2 2" xfId="26093" xr:uid="{A0BE2E8C-7F49-4088-A167-7F0C2F8B54E4}"/>
    <cellStyle name="Normal 17 18 6 2 3" xfId="31587" xr:uid="{6F8C2C6E-0F1F-42E9-B2C9-74893821BFC8}"/>
    <cellStyle name="Normal 17 18 6 2 4" xfId="37071" xr:uid="{55338918-B75A-4BAD-A57E-7B314D944AAB}"/>
    <cellStyle name="Normal 17 18 6 3" xfId="23364" xr:uid="{0BA695B4-F5A1-4CA5-9632-CB7EB4269FC0}"/>
    <cellStyle name="Normal 17 18 6 4" xfId="28858" xr:uid="{0E5D4550-DDA1-422F-9420-A85EEBD4B66C}"/>
    <cellStyle name="Normal 17 18 6 5" xfId="34342" xr:uid="{66314689-1E53-45C0-BCF8-7183C64E1FCD}"/>
    <cellStyle name="Normal 17 19" xfId="6145" xr:uid="{CB25D93C-7BFD-4DAB-A1EB-47FD323902C3}"/>
    <cellStyle name="Normal 17 19 2" xfId="14540" xr:uid="{94F0DF23-2BCD-4541-BE5D-2980B97ED000}"/>
    <cellStyle name="Normal 17 19 2 2" xfId="21827" xr:uid="{16FE8074-E5F2-4F4A-80DA-014702A4BBEF}"/>
    <cellStyle name="Normal 17 19 2 2 2" xfId="27383" xr:uid="{C110772C-234A-4577-8580-44017C704FF3}"/>
    <cellStyle name="Normal 17 19 2 2 3" xfId="32877" xr:uid="{25B2454B-C422-407F-9B20-D89B59F5615E}"/>
    <cellStyle name="Normal 17 19 2 2 4" xfId="38361" xr:uid="{3FD8B496-8523-4E2F-958C-022474155B26}"/>
    <cellStyle name="Normal 17 19 2 3" xfId="24654" xr:uid="{AAFF8C49-F4AA-433F-B8C7-12C2180C7008}"/>
    <cellStyle name="Normal 17 19 2 4" xfId="30148" xr:uid="{5D4BB0F3-27E9-4F9E-83EB-533171AB25AC}"/>
    <cellStyle name="Normal 17 19 2 5" xfId="35632" xr:uid="{FE2E4DA4-73C3-4CAD-8774-7E09CE3D8466}"/>
    <cellStyle name="Normal 17 19 3" xfId="11503" xr:uid="{A1AA1AC2-4C7B-4122-BCA5-137ECDCBDEF9}"/>
    <cellStyle name="Normal 17 19 4" xfId="16738" xr:uid="{A4C77A06-710D-4C56-BFFF-2566ACB86D0D}"/>
    <cellStyle name="Normal 17 19 5" xfId="18963" xr:uid="{BA3BE2D7-FB00-498F-A4AC-BE76B32C0E66}"/>
    <cellStyle name="Normal 17 19 6" xfId="9217" xr:uid="{16661624-7F1C-42A4-9F36-5DE63EE2DE3F}"/>
    <cellStyle name="Normal 17 19 6 2" xfId="20538" xr:uid="{E6C6F4EF-3C28-4747-953C-34A2C26792E4}"/>
    <cellStyle name="Normal 17 19 6 2 2" xfId="26094" xr:uid="{4B61EB7B-BB5D-4D4A-8C40-E9B317EBABE1}"/>
    <cellStyle name="Normal 17 19 6 2 3" xfId="31588" xr:uid="{637FAFD7-090E-48AD-9CCF-2BDBBA65AFAF}"/>
    <cellStyle name="Normal 17 19 6 2 4" xfId="37072" xr:uid="{50F5E006-2371-48E2-85A5-2D1C9D79C272}"/>
    <cellStyle name="Normal 17 19 6 3" xfId="23365" xr:uid="{E360F495-9390-4983-B976-356C8F7A6EF6}"/>
    <cellStyle name="Normal 17 19 6 4" xfId="28859" xr:uid="{75573C6F-B839-48EE-852B-4746B684E0A5}"/>
    <cellStyle name="Normal 17 19 6 5" xfId="34343" xr:uid="{55D62EBD-A464-4E0B-BF26-3E190635ADF2}"/>
    <cellStyle name="Normal 17 2" xfId="675" xr:uid="{62FB60A4-922A-495E-B1AE-4C3C4B2D898F}"/>
    <cellStyle name="Normal 17 2 2" xfId="14541" xr:uid="{A6F4BB65-0DC5-4BCC-8877-D6049D99AF65}"/>
    <cellStyle name="Normal 17 2 2 2" xfId="21828" xr:uid="{E3CC0562-58A5-4B92-892F-AEF9F6CC9414}"/>
    <cellStyle name="Normal 17 2 2 2 2" xfId="27384" xr:uid="{EE82C8FA-373A-4FEA-9133-E80A42243881}"/>
    <cellStyle name="Normal 17 2 2 2 3" xfId="32878" xr:uid="{3A58964D-54EB-4588-AF0C-5E2F11BA9046}"/>
    <cellStyle name="Normal 17 2 2 2 4" xfId="38362" xr:uid="{90DB3C2A-DAB7-47C1-8A96-7799189DB3C8}"/>
    <cellStyle name="Normal 17 2 2 3" xfId="24655" xr:uid="{02E60578-9469-4FD1-996E-0823871BD7E3}"/>
    <cellStyle name="Normal 17 2 2 4" xfId="30149" xr:uid="{08DC2BAD-F629-4290-83CD-D1664CE3E0D7}"/>
    <cellStyle name="Normal 17 2 2 5" xfId="35633" xr:uid="{8FF26EE6-B85F-4839-BE31-1968A9E0E4B6}"/>
    <cellStyle name="Normal 17 2 3" xfId="11504" xr:uid="{3A904D4B-5669-4EA2-93E6-DF031FD8B88D}"/>
    <cellStyle name="Normal 17 2 4" xfId="16739" xr:uid="{D817736C-1F12-489F-9E3A-65A81BC6BAB9}"/>
    <cellStyle name="Normal 17 2 5" xfId="18964" xr:uid="{5BA13778-3F76-4AA8-89D3-A02EF3A890B3}"/>
    <cellStyle name="Normal 17 2 6" xfId="9218" xr:uid="{7C450C82-3AE0-4A66-B694-351EC8B5D80F}"/>
    <cellStyle name="Normal 17 2 6 2" xfId="20539" xr:uid="{9615C475-9F0D-4762-B655-D9CA03A4DBD8}"/>
    <cellStyle name="Normal 17 2 6 2 2" xfId="26095" xr:uid="{00FF6B11-9D14-4FCC-A433-86D390D8D8E1}"/>
    <cellStyle name="Normal 17 2 6 2 3" xfId="31589" xr:uid="{1A27BDBC-611D-4E15-AB91-6C645B884103}"/>
    <cellStyle name="Normal 17 2 6 2 4" xfId="37073" xr:uid="{924AB8E9-5900-4994-8786-9FBD3FC57F2C}"/>
    <cellStyle name="Normal 17 2 6 3" xfId="23366" xr:uid="{57674ABB-64A0-49A0-8103-56B1511DAE75}"/>
    <cellStyle name="Normal 17 2 6 4" xfId="28860" xr:uid="{5D1ABDA0-5311-4EA3-875E-D5C7EF8BF31E}"/>
    <cellStyle name="Normal 17 2 6 5" xfId="34344" xr:uid="{B2961E0F-AEB4-42EB-A1F3-52D407081CA4}"/>
    <cellStyle name="Normal 17 2 7" xfId="6146" xr:uid="{2CA50541-A817-4FEC-8161-D7F5A1DBA67C}"/>
    <cellStyle name="Normal 17 20" xfId="6147" xr:uid="{0D7B2486-3526-4393-934A-A2CD7CCBD151}"/>
    <cellStyle name="Normal 17 20 2" xfId="14542" xr:uid="{C9F05008-3E44-42A5-8FA1-5BBBF2181541}"/>
    <cellStyle name="Normal 17 20 2 2" xfId="21829" xr:uid="{15EEBFEE-204F-463B-BADB-84DF6CB3E1C6}"/>
    <cellStyle name="Normal 17 20 2 2 2" xfId="27385" xr:uid="{2A421A76-934F-41E7-AF2E-56BFB63C9DFE}"/>
    <cellStyle name="Normal 17 20 2 2 3" xfId="32879" xr:uid="{797FF55D-098D-4466-963A-7866C3BBF2A5}"/>
    <cellStyle name="Normal 17 20 2 2 4" xfId="38363" xr:uid="{7B1996C0-A2BB-4490-96B4-216D80891337}"/>
    <cellStyle name="Normal 17 20 2 3" xfId="24656" xr:uid="{9FD70FF9-6CB2-4233-A0E5-DBD09A73F739}"/>
    <cellStyle name="Normal 17 20 2 4" xfId="30150" xr:uid="{940B8BE8-FFBA-47DC-9F8A-23C569D63582}"/>
    <cellStyle name="Normal 17 20 2 5" xfId="35634" xr:uid="{7E4A89B0-5983-4CFD-BED8-D605ABA1CEC9}"/>
    <cellStyle name="Normal 17 20 3" xfId="11505" xr:uid="{A7C167D8-077B-42CA-A19C-EF7CF36F6414}"/>
    <cellStyle name="Normal 17 20 4" xfId="16740" xr:uid="{1F636876-D5DC-4228-937C-9DE6D67E0B9B}"/>
    <cellStyle name="Normal 17 20 5" xfId="18965" xr:uid="{8BF463CB-D005-4275-9F70-C431D1167CCF}"/>
    <cellStyle name="Normal 17 20 6" xfId="9219" xr:uid="{74253F59-0B3F-4F89-88F1-ED2B7174F9C6}"/>
    <cellStyle name="Normal 17 20 6 2" xfId="20540" xr:uid="{F0147080-1872-4B0C-88FA-6D5D15C95299}"/>
    <cellStyle name="Normal 17 20 6 2 2" xfId="26096" xr:uid="{26ADDDC9-9C2F-4025-86FF-CD394BF492D3}"/>
    <cellStyle name="Normal 17 20 6 2 3" xfId="31590" xr:uid="{F9948522-79AE-4FE2-BFEB-21702F4385CA}"/>
    <cellStyle name="Normal 17 20 6 2 4" xfId="37074" xr:uid="{2C0E4216-7DE5-4CF1-A43C-C6F8F5590EA0}"/>
    <cellStyle name="Normal 17 20 6 3" xfId="23367" xr:uid="{B8DC49EA-5131-4BEE-BDCE-7A573C537FBD}"/>
    <cellStyle name="Normal 17 20 6 4" xfId="28861" xr:uid="{466AD0B7-6306-44D6-80BC-87BA46A909C9}"/>
    <cellStyle name="Normal 17 20 6 5" xfId="34345" xr:uid="{1AAAA336-1887-4005-8758-E334043C0195}"/>
    <cellStyle name="Normal 17 21" xfId="6148" xr:uid="{EDCFBFB1-6235-4CDA-BB20-4F5D456BAC7E}"/>
    <cellStyle name="Normal 17 21 2" xfId="14543" xr:uid="{27B76DB7-74F8-47BB-8725-AD7F1216B214}"/>
    <cellStyle name="Normal 17 21 2 2" xfId="21830" xr:uid="{17514EDB-9AC4-4FD2-82B6-1D98ED8D7528}"/>
    <cellStyle name="Normal 17 21 2 2 2" xfId="27386" xr:uid="{F7523D8E-908D-4BF9-8F5F-1AD2E1F934A3}"/>
    <cellStyle name="Normal 17 21 2 2 3" xfId="32880" xr:uid="{A234F44A-3941-40BA-B819-9D8F3F3BEB55}"/>
    <cellStyle name="Normal 17 21 2 2 4" xfId="38364" xr:uid="{C9AD9812-F9FA-405A-9D86-440B3E40114F}"/>
    <cellStyle name="Normal 17 21 2 3" xfId="24657" xr:uid="{B963CE36-4CA0-42E3-8D61-0170EA0B0E80}"/>
    <cellStyle name="Normal 17 21 2 4" xfId="30151" xr:uid="{FBD70521-6236-4386-9106-A350EAC8FB5C}"/>
    <cellStyle name="Normal 17 21 2 5" xfId="35635" xr:uid="{4AB57909-5917-46FB-A1FF-31EAB6BFC525}"/>
    <cellStyle name="Normal 17 21 3" xfId="11506" xr:uid="{2F87EBD6-E6C7-4B31-929D-7EBE7E3226BC}"/>
    <cellStyle name="Normal 17 21 4" xfId="16741" xr:uid="{29E63331-04B7-4790-9437-6E36C192D657}"/>
    <cellStyle name="Normal 17 21 5" xfId="18966" xr:uid="{704CCE35-F95E-4534-A9B2-59ABFA42E52A}"/>
    <cellStyle name="Normal 17 21 6" xfId="9220" xr:uid="{617FAE6B-0E48-4397-8EB3-A7DB0ABE5AE3}"/>
    <cellStyle name="Normal 17 21 6 2" xfId="20541" xr:uid="{0A9E6B65-39FA-48B6-88DC-22F31CC42CCA}"/>
    <cellStyle name="Normal 17 21 6 2 2" xfId="26097" xr:uid="{BA2AF662-629C-40C5-8A98-11DC2628DF9F}"/>
    <cellStyle name="Normal 17 21 6 2 3" xfId="31591" xr:uid="{B143030F-0D83-45F6-80AB-770B5D389F2D}"/>
    <cellStyle name="Normal 17 21 6 2 4" xfId="37075" xr:uid="{E78344E4-5202-4F96-BB52-3B391C3166CB}"/>
    <cellStyle name="Normal 17 21 6 3" xfId="23368" xr:uid="{9333B525-3584-4C6B-8E7F-C4C88A89A127}"/>
    <cellStyle name="Normal 17 21 6 4" xfId="28862" xr:uid="{974BBF19-6D1A-4743-A7E4-2FCDB5C90BCD}"/>
    <cellStyle name="Normal 17 21 6 5" xfId="34346" xr:uid="{32C0CDC9-511C-401C-898F-AB8185109F59}"/>
    <cellStyle name="Normal 17 22" xfId="6149" xr:uid="{1DF9E1B3-EC6F-4BDF-8626-2231A8787F4F}"/>
    <cellStyle name="Normal 17 22 2" xfId="14544" xr:uid="{D418F436-9EB8-4A82-A605-01ED1BB9B647}"/>
    <cellStyle name="Normal 17 22 2 2" xfId="21831" xr:uid="{BCD45EC3-25F8-484C-8CEB-FC419B7910F6}"/>
    <cellStyle name="Normal 17 22 2 2 2" xfId="27387" xr:uid="{DB62A770-E84E-4B1D-A964-2DF6D0EE7B6D}"/>
    <cellStyle name="Normal 17 22 2 2 3" xfId="32881" xr:uid="{22406013-85DE-42E3-89BD-7BA4178EFBBC}"/>
    <cellStyle name="Normal 17 22 2 2 4" xfId="38365" xr:uid="{CF388FA2-515B-4248-97F6-C5C2E29961F0}"/>
    <cellStyle name="Normal 17 22 2 3" xfId="24658" xr:uid="{8808CDA7-93C5-4B93-8E39-533FA63EAD85}"/>
    <cellStyle name="Normal 17 22 2 4" xfId="30152" xr:uid="{514EDDC2-5DC0-4629-AA89-23236C8BB3F4}"/>
    <cellStyle name="Normal 17 22 2 5" xfId="35636" xr:uid="{A1080EB1-C231-42A4-8F5E-38764D91E857}"/>
    <cellStyle name="Normal 17 22 3" xfId="11507" xr:uid="{F9DDE1BE-E3FE-4E3A-B401-13F60AF03850}"/>
    <cellStyle name="Normal 17 22 4" xfId="16742" xr:uid="{57F742C5-426A-4F8F-90F6-752C015F696A}"/>
    <cellStyle name="Normal 17 22 5" xfId="18967" xr:uid="{C6C02393-CFB3-4D77-86F2-211CB146D92A}"/>
    <cellStyle name="Normal 17 22 6" xfId="9221" xr:uid="{25391D7E-4346-4E97-9713-23EAB274D9B9}"/>
    <cellStyle name="Normal 17 22 6 2" xfId="20542" xr:uid="{7BC28902-1B15-4C5B-8ABF-C7348D69D67D}"/>
    <cellStyle name="Normal 17 22 6 2 2" xfId="26098" xr:uid="{9722145A-DCF9-4F74-A3C7-9E28C1C67415}"/>
    <cellStyle name="Normal 17 22 6 2 3" xfId="31592" xr:uid="{5AB36219-94B2-4B43-AEFC-0B7E204B7F89}"/>
    <cellStyle name="Normal 17 22 6 2 4" xfId="37076" xr:uid="{5FAB007F-26A9-45BC-83E6-6377D45520EA}"/>
    <cellStyle name="Normal 17 22 6 3" xfId="23369" xr:uid="{E318F02A-2797-4DEF-BF34-9E7A574D4061}"/>
    <cellStyle name="Normal 17 22 6 4" xfId="28863" xr:uid="{9EF5ACFC-D958-484A-B690-655FAA8F30B8}"/>
    <cellStyle name="Normal 17 22 6 5" xfId="34347" xr:uid="{06AFCEB1-60A2-4155-8672-A4C0BAF1A5BA}"/>
    <cellStyle name="Normal 17 23" xfId="6150" xr:uid="{48EE44CF-9FB3-45C6-A44D-92CE7E5CD460}"/>
    <cellStyle name="Normal 17 23 2" xfId="14545" xr:uid="{E1DFEDBF-C085-4797-BA41-B5F371988347}"/>
    <cellStyle name="Normal 17 23 2 2" xfId="21832" xr:uid="{73C53D92-6146-40B7-BB77-C4BBC5027C1B}"/>
    <cellStyle name="Normal 17 23 2 2 2" xfId="27388" xr:uid="{11B435C1-D7E6-4741-9F74-4EFC2557FA7E}"/>
    <cellStyle name="Normal 17 23 2 2 3" xfId="32882" xr:uid="{F3EFD9B2-E13E-4F96-8829-32F3B4868AC3}"/>
    <cellStyle name="Normal 17 23 2 2 4" xfId="38366" xr:uid="{1E0966ED-7624-4EA1-9614-E81A3CEC94D4}"/>
    <cellStyle name="Normal 17 23 2 3" xfId="24659" xr:uid="{BCE211CA-B914-4411-8060-109DA6AAEF44}"/>
    <cellStyle name="Normal 17 23 2 4" xfId="30153" xr:uid="{4328FA8A-DA02-403C-902C-E6A1FDACB046}"/>
    <cellStyle name="Normal 17 23 2 5" xfId="35637" xr:uid="{791500FB-F867-408A-A1D0-FD58BC237AA1}"/>
    <cellStyle name="Normal 17 23 3" xfId="11508" xr:uid="{B87CD29C-562B-4B77-B61F-1A121069A3CA}"/>
    <cellStyle name="Normal 17 23 4" xfId="16743" xr:uid="{830F9249-F8C1-4BD5-A3EA-589604971139}"/>
    <cellStyle name="Normal 17 23 5" xfId="18968" xr:uid="{AA8C8E35-B6B4-486B-A812-2988E96FD8C1}"/>
    <cellStyle name="Normal 17 23 6" xfId="9222" xr:uid="{3799FFAC-6CE7-4E5F-89E5-34C92E2A3613}"/>
    <cellStyle name="Normal 17 23 6 2" xfId="20543" xr:uid="{9DBDE9C5-572A-4E37-99E9-B9A759009008}"/>
    <cellStyle name="Normal 17 23 6 2 2" xfId="26099" xr:uid="{01E40146-A145-47E0-A908-517DE67E1A4F}"/>
    <cellStyle name="Normal 17 23 6 2 3" xfId="31593" xr:uid="{0369435B-3C6B-4359-9AE8-FD41E19E97B4}"/>
    <cellStyle name="Normal 17 23 6 2 4" xfId="37077" xr:uid="{7924E545-B6A8-4FC9-A975-FCEF8DDD7269}"/>
    <cellStyle name="Normal 17 23 6 3" xfId="23370" xr:uid="{29A89629-71FF-46C1-AB37-E41DA14CA79E}"/>
    <cellStyle name="Normal 17 23 6 4" xfId="28864" xr:uid="{72C6E453-4507-48CE-A4CC-0B1112E6A831}"/>
    <cellStyle name="Normal 17 23 6 5" xfId="34348" xr:uid="{ACF5ECF9-A281-461E-89CA-19D61D65DCB9}"/>
    <cellStyle name="Normal 17 24" xfId="6151" xr:uid="{BC5DA431-FFA1-4DFE-9CB5-92C50F9031ED}"/>
    <cellStyle name="Normal 17 24 2" xfId="14546" xr:uid="{AC95150E-DB50-4D08-ABC6-6A8E5D83B65F}"/>
    <cellStyle name="Normal 17 24 2 2" xfId="21833" xr:uid="{249E078C-1CD6-49AB-A6DC-53D021F2AE2C}"/>
    <cellStyle name="Normal 17 24 2 2 2" xfId="27389" xr:uid="{68627F9E-B453-4C37-A223-5BC64A528435}"/>
    <cellStyle name="Normal 17 24 2 2 3" xfId="32883" xr:uid="{2335607F-DC37-406D-BBFA-BA3E0682C404}"/>
    <cellStyle name="Normal 17 24 2 2 4" xfId="38367" xr:uid="{6B7D7107-E6C0-4166-8B16-E69C630E270B}"/>
    <cellStyle name="Normal 17 24 2 3" xfId="24660" xr:uid="{8AC6CEC7-07A9-49C0-8CE5-498CAC697504}"/>
    <cellStyle name="Normal 17 24 2 4" xfId="30154" xr:uid="{F1D8996B-FF0E-4CB8-92E1-69FDABEB3C98}"/>
    <cellStyle name="Normal 17 24 2 5" xfId="35638" xr:uid="{817B5480-2CA9-4327-8299-8184C5E4C8C1}"/>
    <cellStyle name="Normal 17 24 3" xfId="11509" xr:uid="{CCD7ADF9-EDEA-4189-B929-3F0847700378}"/>
    <cellStyle name="Normal 17 24 4" xfId="16744" xr:uid="{4C9D9477-6E4E-42B2-8EC1-064C109DD598}"/>
    <cellStyle name="Normal 17 24 5" xfId="18969" xr:uid="{78EB4B2B-3F2F-4589-8EF3-C859DFAE0948}"/>
    <cellStyle name="Normal 17 24 6" xfId="9223" xr:uid="{498C1AB0-3E9F-480C-AC7F-D8081D4DBD4A}"/>
    <cellStyle name="Normal 17 24 6 2" xfId="20544" xr:uid="{325EB29D-88BC-44DD-8DD5-28F6D506B4BD}"/>
    <cellStyle name="Normal 17 24 6 2 2" xfId="26100" xr:uid="{2A9FF7FF-29A4-4372-AE3A-FE5263D76EC6}"/>
    <cellStyle name="Normal 17 24 6 2 3" xfId="31594" xr:uid="{38CDBE92-D72D-4701-89DF-7AF87B4C67CC}"/>
    <cellStyle name="Normal 17 24 6 2 4" xfId="37078" xr:uid="{322231F9-FA12-460A-890B-5E03A7996C54}"/>
    <cellStyle name="Normal 17 24 6 3" xfId="23371" xr:uid="{22ABACC3-A2E7-448C-AA5E-03057AD1B05C}"/>
    <cellStyle name="Normal 17 24 6 4" xfId="28865" xr:uid="{C8BDB33A-FD36-4E7F-A39D-2415CA85529D}"/>
    <cellStyle name="Normal 17 24 6 5" xfId="34349" xr:uid="{29E02492-47B5-46E0-B61D-275F1B439566}"/>
    <cellStyle name="Normal 17 25" xfId="6152" xr:uid="{D3A875CB-7239-43E9-A6C3-54AB02EA7F40}"/>
    <cellStyle name="Normal 17 25 2" xfId="14547" xr:uid="{61542736-6162-425D-A8BE-A581ED58A84F}"/>
    <cellStyle name="Normal 17 25 2 2" xfId="21834" xr:uid="{CE266BDD-097C-4B63-949F-B25C52BDC383}"/>
    <cellStyle name="Normal 17 25 2 2 2" xfId="27390" xr:uid="{938E16A9-AC92-4C06-B707-18C5B48C5AFA}"/>
    <cellStyle name="Normal 17 25 2 2 3" xfId="32884" xr:uid="{10398B17-E318-4BFC-9054-DC26F6C1A260}"/>
    <cellStyle name="Normal 17 25 2 2 4" xfId="38368" xr:uid="{B216A908-E0F0-40F7-ACAD-CFA94E41CBC9}"/>
    <cellStyle name="Normal 17 25 2 3" xfId="24661" xr:uid="{E09219B4-BFE8-4548-8160-86FEB8D8A365}"/>
    <cellStyle name="Normal 17 25 2 4" xfId="30155" xr:uid="{61BE6BA2-817B-437B-BD19-826B0AA26753}"/>
    <cellStyle name="Normal 17 25 2 5" xfId="35639" xr:uid="{41812CF0-3974-4635-B78A-E78D326AD479}"/>
    <cellStyle name="Normal 17 25 3" xfId="11510" xr:uid="{0609C389-155E-4044-A2EF-8490DE77D74C}"/>
    <cellStyle name="Normal 17 25 4" xfId="16745" xr:uid="{A910188C-599A-4125-99E0-2069085EBB76}"/>
    <cellStyle name="Normal 17 25 5" xfId="18970" xr:uid="{48585654-EF5A-4614-B859-9560B7C49872}"/>
    <cellStyle name="Normal 17 25 6" xfId="9224" xr:uid="{43ED65CF-B71E-4E4C-ACAE-C6103DA1939D}"/>
    <cellStyle name="Normal 17 25 6 2" xfId="20545" xr:uid="{4EE48F76-6562-473F-BC06-3E6751EC0426}"/>
    <cellStyle name="Normal 17 25 6 2 2" xfId="26101" xr:uid="{F8EB86A3-22A9-41CD-9EBF-72936945B76A}"/>
    <cellStyle name="Normal 17 25 6 2 3" xfId="31595" xr:uid="{96DBB859-D257-43FC-813D-3FBB27E64069}"/>
    <cellStyle name="Normal 17 25 6 2 4" xfId="37079" xr:uid="{E738FCE6-294E-416E-9416-64A8B828FE6C}"/>
    <cellStyle name="Normal 17 25 6 3" xfId="23372" xr:uid="{4FEFE080-A8C4-482D-A5F5-EAB4D1E8F79B}"/>
    <cellStyle name="Normal 17 25 6 4" xfId="28866" xr:uid="{170F6538-DE4E-4730-A86D-FCEE77D66760}"/>
    <cellStyle name="Normal 17 25 6 5" xfId="34350" xr:uid="{25BA479D-09C6-4643-82CC-74220F2A9D73}"/>
    <cellStyle name="Normal 17 26" xfId="6153" xr:uid="{51C6A034-947E-4865-8DCC-9150BC86A965}"/>
    <cellStyle name="Normal 17 26 2" xfId="14548" xr:uid="{A8594A22-96D5-469A-9F7A-F881AF149F12}"/>
    <cellStyle name="Normal 17 26 2 2" xfId="21835" xr:uid="{CBA608D2-598A-4432-A15C-1628C2358C6F}"/>
    <cellStyle name="Normal 17 26 2 2 2" xfId="27391" xr:uid="{66E2C7A3-C8E1-427E-A890-863C928FD946}"/>
    <cellStyle name="Normal 17 26 2 2 3" xfId="32885" xr:uid="{F167712D-39E6-4E5A-8458-7A5647F2F04B}"/>
    <cellStyle name="Normal 17 26 2 2 4" xfId="38369" xr:uid="{455BC6D8-1813-436C-9916-414ED6B7B951}"/>
    <cellStyle name="Normal 17 26 2 3" xfId="24662" xr:uid="{24D18D15-61AB-4877-BFED-F4673E8D0B7A}"/>
    <cellStyle name="Normal 17 26 2 4" xfId="30156" xr:uid="{659A78B3-B255-41F3-ADCE-F2ADE7A74D51}"/>
    <cellStyle name="Normal 17 26 2 5" xfId="35640" xr:uid="{DAE60AF7-1B19-4C35-8249-566BCBEEB8A6}"/>
    <cellStyle name="Normal 17 26 3" xfId="11511" xr:uid="{E598E2AE-E64D-44B4-A5D9-CEF2E9A51699}"/>
    <cellStyle name="Normal 17 26 4" xfId="16746" xr:uid="{42599823-6AA2-4A14-BDCF-4625399CAFC5}"/>
    <cellStyle name="Normal 17 26 5" xfId="18971" xr:uid="{7A4FCB7F-5868-442F-9FBB-27E48B0B2346}"/>
    <cellStyle name="Normal 17 26 6" xfId="9225" xr:uid="{9E04F191-6E52-4270-AD74-C4E88240D1EA}"/>
    <cellStyle name="Normal 17 26 6 2" xfId="20546" xr:uid="{D9CF5653-6DAA-4E5F-A3B0-EBF60A1A9439}"/>
    <cellStyle name="Normal 17 26 6 2 2" xfId="26102" xr:uid="{74D9B5DE-5F03-4D00-86AD-AF8DB568F620}"/>
    <cellStyle name="Normal 17 26 6 2 3" xfId="31596" xr:uid="{0F85B6D9-ECAA-4258-9BF5-B555BE0B61A5}"/>
    <cellStyle name="Normal 17 26 6 2 4" xfId="37080" xr:uid="{F964FF95-0C92-4845-B6DE-AA5B04A254E6}"/>
    <cellStyle name="Normal 17 26 6 3" xfId="23373" xr:uid="{48946C45-E98A-407A-B940-6B34EB048D41}"/>
    <cellStyle name="Normal 17 26 6 4" xfId="28867" xr:uid="{A1DF077A-4EC9-4FA3-A17B-D78E651D5962}"/>
    <cellStyle name="Normal 17 26 6 5" xfId="34351" xr:uid="{F08ECD4E-AFE9-4064-B8E7-0FCED3166765}"/>
    <cellStyle name="Normal 17 27" xfId="6154" xr:uid="{19F4C881-10A9-47EB-A9CE-81A45D49057C}"/>
    <cellStyle name="Normal 17 27 2" xfId="14549" xr:uid="{F176E814-C410-4F49-9F86-2D40F468C31B}"/>
    <cellStyle name="Normal 17 27 2 2" xfId="21836" xr:uid="{7A75F3AE-CF32-4147-8C0A-6289E0E26217}"/>
    <cellStyle name="Normal 17 27 2 2 2" xfId="27392" xr:uid="{ECC35E26-B6BB-4709-8D20-9071DBC9B213}"/>
    <cellStyle name="Normal 17 27 2 2 3" xfId="32886" xr:uid="{304D4810-DE9C-4D5E-B378-9AEB50EC8F76}"/>
    <cellStyle name="Normal 17 27 2 2 4" xfId="38370" xr:uid="{7E4A1170-42B7-4EC5-A8A0-7D632D2E2528}"/>
    <cellStyle name="Normal 17 27 2 3" xfId="24663" xr:uid="{7597D8C6-4CA6-45C9-9DD7-BE48A0E4B2B9}"/>
    <cellStyle name="Normal 17 27 2 4" xfId="30157" xr:uid="{6987AB6A-E681-43C1-96B1-89360C767BE6}"/>
    <cellStyle name="Normal 17 27 2 5" xfId="35641" xr:uid="{564A8FDC-FA9F-4D39-8571-5694381CBBD9}"/>
    <cellStyle name="Normal 17 27 3" xfId="11512" xr:uid="{37641E0B-B9E5-462E-8770-EB40FE268346}"/>
    <cellStyle name="Normal 17 27 4" xfId="16747" xr:uid="{C8F82777-DDF1-4C8A-BC18-3BCF1E02B939}"/>
    <cellStyle name="Normal 17 27 5" xfId="18972" xr:uid="{588128D1-8D5A-40FF-956A-1DA25324D4B4}"/>
    <cellStyle name="Normal 17 27 6" xfId="9226" xr:uid="{D3989EC8-DD6C-43F7-A1E3-B53D7366A0C1}"/>
    <cellStyle name="Normal 17 27 6 2" xfId="20547" xr:uid="{EF724D95-7AF7-4AAA-8F45-343899791772}"/>
    <cellStyle name="Normal 17 27 6 2 2" xfId="26103" xr:uid="{7A2CBEE9-DC2F-4027-872C-AE07F166B558}"/>
    <cellStyle name="Normal 17 27 6 2 3" xfId="31597" xr:uid="{5AD3B36E-CF7E-4CE8-96BF-826EF714EC9B}"/>
    <cellStyle name="Normal 17 27 6 2 4" xfId="37081" xr:uid="{6CF30AB3-2460-48B1-B65C-74886B5E658B}"/>
    <cellStyle name="Normal 17 27 6 3" xfId="23374" xr:uid="{0D31F559-DE72-48C4-94D4-E5B64A6514A0}"/>
    <cellStyle name="Normal 17 27 6 4" xfId="28868" xr:uid="{405AA12F-F666-46D0-A1EF-D34418E96243}"/>
    <cellStyle name="Normal 17 27 6 5" xfId="34352" xr:uid="{B0C4A340-ED83-4357-B2F0-50362BD362C4}"/>
    <cellStyle name="Normal 17 28" xfId="6155" xr:uid="{581D70CD-3370-40C9-AA51-95219E9E3399}"/>
    <cellStyle name="Normal 17 28 2" xfId="14550" xr:uid="{C995E873-23CF-4B9F-91B9-5233BA594EA8}"/>
    <cellStyle name="Normal 17 28 2 2" xfId="21837" xr:uid="{4E6C36A6-05EB-4484-A404-216DA39F13EA}"/>
    <cellStyle name="Normal 17 28 2 2 2" xfId="27393" xr:uid="{BC772EBB-A3E2-4D60-B33C-527CA2C6AC51}"/>
    <cellStyle name="Normal 17 28 2 2 3" xfId="32887" xr:uid="{412881FC-E25E-4359-A610-E74EB7C062EA}"/>
    <cellStyle name="Normal 17 28 2 2 4" xfId="38371" xr:uid="{FD7E9C4D-4F9A-4C33-8D5C-1A8FB9B9D7AF}"/>
    <cellStyle name="Normal 17 28 2 3" xfId="24664" xr:uid="{095856F3-A1A3-4BEE-8CC0-2124D7E244EC}"/>
    <cellStyle name="Normal 17 28 2 4" xfId="30158" xr:uid="{BD7148ED-D328-44A8-8857-09C84CB2710D}"/>
    <cellStyle name="Normal 17 28 2 5" xfId="35642" xr:uid="{8F8C3913-11E8-45F8-AA77-5662CB802E61}"/>
    <cellStyle name="Normal 17 28 3" xfId="11513" xr:uid="{F80571F3-3F32-4CDB-BC7C-3A0AEAEC073D}"/>
    <cellStyle name="Normal 17 28 4" xfId="16748" xr:uid="{36493233-C222-4331-93E0-16C1FFE6CB3E}"/>
    <cellStyle name="Normal 17 28 5" xfId="18973" xr:uid="{F098EFC5-B6BD-4A33-B1CC-85031B845673}"/>
    <cellStyle name="Normal 17 28 6" xfId="9227" xr:uid="{1244A714-0990-491A-AEB6-657421655D89}"/>
    <cellStyle name="Normal 17 28 6 2" xfId="20548" xr:uid="{AFA69318-7E53-45DC-8443-2B4DAF0B312A}"/>
    <cellStyle name="Normal 17 28 6 2 2" xfId="26104" xr:uid="{DEA9F761-3D58-4D1E-9A72-609969A60EE9}"/>
    <cellStyle name="Normal 17 28 6 2 3" xfId="31598" xr:uid="{C07141C2-D286-41F3-93C6-3AA657682A3A}"/>
    <cellStyle name="Normal 17 28 6 2 4" xfId="37082" xr:uid="{EE4A0635-2B53-45BD-8D30-F13D91995FEA}"/>
    <cellStyle name="Normal 17 28 6 3" xfId="23375" xr:uid="{9C7037C5-24AB-405F-B2E6-8CBB3889CCEE}"/>
    <cellStyle name="Normal 17 28 6 4" xfId="28869" xr:uid="{8EE0B034-3C3B-4B2B-87F4-65EFF510EF23}"/>
    <cellStyle name="Normal 17 28 6 5" xfId="34353" xr:uid="{C87BC696-98D1-4373-B697-5F850C6115EF}"/>
    <cellStyle name="Normal 17 29" xfId="6156" xr:uid="{A9621EC2-4226-4C88-83AE-6B849D77FA75}"/>
    <cellStyle name="Normal 17 29 2" xfId="14551" xr:uid="{84FA8D73-6BB7-41F7-A393-83F30C58C924}"/>
    <cellStyle name="Normal 17 29 2 2" xfId="21838" xr:uid="{4C299BEF-377B-48DC-A4D6-512245DC540C}"/>
    <cellStyle name="Normal 17 29 2 2 2" xfId="27394" xr:uid="{3344DFBB-0644-4AC8-BAF9-474E8440CAC0}"/>
    <cellStyle name="Normal 17 29 2 2 3" xfId="32888" xr:uid="{522930EC-8525-4456-A952-5E1A315AD4E0}"/>
    <cellStyle name="Normal 17 29 2 2 4" xfId="38372" xr:uid="{9C1F8946-7B85-42A3-825E-90612FCC9E64}"/>
    <cellStyle name="Normal 17 29 2 3" xfId="24665" xr:uid="{A07B8BDB-BEC0-4FB6-A2B2-8A1748A1B308}"/>
    <cellStyle name="Normal 17 29 2 4" xfId="30159" xr:uid="{7DAEC36D-3F19-4D94-A0B8-473EF294AF51}"/>
    <cellStyle name="Normal 17 29 2 5" xfId="35643" xr:uid="{7CB1BB07-2247-4AAD-A2BA-AABB4693E754}"/>
    <cellStyle name="Normal 17 29 3" xfId="11514" xr:uid="{8AD2AB9C-F784-4559-B3E5-2CC4D9258267}"/>
    <cellStyle name="Normal 17 29 4" xfId="16749" xr:uid="{B9217EAC-6EE2-455D-B74D-ADE873AD2183}"/>
    <cellStyle name="Normal 17 29 5" xfId="18974" xr:uid="{E61280E8-7DD4-498B-A1AF-2F96DC89A0E3}"/>
    <cellStyle name="Normal 17 29 6" xfId="9228" xr:uid="{7B06BC28-FB9C-459C-8F3E-122AC3699F35}"/>
    <cellStyle name="Normal 17 29 6 2" xfId="20549" xr:uid="{0D6C2CD3-085A-4529-890D-44A0E06224BD}"/>
    <cellStyle name="Normal 17 29 6 2 2" xfId="26105" xr:uid="{368C18BF-350B-48A4-B805-8D04E5D50F9B}"/>
    <cellStyle name="Normal 17 29 6 2 3" xfId="31599" xr:uid="{585009A1-D527-4C5A-ADF4-8BE2B48E4034}"/>
    <cellStyle name="Normal 17 29 6 2 4" xfId="37083" xr:uid="{FF603352-2BD1-4379-AEA5-3E59A2D472F7}"/>
    <cellStyle name="Normal 17 29 6 3" xfId="23376" xr:uid="{3EAEE8FE-552B-4290-A232-5F637BDA4C98}"/>
    <cellStyle name="Normal 17 29 6 4" xfId="28870" xr:uid="{5DEE3C0F-7E95-4767-9E37-B604E291F4F3}"/>
    <cellStyle name="Normal 17 29 6 5" xfId="34354" xr:uid="{94EA4A63-FDE5-48E5-923B-999B2131EBEC}"/>
    <cellStyle name="Normal 17 3" xfId="6157" xr:uid="{018B6335-994E-42F9-8F9C-793CC7EFF24F}"/>
    <cellStyle name="Normal 17 3 2" xfId="14552" xr:uid="{8536D448-CD64-4635-9F90-2C27E53F1C45}"/>
    <cellStyle name="Normal 17 3 2 2" xfId="21839" xr:uid="{D3281EF3-6B75-4FB7-B10A-A55443D7C7D0}"/>
    <cellStyle name="Normal 17 3 2 2 2" xfId="27395" xr:uid="{048ACC73-45C1-4517-80C7-8D04119CC8CC}"/>
    <cellStyle name="Normal 17 3 2 2 3" xfId="32889" xr:uid="{7189CD3B-1160-495A-85DA-19F9FF6A9890}"/>
    <cellStyle name="Normal 17 3 2 2 4" xfId="38373" xr:uid="{109D8941-715A-450E-A730-CD6D3372205E}"/>
    <cellStyle name="Normal 17 3 2 3" xfId="24666" xr:uid="{1E2417F7-172A-4DC3-8B25-C3686A67D22C}"/>
    <cellStyle name="Normal 17 3 2 4" xfId="30160" xr:uid="{45F144D9-16E2-4BA4-AD2C-8F43964392EE}"/>
    <cellStyle name="Normal 17 3 2 5" xfId="35644" xr:uid="{A18A69BE-64DA-4F64-9E80-28B95334837C}"/>
    <cellStyle name="Normal 17 3 3" xfId="11515" xr:uid="{575CB763-97BB-4DF7-9519-FE36A0025F1A}"/>
    <cellStyle name="Normal 17 3 4" xfId="16750" xr:uid="{267D89E8-8482-499E-AD92-BC04D8312B6E}"/>
    <cellStyle name="Normal 17 3 5" xfId="18975" xr:uid="{55289CC6-CFC8-443C-8B1C-00CB8AD5112A}"/>
    <cellStyle name="Normal 17 3 6" xfId="9229" xr:uid="{E61DAF83-7719-4A2E-8121-B4C4D0903FC9}"/>
    <cellStyle name="Normal 17 3 6 2" xfId="20550" xr:uid="{8892C709-D05A-4140-90D0-A6EF707E6059}"/>
    <cellStyle name="Normal 17 3 6 2 2" xfId="26106" xr:uid="{24F45042-354A-43E0-8E88-D68C237A17CB}"/>
    <cellStyle name="Normal 17 3 6 2 3" xfId="31600" xr:uid="{FC6E87EF-EC34-4CE1-95A7-C6F726E9AAE4}"/>
    <cellStyle name="Normal 17 3 6 2 4" xfId="37084" xr:uid="{D4327479-0B3E-4CC8-A9B2-8AE450F4F7F3}"/>
    <cellStyle name="Normal 17 3 6 3" xfId="23377" xr:uid="{D5EDF214-0A87-43E2-AA5E-C813FC26C289}"/>
    <cellStyle name="Normal 17 3 6 4" xfId="28871" xr:uid="{44FD455F-FC4D-4D10-82F0-2BE2B5397B18}"/>
    <cellStyle name="Normal 17 3 6 5" xfId="34355" xr:uid="{4A871557-E25D-4611-AD63-BB676B8D2A1C}"/>
    <cellStyle name="Normal 17 30" xfId="6158" xr:uid="{2B17B401-C191-4FAF-AFF6-77DBBC732F04}"/>
    <cellStyle name="Normal 17 30 2" xfId="14553" xr:uid="{D0D6D4BA-2074-440D-B063-8EAD681C71AF}"/>
    <cellStyle name="Normal 17 30 2 2" xfId="21840" xr:uid="{BF6BBFC3-CBAD-481C-BC09-9A2B6A1EA99C}"/>
    <cellStyle name="Normal 17 30 2 2 2" xfId="27396" xr:uid="{5BE3A664-DB87-4DE6-945D-E20DDA4C7A22}"/>
    <cellStyle name="Normal 17 30 2 2 3" xfId="32890" xr:uid="{D6BCBE26-2F85-43AA-920C-5286B2DBB913}"/>
    <cellStyle name="Normal 17 30 2 2 4" xfId="38374" xr:uid="{21668634-5198-44AF-A625-25675F6FC529}"/>
    <cellStyle name="Normal 17 30 2 3" xfId="24667" xr:uid="{5BF2BF67-A036-40DD-A780-89183C8E37E5}"/>
    <cellStyle name="Normal 17 30 2 4" xfId="30161" xr:uid="{BF093E94-4F84-4C5C-BD43-AD83E44EDC7F}"/>
    <cellStyle name="Normal 17 30 2 5" xfId="35645" xr:uid="{8C61780D-292C-41AF-BF45-5BC4778EBEDC}"/>
    <cellStyle name="Normal 17 30 3" xfId="11516" xr:uid="{9B775C2F-2E82-4B13-84F3-701417F91B10}"/>
    <cellStyle name="Normal 17 30 4" xfId="16751" xr:uid="{2FAA1D14-EE70-4203-91CA-48458078496D}"/>
    <cellStyle name="Normal 17 30 5" xfId="18976" xr:uid="{FFAE5083-3334-4F33-BC2A-3095E11548CB}"/>
    <cellStyle name="Normal 17 30 6" xfId="9230" xr:uid="{59CAF5C5-C603-446E-AAB2-A4DF65235908}"/>
    <cellStyle name="Normal 17 30 6 2" xfId="20551" xr:uid="{79559193-EC92-47AE-9315-E1C72C4E6CD4}"/>
    <cellStyle name="Normal 17 30 6 2 2" xfId="26107" xr:uid="{72441F3D-B78E-4FB6-81EF-3E455C77087D}"/>
    <cellStyle name="Normal 17 30 6 2 3" xfId="31601" xr:uid="{3BC12D0C-DB84-4944-B935-841BF01C8C8F}"/>
    <cellStyle name="Normal 17 30 6 2 4" xfId="37085" xr:uid="{3F408B20-B9E7-4CE6-A477-5D6CB3A2105E}"/>
    <cellStyle name="Normal 17 30 6 3" xfId="23378" xr:uid="{53098535-43B2-4CB1-892A-1F87FA25AB4D}"/>
    <cellStyle name="Normal 17 30 6 4" xfId="28872" xr:uid="{F9EFD4D5-F14C-483A-A8DB-00728B7CE7D5}"/>
    <cellStyle name="Normal 17 30 6 5" xfId="34356" xr:uid="{274046B9-3F08-4469-9AA3-05C7E96E44F5}"/>
    <cellStyle name="Normal 17 31" xfId="6159" xr:uid="{8DD26BDB-AB97-4610-92B4-379BB753963A}"/>
    <cellStyle name="Normal 17 31 2" xfId="14554" xr:uid="{207100E7-C196-48BA-A5B8-73392836A0EC}"/>
    <cellStyle name="Normal 17 31 2 2" xfId="21841" xr:uid="{2C4DF743-2278-4803-B5D4-7D57BFF9AC06}"/>
    <cellStyle name="Normal 17 31 2 2 2" xfId="27397" xr:uid="{915C4CC9-EEA0-442E-AA40-E5C800ACBCD3}"/>
    <cellStyle name="Normal 17 31 2 2 3" xfId="32891" xr:uid="{42B39A9B-A2FD-42FB-87E5-BFD1EBB79A84}"/>
    <cellStyle name="Normal 17 31 2 2 4" xfId="38375" xr:uid="{2D5A0464-E3C9-4EF8-BE01-C92034784425}"/>
    <cellStyle name="Normal 17 31 2 3" xfId="24668" xr:uid="{62608E32-2BDC-4F84-AD43-E97485D8726D}"/>
    <cellStyle name="Normal 17 31 2 4" xfId="30162" xr:uid="{4B042A8A-D2A1-44AD-B102-364AF9CD80BC}"/>
    <cellStyle name="Normal 17 31 2 5" xfId="35646" xr:uid="{9F97828E-415A-464C-9D5C-CF3E3DEB610B}"/>
    <cellStyle name="Normal 17 31 3" xfId="11517" xr:uid="{506E2BAF-8060-4B1D-85EB-9BC936AE4979}"/>
    <cellStyle name="Normal 17 31 4" xfId="16752" xr:uid="{0AFFA684-9AE2-4C62-BC6F-E2AE94ECA2F4}"/>
    <cellStyle name="Normal 17 31 5" xfId="18977" xr:uid="{610A01B4-72B0-436D-98E7-7DA0A928C955}"/>
    <cellStyle name="Normal 17 31 6" xfId="9231" xr:uid="{EFC971AE-6186-4C0A-ACD8-23C8D4963E8F}"/>
    <cellStyle name="Normal 17 31 6 2" xfId="20552" xr:uid="{C4028866-4CE5-435A-8C85-A9FE2D122A4F}"/>
    <cellStyle name="Normal 17 31 6 2 2" xfId="26108" xr:uid="{A2068D20-FD0A-4545-8095-A6487A306D9E}"/>
    <cellStyle name="Normal 17 31 6 2 3" xfId="31602" xr:uid="{4804D6A2-E368-43A2-9EA6-CE49E94DA45D}"/>
    <cellStyle name="Normal 17 31 6 2 4" xfId="37086" xr:uid="{2D889463-5455-4E96-8AAE-9B05971C8B68}"/>
    <cellStyle name="Normal 17 31 6 3" xfId="23379" xr:uid="{DF3D1312-E70B-4BC5-9E09-F8B7F73B149A}"/>
    <cellStyle name="Normal 17 31 6 4" xfId="28873" xr:uid="{F7CCD7AD-5F17-4557-8C9B-1B1F9D0DFDD8}"/>
    <cellStyle name="Normal 17 31 6 5" xfId="34357" xr:uid="{C620DEF1-B2DF-4149-8408-FCDCC5CAFBCD}"/>
    <cellStyle name="Normal 17 32" xfId="6160" xr:uid="{133D0F5E-92DA-4CAC-A3D3-9B39FCBF8415}"/>
    <cellStyle name="Normal 17 32 2" xfId="14555" xr:uid="{739A347B-B91A-4F5C-A10E-BADB4F987F06}"/>
    <cellStyle name="Normal 17 32 2 2" xfId="21842" xr:uid="{2FC050B4-C373-43CA-B842-FCE665E85C82}"/>
    <cellStyle name="Normal 17 32 2 2 2" xfId="27398" xr:uid="{88872767-A244-4633-90BB-E132B0910B57}"/>
    <cellStyle name="Normal 17 32 2 2 3" xfId="32892" xr:uid="{88FC2912-59B9-4C7C-BF7A-7A54FC3C6CF7}"/>
    <cellStyle name="Normal 17 32 2 2 4" xfId="38376" xr:uid="{CB05AF61-918F-405A-9038-455C0019A97B}"/>
    <cellStyle name="Normal 17 32 2 3" xfId="24669" xr:uid="{7CF8948A-4900-4AED-A242-D86D22CEF89A}"/>
    <cellStyle name="Normal 17 32 2 4" xfId="30163" xr:uid="{E7106AD2-CA90-4784-883D-FE0C72F15B28}"/>
    <cellStyle name="Normal 17 32 2 5" xfId="35647" xr:uid="{E347FC46-FA80-4B68-A47B-7DC4E8F5E568}"/>
    <cellStyle name="Normal 17 32 3" xfId="11518" xr:uid="{27621B9D-47E8-49FB-B2AE-BEDE89066685}"/>
    <cellStyle name="Normal 17 32 4" xfId="16753" xr:uid="{1C533D85-6E62-4848-8940-D095026858A7}"/>
    <cellStyle name="Normal 17 32 5" xfId="18978" xr:uid="{ABF6386E-F653-49F7-AD0D-8B91AF70EAAE}"/>
    <cellStyle name="Normal 17 32 6" xfId="9232" xr:uid="{F96BBE36-6239-4B46-BFC9-D8EE450843CF}"/>
    <cellStyle name="Normal 17 32 6 2" xfId="20553" xr:uid="{534B2041-66D7-4AA0-BD9A-6615D87D2C3C}"/>
    <cellStyle name="Normal 17 32 6 2 2" xfId="26109" xr:uid="{A79A9E23-E51A-4C77-BB64-2BD24188F636}"/>
    <cellStyle name="Normal 17 32 6 2 3" xfId="31603" xr:uid="{1D4C2066-6243-4E54-960A-9831968F1800}"/>
    <cellStyle name="Normal 17 32 6 2 4" xfId="37087" xr:uid="{61C07CA8-6E7B-4AA1-8BD2-C2989A93B487}"/>
    <cellStyle name="Normal 17 32 6 3" xfId="23380" xr:uid="{E6310F02-3CCA-408F-B36C-0C48F9FC19E3}"/>
    <cellStyle name="Normal 17 32 6 4" xfId="28874" xr:uid="{88DFC8AA-5E7E-40C7-9AB7-7C3F7EB64668}"/>
    <cellStyle name="Normal 17 32 6 5" xfId="34358" xr:uid="{FE589A88-3BE6-433E-B805-480A3DF28A49}"/>
    <cellStyle name="Normal 17 33" xfId="6161" xr:uid="{06999B00-E223-4E10-9D96-CFE4A11FCA9D}"/>
    <cellStyle name="Normal 17 33 2" xfId="14556" xr:uid="{4FB9AB4B-E736-4783-AB43-D3B863B2E06E}"/>
    <cellStyle name="Normal 17 33 2 2" xfId="21843" xr:uid="{F56DC39F-5B43-4E4C-B01C-0CF996708A57}"/>
    <cellStyle name="Normal 17 33 2 2 2" xfId="27399" xr:uid="{33AA19C3-0AE7-4217-AE83-2AC37240FF28}"/>
    <cellStyle name="Normal 17 33 2 2 3" xfId="32893" xr:uid="{80C61B3C-F2C9-4EF8-B466-CDBEF213AC7E}"/>
    <cellStyle name="Normal 17 33 2 2 4" xfId="38377" xr:uid="{402F1B82-D248-4258-9720-D69032983972}"/>
    <cellStyle name="Normal 17 33 2 3" xfId="24670" xr:uid="{07D0A9BC-DBF7-47D0-BF5A-FF6392028DE4}"/>
    <cellStyle name="Normal 17 33 2 4" xfId="30164" xr:uid="{9B6D2B8E-11D7-49E7-ABE8-FCF1F3E9E063}"/>
    <cellStyle name="Normal 17 33 2 5" xfId="35648" xr:uid="{6777AC3A-D992-49AC-8092-0EBE044B4D8B}"/>
    <cellStyle name="Normal 17 33 3" xfId="11519" xr:uid="{A8EA6207-A01A-4ADB-8E58-7FA10191E5B4}"/>
    <cellStyle name="Normal 17 33 4" xfId="16754" xr:uid="{86C1A7A4-0509-4C3B-B002-C5368FB253A7}"/>
    <cellStyle name="Normal 17 33 5" xfId="18979" xr:uid="{7DE6E73C-349C-48D5-9C77-C843A61A4547}"/>
    <cellStyle name="Normal 17 33 6" xfId="9233" xr:uid="{7BEDF456-494A-47C6-86EA-77A852ED4191}"/>
    <cellStyle name="Normal 17 33 6 2" xfId="20554" xr:uid="{519BA7B3-293D-43A7-9989-758DB12797D6}"/>
    <cellStyle name="Normal 17 33 6 2 2" xfId="26110" xr:uid="{1436D37C-78DA-4788-9854-36FC01033D3C}"/>
    <cellStyle name="Normal 17 33 6 2 3" xfId="31604" xr:uid="{B8ED5E78-F22D-4E2E-9C97-2FCABB88EC4B}"/>
    <cellStyle name="Normal 17 33 6 2 4" xfId="37088" xr:uid="{39059572-777D-40A1-9931-82C7E697B2E6}"/>
    <cellStyle name="Normal 17 33 6 3" xfId="23381" xr:uid="{759B1C81-E476-4CEC-9BB4-CBCA7E3DF178}"/>
    <cellStyle name="Normal 17 33 6 4" xfId="28875" xr:uid="{B18BAC81-649F-48A5-BBC8-F8B5A0C9EEE1}"/>
    <cellStyle name="Normal 17 33 6 5" xfId="34359" xr:uid="{F80B9DA3-1BD5-42D7-818F-641E91D8CB28}"/>
    <cellStyle name="Normal 17 34" xfId="6162" xr:uid="{D72BBB03-CB39-4B8A-863F-AEB09C0BA131}"/>
    <cellStyle name="Normal 17 34 2" xfId="6163" xr:uid="{DD3B52A5-11CB-40CF-B780-83F8E9F17B1E}"/>
    <cellStyle name="Normal 17 34 2 2" xfId="14558" xr:uid="{8CE501C3-8382-457C-BB61-3FCF6B6F001A}"/>
    <cellStyle name="Normal 17 34 2 2 2" xfId="21845" xr:uid="{21D88439-1F0D-4796-A787-20703680DD1B}"/>
    <cellStyle name="Normal 17 34 2 2 2 2" xfId="27401" xr:uid="{B17BD2DB-C41B-45DE-9728-F85D666D8FF0}"/>
    <cellStyle name="Normal 17 34 2 2 2 3" xfId="32895" xr:uid="{22E38DC8-D98A-43CB-BA5B-C012EAA2945B}"/>
    <cellStyle name="Normal 17 34 2 2 2 4" xfId="38379" xr:uid="{EE3E5AF3-98AF-4839-8DB3-B58CABD63F51}"/>
    <cellStyle name="Normal 17 34 2 2 3" xfId="24672" xr:uid="{374CD60F-C768-4B8A-9A31-3B1FC5752FCA}"/>
    <cellStyle name="Normal 17 34 2 2 4" xfId="30166" xr:uid="{CC189EEE-0D1F-4FAF-91F8-980BD86B1690}"/>
    <cellStyle name="Normal 17 34 2 2 5" xfId="35650" xr:uid="{41EA2CC9-8187-4698-A02D-C8818F5C361D}"/>
    <cellStyle name="Normal 17 34 2 3" xfId="11521" xr:uid="{A3B34329-CA0F-48CC-86A3-403A1A721B18}"/>
    <cellStyle name="Normal 17 34 2 4" xfId="16756" xr:uid="{BD162787-4953-4503-881D-D1874497C7B5}"/>
    <cellStyle name="Normal 17 34 2 5" xfId="18981" xr:uid="{86074EF8-A56A-4D06-A348-CA078B00F0DF}"/>
    <cellStyle name="Normal 17 34 2 6" xfId="9235" xr:uid="{B3C49E32-8E1F-468F-95CD-C8CC62D173B1}"/>
    <cellStyle name="Normal 17 34 2 6 2" xfId="20556" xr:uid="{5B6DB29B-4B7C-42E5-9C84-33E90106D95C}"/>
    <cellStyle name="Normal 17 34 2 6 2 2" xfId="26112" xr:uid="{9FFBF661-CB38-4E14-B15B-B8E91DC2CC18}"/>
    <cellStyle name="Normal 17 34 2 6 2 3" xfId="31606" xr:uid="{053F5233-8620-487D-9D97-2E8615D629E4}"/>
    <cellStyle name="Normal 17 34 2 6 2 4" xfId="37090" xr:uid="{4EC2D5C4-2242-4EA0-879C-4A7A499691B8}"/>
    <cellStyle name="Normal 17 34 2 6 3" xfId="23383" xr:uid="{8682185B-033A-46A2-A182-835F03FA7F31}"/>
    <cellStyle name="Normal 17 34 2 6 4" xfId="28877" xr:uid="{61B156AB-847F-4883-B101-77E456E19E79}"/>
    <cellStyle name="Normal 17 34 2 6 5" xfId="34361" xr:uid="{326636D1-7A84-4E1B-9873-DAB01AD27ED2}"/>
    <cellStyle name="Normal 17 34 3" xfId="6164" xr:uid="{5C2DC9DC-C58A-48ED-A6CA-3A817DC4C3B9}"/>
    <cellStyle name="Normal 17 34 3 2" xfId="14559" xr:uid="{A80C1C6B-10DF-4DE1-91B1-7966B9F4FE04}"/>
    <cellStyle name="Normal 17 34 3 2 2" xfId="21846" xr:uid="{62BE9E99-FC1C-4AA3-B859-6A7C79777D8B}"/>
    <cellStyle name="Normal 17 34 3 2 2 2" xfId="27402" xr:uid="{5BBD1E61-8C51-496D-9727-69C3FF44868F}"/>
    <cellStyle name="Normal 17 34 3 2 2 3" xfId="32896" xr:uid="{CC9A1586-EFA2-43A2-9023-D9981C0AAC60}"/>
    <cellStyle name="Normal 17 34 3 2 2 4" xfId="38380" xr:uid="{9FF2DF6C-F19B-47C5-90ED-312886169F73}"/>
    <cellStyle name="Normal 17 34 3 2 3" xfId="24673" xr:uid="{C7CA6592-14A8-4029-BCE0-88D9282E7441}"/>
    <cellStyle name="Normal 17 34 3 2 4" xfId="30167" xr:uid="{554CF2DF-7C8A-42DE-8204-D15EF30FE754}"/>
    <cellStyle name="Normal 17 34 3 2 5" xfId="35651" xr:uid="{A7EF6FA5-A9B2-469D-8E08-4201EC0509D5}"/>
    <cellStyle name="Normal 17 34 3 3" xfId="11522" xr:uid="{D6E81D17-5FB7-4657-B370-3781EA088831}"/>
    <cellStyle name="Normal 17 34 3 4" xfId="16757" xr:uid="{A3A38060-6592-4507-A378-4E959B19D6CE}"/>
    <cellStyle name="Normal 17 34 3 5" xfId="18982" xr:uid="{A22F5255-D344-4D61-B002-76220207D738}"/>
    <cellStyle name="Normal 17 34 3 6" xfId="9236" xr:uid="{E1109833-0EC0-437A-BBDE-5B06966AC560}"/>
    <cellStyle name="Normal 17 34 3 6 2" xfId="20557" xr:uid="{2A2F9030-E679-4274-9931-07B084BD6A5C}"/>
    <cellStyle name="Normal 17 34 3 6 2 2" xfId="26113" xr:uid="{C20292C2-089A-41AA-AF25-96C488771A5D}"/>
    <cellStyle name="Normal 17 34 3 6 2 3" xfId="31607" xr:uid="{5813306E-2278-4D77-91BA-486FB92F2A85}"/>
    <cellStyle name="Normal 17 34 3 6 2 4" xfId="37091" xr:uid="{D13C33EC-F966-4921-96B0-6A89454CC56D}"/>
    <cellStyle name="Normal 17 34 3 6 3" xfId="23384" xr:uid="{4327A101-D2F9-4E75-BD08-027B1FDF5BB8}"/>
    <cellStyle name="Normal 17 34 3 6 4" xfId="28878" xr:uid="{38AF215C-5A9A-4B9A-832E-341AC3BD8DD2}"/>
    <cellStyle name="Normal 17 34 3 6 5" xfId="34362" xr:uid="{7D2ADB5B-4C75-4D9A-8D7E-4E18B99CDB07}"/>
    <cellStyle name="Normal 17 34 4" xfId="14557" xr:uid="{FD1A0C35-CC2C-4B05-9B54-508FF6E5E323}"/>
    <cellStyle name="Normal 17 34 4 2" xfId="21844" xr:uid="{54B318AB-04B9-4003-B52F-E75FB5AE65F9}"/>
    <cellStyle name="Normal 17 34 4 2 2" xfId="27400" xr:uid="{CDD9851D-E7DD-4645-8BBC-0C9A14D93F58}"/>
    <cellStyle name="Normal 17 34 4 2 3" xfId="32894" xr:uid="{162FC774-F9F9-4272-A7D8-836F88343A11}"/>
    <cellStyle name="Normal 17 34 4 2 4" xfId="38378" xr:uid="{CBA83E0C-8EB0-454A-8A29-D2D471C3FFED}"/>
    <cellStyle name="Normal 17 34 4 3" xfId="24671" xr:uid="{ED47AFDA-1279-46CC-B475-B83779866657}"/>
    <cellStyle name="Normal 17 34 4 4" xfId="30165" xr:uid="{E235514F-9C68-4780-AA87-944350DB6064}"/>
    <cellStyle name="Normal 17 34 4 5" xfId="35649" xr:uid="{DCCA75E8-D414-40D2-B760-71DEABF67A3F}"/>
    <cellStyle name="Normal 17 34 5" xfId="11520" xr:uid="{F92668E6-2D7F-479D-B23D-8FFE52728E62}"/>
    <cellStyle name="Normal 17 34 6" xfId="16755" xr:uid="{F163ACD0-B104-4DFC-BDD8-9ADD581BB8A6}"/>
    <cellStyle name="Normal 17 34 7" xfId="18980" xr:uid="{B0AD9790-B6BF-4EC5-9013-952EF90F5D2F}"/>
    <cellStyle name="Normal 17 34 8" xfId="9234" xr:uid="{F6DE5DDA-55A7-4882-8297-1F61A397BDB4}"/>
    <cellStyle name="Normal 17 34 8 2" xfId="20555" xr:uid="{CBA576DA-8451-494C-ADA0-45DB4398F1BC}"/>
    <cellStyle name="Normal 17 34 8 2 2" xfId="26111" xr:uid="{0B0B3137-449D-4A4C-85CD-54BCEC10E07D}"/>
    <cellStyle name="Normal 17 34 8 2 3" xfId="31605" xr:uid="{49E838D9-90AC-4B49-AE89-EB98D584AFC4}"/>
    <cellStyle name="Normal 17 34 8 2 4" xfId="37089" xr:uid="{4D8365FB-115C-48E9-AD2D-064397B005C7}"/>
    <cellStyle name="Normal 17 34 8 3" xfId="23382" xr:uid="{2D0647E6-92C2-4A5D-84A6-3F7206CC8751}"/>
    <cellStyle name="Normal 17 34 8 4" xfId="28876" xr:uid="{DA0BBFBC-8C9F-4D00-A413-0D2B7943EF69}"/>
    <cellStyle name="Normal 17 34 8 5" xfId="34360" xr:uid="{7571CED1-751A-465B-8AF0-870A308B00C0}"/>
    <cellStyle name="Normal 17 35" xfId="6165" xr:uid="{AE15B0D3-3C94-476A-AF79-6736744F6963}"/>
    <cellStyle name="Normal 17 35 2" xfId="14560" xr:uid="{8A03522C-F2A3-496D-BCB0-E8C8E75C3608}"/>
    <cellStyle name="Normal 17 35 2 2" xfId="21847" xr:uid="{9C14EB85-D047-4802-954B-45F7504DDBDB}"/>
    <cellStyle name="Normal 17 35 2 2 2" xfId="27403" xr:uid="{EE8E6936-A7D3-418B-88AB-B42F59CF86F8}"/>
    <cellStyle name="Normal 17 35 2 2 3" xfId="32897" xr:uid="{159EE53D-725B-40B3-AE98-0EEBCADB51FC}"/>
    <cellStyle name="Normal 17 35 2 2 4" xfId="38381" xr:uid="{6D2C5CDA-7CB6-48DC-8A25-4F89B3EE4AF5}"/>
    <cellStyle name="Normal 17 35 2 3" xfId="24674" xr:uid="{0488AFDE-4468-4B8D-AAD7-0ABBAD9E662D}"/>
    <cellStyle name="Normal 17 35 2 4" xfId="30168" xr:uid="{75E51B5C-D3AB-4A97-8CC2-92704F119250}"/>
    <cellStyle name="Normal 17 35 2 5" xfId="35652" xr:uid="{755BBD39-57EF-43A5-8A8F-EED8A5118643}"/>
    <cellStyle name="Normal 17 35 3" xfId="11523" xr:uid="{01B93121-D9E1-4F03-B65B-37A06353B619}"/>
    <cellStyle name="Normal 17 35 4" xfId="16758" xr:uid="{054D0530-88E3-41D9-AE77-403C4851768A}"/>
    <cellStyle name="Normal 17 35 5" xfId="18983" xr:uid="{414C69BF-3E44-449E-9950-BCB304E831E6}"/>
    <cellStyle name="Normal 17 35 6" xfId="9237" xr:uid="{80C8E7D0-AC52-4E8E-8ED1-B102A2C9E154}"/>
    <cellStyle name="Normal 17 35 6 2" xfId="20558" xr:uid="{0191D4D9-63EF-41E1-B6C8-B46A82C2BD29}"/>
    <cellStyle name="Normal 17 35 6 2 2" xfId="26114" xr:uid="{01907006-5348-4B09-9B56-F398DDE13303}"/>
    <cellStyle name="Normal 17 35 6 2 3" xfId="31608" xr:uid="{CF0DD718-6D5D-498A-AD75-64D6BA37D58A}"/>
    <cellStyle name="Normal 17 35 6 2 4" xfId="37092" xr:uid="{9E60DA18-E975-4B1A-AD88-8D3182C8C9B1}"/>
    <cellStyle name="Normal 17 35 6 3" xfId="23385" xr:uid="{951B9653-F59E-40EE-8872-38CF540296FB}"/>
    <cellStyle name="Normal 17 35 6 4" xfId="28879" xr:uid="{7A0FDE26-0772-468A-9D81-126D03D95A9E}"/>
    <cellStyle name="Normal 17 35 6 5" xfId="34363" xr:uid="{AF6B8A13-801E-49D2-AC28-47EEF5CC8A70}"/>
    <cellStyle name="Normal 17 36" xfId="6166" xr:uid="{325FEFAB-AC97-4BD5-B615-7A211AF24F88}"/>
    <cellStyle name="Normal 17 36 2" xfId="14561" xr:uid="{131A2742-1E1E-46B6-9785-5CF1741E6D6A}"/>
    <cellStyle name="Normal 17 36 2 2" xfId="21848" xr:uid="{BEB7E513-B5B0-406B-9556-F7A72DC8D8B9}"/>
    <cellStyle name="Normal 17 36 2 2 2" xfId="27404" xr:uid="{06A7C294-2218-4D45-ADDA-7DDE8CE690CA}"/>
    <cellStyle name="Normal 17 36 2 2 3" xfId="32898" xr:uid="{074CE9AC-9EBA-4531-AD3B-013E5D77ADCE}"/>
    <cellStyle name="Normal 17 36 2 2 4" xfId="38382" xr:uid="{ED9CC6FF-B041-4999-95AD-7D862AA7243B}"/>
    <cellStyle name="Normal 17 36 2 3" xfId="24675" xr:uid="{1D746135-09C9-46F5-9EBC-89A3405B2994}"/>
    <cellStyle name="Normal 17 36 2 4" xfId="30169" xr:uid="{20D65F44-2869-471D-B3B1-9118ACCFB768}"/>
    <cellStyle name="Normal 17 36 2 5" xfId="35653" xr:uid="{9A137A7F-7891-4FC9-8893-3B75208E8EBD}"/>
    <cellStyle name="Normal 17 36 3" xfId="11524" xr:uid="{E75D03E9-F950-4973-AC6C-4B2CAFD94434}"/>
    <cellStyle name="Normal 17 36 4" xfId="16759" xr:uid="{A04A8DB3-E374-411E-80CA-60DDE90A46CF}"/>
    <cellStyle name="Normal 17 36 5" xfId="18984" xr:uid="{6EDD876B-9D26-46B7-A5F1-66E942F27E27}"/>
    <cellStyle name="Normal 17 36 6" xfId="9238" xr:uid="{E4E03413-9301-44BE-867A-0491AE917009}"/>
    <cellStyle name="Normal 17 36 6 2" xfId="20559" xr:uid="{CFFFEE65-12EF-4F67-B263-CA66502544C7}"/>
    <cellStyle name="Normal 17 36 6 2 2" xfId="26115" xr:uid="{5DB75AFC-B4E8-4A41-8209-984CECB05333}"/>
    <cellStyle name="Normal 17 36 6 2 3" xfId="31609" xr:uid="{488DCDAF-1CB7-4886-9ECC-F2ACA10DDE69}"/>
    <cellStyle name="Normal 17 36 6 2 4" xfId="37093" xr:uid="{D72AB13C-B548-486C-ABB5-8CFA15CCDB41}"/>
    <cellStyle name="Normal 17 36 6 3" xfId="23386" xr:uid="{8FBBC337-20A9-4DFA-BF5F-718978BFFFCE}"/>
    <cellStyle name="Normal 17 36 6 4" xfId="28880" xr:uid="{A2F325F5-DAFE-4C6F-B6E7-7E2BB5BB7B21}"/>
    <cellStyle name="Normal 17 36 6 5" xfId="34364" xr:uid="{6B07384C-5D29-4F9D-88D5-5A3238B9BC31}"/>
    <cellStyle name="Normal 17 37" xfId="7206" xr:uid="{B974B180-926A-45D9-9876-D46898130056}"/>
    <cellStyle name="Normal 17 37 2" xfId="14562" xr:uid="{752A6EB3-F077-4D2E-8560-4DDC326685C5}"/>
    <cellStyle name="Normal 17 37 2 2" xfId="21849" xr:uid="{1C7E2482-E968-4F02-837B-7B52AD51C566}"/>
    <cellStyle name="Normal 17 37 2 2 2" xfId="27405" xr:uid="{F849F346-C0FC-4869-A1C5-C91FE1815B36}"/>
    <cellStyle name="Normal 17 37 2 2 3" xfId="32899" xr:uid="{87E96DED-6BC5-41B3-9642-0173151AFB14}"/>
    <cellStyle name="Normal 17 37 2 2 4" xfId="38383" xr:uid="{5EC686DB-C5C7-4C07-97A8-60BEE69E4BB8}"/>
    <cellStyle name="Normal 17 37 2 3" xfId="24676" xr:uid="{7C5E2D72-1E1A-4377-91B5-8F74D6C740AB}"/>
    <cellStyle name="Normal 17 37 2 4" xfId="30170" xr:uid="{365E8B41-D13E-4625-BE1B-E7E5D92B4DE7}"/>
    <cellStyle name="Normal 17 37 2 5" xfId="35654" xr:uid="{BEF981BC-12A5-487A-A435-FE6A38F7E34B}"/>
    <cellStyle name="Normal 17 37 3" xfId="12463" xr:uid="{780B5DE3-B56A-4897-B661-6B31083E0813}"/>
    <cellStyle name="Normal 17 37 4" xfId="9239" xr:uid="{22FE3A0B-90BA-4A6A-AED1-664A1EA3292B}"/>
    <cellStyle name="Normal 17 37 4 2" xfId="20560" xr:uid="{C64E93F1-D0EB-4164-AFB6-CD82158653C0}"/>
    <cellStyle name="Normal 17 37 4 2 2" xfId="26116" xr:uid="{8CD68D01-E68B-497E-B658-364383A604E3}"/>
    <cellStyle name="Normal 17 37 4 2 3" xfId="31610" xr:uid="{A06CFAA2-F8AD-435E-BF89-5EAF950D60B8}"/>
    <cellStyle name="Normal 17 37 4 2 4" xfId="37094" xr:uid="{F67CCD40-9404-432B-BA02-8B2C43A888A3}"/>
    <cellStyle name="Normal 17 37 4 3" xfId="23387" xr:uid="{7CBB46E4-69AB-4EAF-A73E-7CEEE54E30F8}"/>
    <cellStyle name="Normal 17 37 4 4" xfId="28881" xr:uid="{5379512D-C072-4F68-9E2D-E9AC15EFA30F}"/>
    <cellStyle name="Normal 17 37 4 5" xfId="34365" xr:uid="{A27F5861-684A-47FD-A7B2-5394B1B75658}"/>
    <cellStyle name="Normal 17 38" xfId="9240" xr:uid="{F51F3133-3833-4957-B1DE-865667688B37}"/>
    <cellStyle name="Normal 17 38 2" xfId="20561" xr:uid="{0962966F-D814-4EE9-B5BB-482DA1B5AA7B}"/>
    <cellStyle name="Normal 17 38 2 2" xfId="26117" xr:uid="{D7CC96D9-7295-464F-BC66-9518781C8BE4}"/>
    <cellStyle name="Normal 17 38 2 3" xfId="31611" xr:uid="{591E675F-00A2-462F-85D4-566B4C9CE326}"/>
    <cellStyle name="Normal 17 38 2 4" xfId="37095" xr:uid="{49287EF5-4968-4FE2-84D1-B5AFA89442B5}"/>
    <cellStyle name="Normal 17 38 3" xfId="23388" xr:uid="{E265F2DB-4893-407A-9920-45809675D123}"/>
    <cellStyle name="Normal 17 38 4" xfId="28882" xr:uid="{79A9CD02-044F-47DE-93FA-3F759E3FEDD9}"/>
    <cellStyle name="Normal 17 38 5" xfId="34366" xr:uid="{E8A7D79A-55F7-4454-8006-444CF611FA64}"/>
    <cellStyle name="Normal 17 39" xfId="14530" xr:uid="{4DE17870-5758-4E3D-BF9B-E370785C8D4C}"/>
    <cellStyle name="Normal 17 39 2" xfId="21817" xr:uid="{6F2E4879-33DE-45A5-A243-EECE9667F6B5}"/>
    <cellStyle name="Normal 17 39 2 2" xfId="27373" xr:uid="{AD42DEDE-80B5-4C95-8D3D-2A13F48A5097}"/>
    <cellStyle name="Normal 17 39 2 3" xfId="32867" xr:uid="{71F3FE4E-5D8A-489B-9CA9-2CE8A7E6EBC5}"/>
    <cellStyle name="Normal 17 39 2 4" xfId="38351" xr:uid="{7C0A7E18-806B-44BA-B67E-5BAA3D837AC8}"/>
    <cellStyle name="Normal 17 39 3" xfId="24644" xr:uid="{4A06A3BA-CBA1-463C-A809-6779DE3711A4}"/>
    <cellStyle name="Normal 17 39 4" xfId="30138" xr:uid="{526CFA07-2B83-4B21-9B58-E6A330FE089E}"/>
    <cellStyle name="Normal 17 39 5" xfId="35622" xr:uid="{5725125C-53C2-4A7B-B6C9-808F13BC820B}"/>
    <cellStyle name="Normal 17 4" xfId="6167" xr:uid="{8FEC898A-6C46-4C4E-B662-496E559DD927}"/>
    <cellStyle name="Normal 17 4 2" xfId="14563" xr:uid="{63A65EEE-E90E-41CB-8817-DA8AB141BCDD}"/>
    <cellStyle name="Normal 17 4 2 2" xfId="21850" xr:uid="{A8640BAD-4CD4-48F4-9B9B-2A1B84FAB7E4}"/>
    <cellStyle name="Normal 17 4 2 2 2" xfId="27406" xr:uid="{EAB2FF12-B1DA-40A8-9CEE-6E6B9D601093}"/>
    <cellStyle name="Normal 17 4 2 2 3" xfId="32900" xr:uid="{9E275C07-2562-4081-B3B8-D6F25BA90E3B}"/>
    <cellStyle name="Normal 17 4 2 2 4" xfId="38384" xr:uid="{D977CDF3-D4D9-4C01-AA68-659636AC963B}"/>
    <cellStyle name="Normal 17 4 2 3" xfId="24677" xr:uid="{96A4E477-E4D4-4138-991F-62927F1600F8}"/>
    <cellStyle name="Normal 17 4 2 4" xfId="30171" xr:uid="{39405C86-E74A-49CB-B289-00C5363F9CC8}"/>
    <cellStyle name="Normal 17 4 2 5" xfId="35655" xr:uid="{C16233BF-2041-48B8-AD47-DB6E354F794F}"/>
    <cellStyle name="Normal 17 4 3" xfId="11525" xr:uid="{DE1832D9-A971-456F-80A4-B6140DF5D119}"/>
    <cellStyle name="Normal 17 4 4" xfId="16760" xr:uid="{E9497340-AC3F-4963-BD9E-9BDFC0E9132E}"/>
    <cellStyle name="Normal 17 4 5" xfId="18985" xr:uid="{8582E2CB-28A7-4FBB-B5BB-8982BD157623}"/>
    <cellStyle name="Normal 17 4 6" xfId="9241" xr:uid="{3F10EAE4-C4AF-43AF-A426-421B77685D85}"/>
    <cellStyle name="Normal 17 4 6 2" xfId="20562" xr:uid="{EE4C8CC3-03D5-4297-959E-77D910C332BD}"/>
    <cellStyle name="Normal 17 4 6 2 2" xfId="26118" xr:uid="{4707AB47-EE72-434F-945E-F7B7921D2B68}"/>
    <cellStyle name="Normal 17 4 6 2 3" xfId="31612" xr:uid="{4309623B-956F-4A88-84BA-F5CD519C1258}"/>
    <cellStyle name="Normal 17 4 6 2 4" xfId="37096" xr:uid="{D27A473B-C967-4F6B-A931-6307FFEE7B84}"/>
    <cellStyle name="Normal 17 4 6 3" xfId="23389" xr:uid="{B8A7666D-7BE8-4F9F-AB05-E064209D64BB}"/>
    <cellStyle name="Normal 17 4 6 4" xfId="28883" xr:uid="{187233A8-4DDD-450C-9A42-A9B0CBABBCE9}"/>
    <cellStyle name="Normal 17 4 6 5" xfId="34367" xr:uid="{21CFB243-3419-4707-9B87-3A372BC2035D}"/>
    <cellStyle name="Normal 17 40" xfId="11493" xr:uid="{224F5C01-0023-4EF2-B382-F4B9F766FAD8}"/>
    <cellStyle name="Normal 17 41" xfId="16728" xr:uid="{C67F3B80-E1B4-4336-80F2-4673D44295BB}"/>
    <cellStyle name="Normal 17 42" xfId="18953" xr:uid="{BCECFF47-4AFF-47EF-9F3B-44E1B21F0CF9}"/>
    <cellStyle name="Normal 17 43" xfId="9207" xr:uid="{957458B6-1C20-4341-BDE3-16BC6696B85A}"/>
    <cellStyle name="Normal 17 43 2" xfId="20528" xr:uid="{01F833A4-24EA-4781-AF0B-93ADB55586D5}"/>
    <cellStyle name="Normal 17 43 2 2" xfId="26084" xr:uid="{C0DFA85E-DC22-4A3F-A97E-2979BE0654F7}"/>
    <cellStyle name="Normal 17 43 2 3" xfId="31578" xr:uid="{DC81A542-CC51-4A16-BF0E-955956232849}"/>
    <cellStyle name="Normal 17 43 2 4" xfId="37062" xr:uid="{0F9E8C12-7E4E-4997-A42F-80102D2D49EE}"/>
    <cellStyle name="Normal 17 43 3" xfId="23355" xr:uid="{F442F38B-A9B7-4FB8-BEF8-381FE3E82F69}"/>
    <cellStyle name="Normal 17 43 4" xfId="28849" xr:uid="{B502D85A-544D-489E-B8C3-FCA8C632A6EB}"/>
    <cellStyle name="Normal 17 43 5" xfId="34333" xr:uid="{292C7B0E-EAD7-4F9B-A666-030F67BCE033}"/>
    <cellStyle name="Normal 17 44" xfId="6135" xr:uid="{095679B2-7FE7-4868-B8F1-E47E93C0417A}"/>
    <cellStyle name="Normal 17 5" xfId="6168" xr:uid="{EB72507C-D108-456B-BA97-44A05D645642}"/>
    <cellStyle name="Normal 17 5 2" xfId="14564" xr:uid="{1357DF41-2CD8-45F2-A1A2-2A8D03F8646B}"/>
    <cellStyle name="Normal 17 5 2 2" xfId="21851" xr:uid="{1567BDF6-378E-4907-94B9-0CB8ECB22C27}"/>
    <cellStyle name="Normal 17 5 2 2 2" xfId="27407" xr:uid="{A7F5BEA6-85B2-4141-B623-70DE43D407BB}"/>
    <cellStyle name="Normal 17 5 2 2 3" xfId="32901" xr:uid="{37979DF7-B02D-4D31-92E7-EE85483887BA}"/>
    <cellStyle name="Normal 17 5 2 2 4" xfId="38385" xr:uid="{D6625F41-4541-4FD5-9D7B-7B51283AB7CB}"/>
    <cellStyle name="Normal 17 5 2 3" xfId="24678" xr:uid="{980E4BEF-8F00-47BD-8875-752EF983070E}"/>
    <cellStyle name="Normal 17 5 2 4" xfId="30172" xr:uid="{8370EB4B-AD05-4B8D-8BDF-7B33044795B6}"/>
    <cellStyle name="Normal 17 5 2 5" xfId="35656" xr:uid="{9FB663FC-927D-48F4-8DB8-27CF1439994D}"/>
    <cellStyle name="Normal 17 5 3" xfId="11526" xr:uid="{92DCAC3D-14E6-44CA-95AF-FF723C0BEF24}"/>
    <cellStyle name="Normal 17 5 4" xfId="16761" xr:uid="{DBEC254A-4F09-4356-B896-A67C9204421E}"/>
    <cellStyle name="Normal 17 5 5" xfId="18986" xr:uid="{08654805-57BC-4103-91A0-C4C636341E06}"/>
    <cellStyle name="Normal 17 5 6" xfId="9242" xr:uid="{59CEC0E1-854C-4983-91A5-8791071EAD03}"/>
    <cellStyle name="Normal 17 5 6 2" xfId="20563" xr:uid="{E57CBEBA-004D-4F9A-8ED1-CD8297D6400B}"/>
    <cellStyle name="Normal 17 5 6 2 2" xfId="26119" xr:uid="{85B5E39C-5448-48E5-A3C3-31A35E02140F}"/>
    <cellStyle name="Normal 17 5 6 2 3" xfId="31613" xr:uid="{B1724336-2C6B-46B8-8E42-33DF1727AFDC}"/>
    <cellStyle name="Normal 17 5 6 2 4" xfId="37097" xr:uid="{3D592007-9EA6-4ACC-A67C-BADF354E1813}"/>
    <cellStyle name="Normal 17 5 6 3" xfId="23390" xr:uid="{7A6D196D-5E64-49B8-BBFC-B2A0A291F551}"/>
    <cellStyle name="Normal 17 5 6 4" xfId="28884" xr:uid="{D1D1D22A-31CF-4DFE-9F17-7B5731023106}"/>
    <cellStyle name="Normal 17 5 6 5" xfId="34368" xr:uid="{B29ADC04-26E3-4C11-96B7-E2135253D9DE}"/>
    <cellStyle name="Normal 17 6" xfId="6169" xr:uid="{749BCA47-9DB7-4218-8DA5-E34B50088923}"/>
    <cellStyle name="Normal 17 6 2" xfId="14565" xr:uid="{8CBB6179-5E0D-4F42-8401-DD816D3C0EB7}"/>
    <cellStyle name="Normal 17 6 2 2" xfId="21852" xr:uid="{F58C5480-462D-4D58-BC8B-FB8FDD8A5B5C}"/>
    <cellStyle name="Normal 17 6 2 2 2" xfId="27408" xr:uid="{AC4FA46D-1F51-40CA-B9AB-F0062E73FA59}"/>
    <cellStyle name="Normal 17 6 2 2 3" xfId="32902" xr:uid="{ECB57EFE-4866-46B7-B189-46DC66DA8F39}"/>
    <cellStyle name="Normal 17 6 2 2 4" xfId="38386" xr:uid="{F39FF172-EED7-4446-890D-C23AAC30492E}"/>
    <cellStyle name="Normal 17 6 2 3" xfId="24679" xr:uid="{1D843376-FBF8-4584-BEAB-06472420B848}"/>
    <cellStyle name="Normal 17 6 2 4" xfId="30173" xr:uid="{F9280898-9B5C-40AE-8AD9-823EE6268F28}"/>
    <cellStyle name="Normal 17 6 2 5" xfId="35657" xr:uid="{6442FF1E-D958-4B8E-8746-7E60EF530CA1}"/>
    <cellStyle name="Normal 17 6 3" xfId="11527" xr:uid="{4979410E-39AB-4771-9D7D-F577B3739BAF}"/>
    <cellStyle name="Normal 17 6 4" xfId="16762" xr:uid="{BE7E87BD-54C8-4AED-BDD8-C78897A24A48}"/>
    <cellStyle name="Normal 17 6 5" xfId="18987" xr:uid="{1777AA3C-F971-4A63-A52F-32EFF67B8AAB}"/>
    <cellStyle name="Normal 17 6 6" xfId="9243" xr:uid="{2F4DC66F-0E65-42A2-99F1-17C4966715B1}"/>
    <cellStyle name="Normal 17 6 6 2" xfId="20564" xr:uid="{E4ADA921-94F2-4657-90D1-40E1FDF60C87}"/>
    <cellStyle name="Normal 17 6 6 2 2" xfId="26120" xr:uid="{07A44AAD-9ADC-4C0A-9EA7-B4C45B6E89C6}"/>
    <cellStyle name="Normal 17 6 6 2 3" xfId="31614" xr:uid="{4F6B215B-336E-4815-B564-2DFA41758E3D}"/>
    <cellStyle name="Normal 17 6 6 2 4" xfId="37098" xr:uid="{72223AC6-A88D-493D-B7A1-DB09AABF5A19}"/>
    <cellStyle name="Normal 17 6 6 3" xfId="23391" xr:uid="{0052B8D5-CB84-464E-ADFC-90447C4208A5}"/>
    <cellStyle name="Normal 17 6 6 4" xfId="28885" xr:uid="{9FE9B65C-99D8-4A0C-9489-9957D8312A32}"/>
    <cellStyle name="Normal 17 6 6 5" xfId="34369" xr:uid="{1A04965C-2F4E-46E6-8ABC-64B242D0CF16}"/>
    <cellStyle name="Normal 17 7" xfId="6170" xr:uid="{1C5AC70D-AAB6-42F2-94BC-9659E8D01594}"/>
    <cellStyle name="Normal 17 7 2" xfId="14566" xr:uid="{F8D6614A-86D2-428E-B82B-57EC33953D48}"/>
    <cellStyle name="Normal 17 7 2 2" xfId="21853" xr:uid="{296F49E8-91A2-4A30-BF86-E6533C318EA9}"/>
    <cellStyle name="Normal 17 7 2 2 2" xfId="27409" xr:uid="{6B42506D-75DB-468E-8F09-8D303813F627}"/>
    <cellStyle name="Normal 17 7 2 2 3" xfId="32903" xr:uid="{E3B435D9-39AF-4311-BEA0-F16589FD85EF}"/>
    <cellStyle name="Normal 17 7 2 2 4" xfId="38387" xr:uid="{BB9A4AEB-B0AE-4E03-8396-B18ABC4F06C8}"/>
    <cellStyle name="Normal 17 7 2 3" xfId="24680" xr:uid="{6FB6FAD4-7AD1-47E8-A0DA-594F172F8F35}"/>
    <cellStyle name="Normal 17 7 2 4" xfId="30174" xr:uid="{2ACAB4F0-7253-4D29-B50F-21BFACDB2CFB}"/>
    <cellStyle name="Normal 17 7 2 5" xfId="35658" xr:uid="{102C796C-C20B-44FD-80DD-AA513BF79CA3}"/>
    <cellStyle name="Normal 17 7 3" xfId="11528" xr:uid="{4E3AA0A2-5ED6-455C-89B4-6753E78BFA78}"/>
    <cellStyle name="Normal 17 7 4" xfId="16763" xr:uid="{23F29911-756C-4603-A453-2F40DC5E651C}"/>
    <cellStyle name="Normal 17 7 5" xfId="18988" xr:uid="{9366D9F5-948E-42AC-BCC2-213A32CCBAE3}"/>
    <cellStyle name="Normal 17 7 6" xfId="9244" xr:uid="{9B7C1FAD-7186-439E-B771-F77149CAB004}"/>
    <cellStyle name="Normal 17 7 6 2" xfId="20565" xr:uid="{8112F35A-20D7-40CF-A7B1-056368A002CE}"/>
    <cellStyle name="Normal 17 7 6 2 2" xfId="26121" xr:uid="{DA66314D-642F-42EA-9A1B-E0A75872DDCD}"/>
    <cellStyle name="Normal 17 7 6 2 3" xfId="31615" xr:uid="{AADD3FFD-9431-4115-BA71-1BCAB23D3980}"/>
    <cellStyle name="Normal 17 7 6 2 4" xfId="37099" xr:uid="{E14DF314-5863-49CD-92C4-9ED181D0C584}"/>
    <cellStyle name="Normal 17 7 6 3" xfId="23392" xr:uid="{F16FD949-1863-479C-8322-2325DEEF70A5}"/>
    <cellStyle name="Normal 17 7 6 4" xfId="28886" xr:uid="{1AE5F548-CF6E-4601-BD97-53632E74A7DC}"/>
    <cellStyle name="Normal 17 7 6 5" xfId="34370" xr:uid="{18E931C0-22DF-4547-BB5C-2B2C6F526D08}"/>
    <cellStyle name="Normal 17 8" xfId="6171" xr:uid="{F80F9EF8-404F-4424-9B06-BB8AED069CD4}"/>
    <cellStyle name="Normal 17 8 2" xfId="14567" xr:uid="{BBE8DEB8-6244-456B-998E-3BF2142FEF63}"/>
    <cellStyle name="Normal 17 8 2 2" xfId="21854" xr:uid="{305CE26A-B254-4300-9046-97C418E6477D}"/>
    <cellStyle name="Normal 17 8 2 2 2" xfId="27410" xr:uid="{670FC4A4-6555-4DA8-9E3B-7FB5CA779F3A}"/>
    <cellStyle name="Normal 17 8 2 2 3" xfId="32904" xr:uid="{23DAA98A-58EA-43A0-B487-88EFC641940F}"/>
    <cellStyle name="Normal 17 8 2 2 4" xfId="38388" xr:uid="{CCD38DE4-BBD1-4B63-BAC8-55BF1AC79D03}"/>
    <cellStyle name="Normal 17 8 2 3" xfId="24681" xr:uid="{21D4803A-FE7A-4E64-948D-742CA11DE896}"/>
    <cellStyle name="Normal 17 8 2 4" xfId="30175" xr:uid="{09E8ADB1-E3A8-4695-B32E-6F80BD8E0D12}"/>
    <cellStyle name="Normal 17 8 2 5" xfId="35659" xr:uid="{E0E1DBDA-21A0-4941-BF45-604538759221}"/>
    <cellStyle name="Normal 17 8 3" xfId="11529" xr:uid="{374F84C4-6FF5-45D4-B1D3-FCAF0B22C229}"/>
    <cellStyle name="Normal 17 8 4" xfId="16764" xr:uid="{8D4B6FCE-50DE-44DD-8048-D2CAA382B779}"/>
    <cellStyle name="Normal 17 8 5" xfId="18989" xr:uid="{C1020AAA-D1E4-41A1-A8F4-05F874E158FA}"/>
    <cellStyle name="Normal 17 8 6" xfId="9245" xr:uid="{AE42F609-0445-4002-A18E-33D825379C87}"/>
    <cellStyle name="Normal 17 8 6 2" xfId="20566" xr:uid="{6D64DFD0-96D9-4E18-A8B8-1F03CD35E28C}"/>
    <cellStyle name="Normal 17 8 6 2 2" xfId="26122" xr:uid="{36C4D294-60A2-4F77-B1E1-7CF2490C2EDF}"/>
    <cellStyle name="Normal 17 8 6 2 3" xfId="31616" xr:uid="{E2232CF5-4DDC-4E6B-BFB2-FA7617BF254E}"/>
    <cellStyle name="Normal 17 8 6 2 4" xfId="37100" xr:uid="{3994C485-D598-42B0-B999-7F37898C279F}"/>
    <cellStyle name="Normal 17 8 6 3" xfId="23393" xr:uid="{1B7EE892-06F3-4B14-968A-FC0874478290}"/>
    <cellStyle name="Normal 17 8 6 4" xfId="28887" xr:uid="{EF598513-4F3E-4AF9-902A-E6E4CF5800E3}"/>
    <cellStyle name="Normal 17 8 6 5" xfId="34371" xr:uid="{0D433444-0D5D-4944-8042-D9FAC8042B89}"/>
    <cellStyle name="Normal 17 9" xfId="6172" xr:uid="{7BBBF318-D042-4668-BF57-E16C6EFEF9A5}"/>
    <cellStyle name="Normal 17 9 2" xfId="14568" xr:uid="{3411798D-4DD1-4179-B552-1CD6997685B4}"/>
    <cellStyle name="Normal 17 9 2 2" xfId="21855" xr:uid="{22F15100-7E4D-4C5C-817B-399D3DA59B14}"/>
    <cellStyle name="Normal 17 9 2 2 2" xfId="27411" xr:uid="{A3B7D291-64A7-4D34-BB9E-B3FC0DEB0032}"/>
    <cellStyle name="Normal 17 9 2 2 3" xfId="32905" xr:uid="{50D1CA35-BAF6-49AC-BD46-9870E1264DDD}"/>
    <cellStyle name="Normal 17 9 2 2 4" xfId="38389" xr:uid="{8A73CF0B-162E-497C-93A8-81E56FBD2AD4}"/>
    <cellStyle name="Normal 17 9 2 3" xfId="24682" xr:uid="{FA7F6795-3E26-499B-B236-06239272DB15}"/>
    <cellStyle name="Normal 17 9 2 4" xfId="30176" xr:uid="{EF31DAE7-86FA-4F88-8447-16B07315A8AD}"/>
    <cellStyle name="Normal 17 9 2 5" xfId="35660" xr:uid="{7820D546-E06A-441D-AA04-6D92C22DEEA7}"/>
    <cellStyle name="Normal 17 9 3" xfId="11530" xr:uid="{BEC10917-D34B-4C7E-BAF5-76D4DC3DECB9}"/>
    <cellStyle name="Normal 17 9 4" xfId="16765" xr:uid="{3B47F93E-D48E-4ED4-9098-000E87B9B7DA}"/>
    <cellStyle name="Normal 17 9 5" xfId="18990" xr:uid="{B131FBD5-8BD4-4E48-AB63-B689F7816DB5}"/>
    <cellStyle name="Normal 17 9 6" xfId="9246" xr:uid="{06B03EF0-DA84-4286-8E96-2568F13C5AC9}"/>
    <cellStyle name="Normal 17 9 6 2" xfId="20567" xr:uid="{A2083818-C21A-4174-B46E-8045762A6641}"/>
    <cellStyle name="Normal 17 9 6 2 2" xfId="26123" xr:uid="{4F672C66-B655-467B-9D6C-2AC4D2993715}"/>
    <cellStyle name="Normal 17 9 6 2 3" xfId="31617" xr:uid="{C9EB0E87-EB3B-4B39-9F97-D38B093D1712}"/>
    <cellStyle name="Normal 17 9 6 2 4" xfId="37101" xr:uid="{A6A58D0D-29F8-4E57-A871-84740FFC7A56}"/>
    <cellStyle name="Normal 17 9 6 3" xfId="23394" xr:uid="{B4BD9E2C-28C1-4D06-845C-E482EDA0D545}"/>
    <cellStyle name="Normal 17 9 6 4" xfId="28888" xr:uid="{588E1278-01FA-4AC5-8F00-8E33E3ABEB88}"/>
    <cellStyle name="Normal 17 9 6 5" xfId="34372" xr:uid="{A8FB672A-B65C-465B-BAEC-16683267FEA2}"/>
    <cellStyle name="Normal 170" xfId="39400" xr:uid="{351DE296-6CA9-48A5-80D4-23D71454654D}"/>
    <cellStyle name="Normal 171" xfId="39401" xr:uid="{5D7EE63D-8181-4CE4-B683-5B6A69C804D6}"/>
    <cellStyle name="Normal 172" xfId="39402" xr:uid="{09E70B2D-5C41-4E17-9E1C-B3F25A80EF16}"/>
    <cellStyle name="Normal 173" xfId="39403" xr:uid="{7B728C63-438A-47EF-98F1-5D3BC79B32BD}"/>
    <cellStyle name="Normal 174" xfId="39404" xr:uid="{4DFB69E3-1A80-46E9-A4FA-287B6F20E6AD}"/>
    <cellStyle name="Normal 175" xfId="39405" xr:uid="{65AEE50C-A813-422D-A9CD-B4D56C478A75}"/>
    <cellStyle name="Normal 176" xfId="39406" xr:uid="{485ED144-E201-44E6-BE2C-2F95C56506EA}"/>
    <cellStyle name="Normal 177" xfId="39407" xr:uid="{8B726B1F-D5BA-41D8-B77B-47328AE9B54A}"/>
    <cellStyle name="Normal 178" xfId="39408" xr:uid="{B2451A72-F934-4C6E-97B0-8F909B3B6E10}"/>
    <cellStyle name="Normal 179" xfId="39409" xr:uid="{A4CA06BC-1A73-4132-ADDD-B528FFC4260D}"/>
    <cellStyle name="Normal 18" xfId="6173" xr:uid="{C6AAF9F8-DC61-4492-ABB4-34DCDA619170}"/>
    <cellStyle name="Normal 18 10" xfId="11531" xr:uid="{87A8FEAB-AB0F-440B-99F9-FBC7BA71F9FD}"/>
    <cellStyle name="Normal 18 11" xfId="16766" xr:uid="{3DB51E63-E7B3-41D7-B119-928450EEEB88}"/>
    <cellStyle name="Normal 18 12" xfId="18991" xr:uid="{2F95F42E-77A3-4A03-84AC-F5385323FD8F}"/>
    <cellStyle name="Normal 18 13" xfId="9247" xr:uid="{56D7BB32-D9C8-4561-AA04-3928E434D0E5}"/>
    <cellStyle name="Normal 18 13 2" xfId="20568" xr:uid="{B8D988C3-DE97-4A7E-89F6-E6CF7BC124F9}"/>
    <cellStyle name="Normal 18 13 2 2" xfId="26124" xr:uid="{C4A42557-C33D-4078-88F6-97017D030299}"/>
    <cellStyle name="Normal 18 13 2 3" xfId="31618" xr:uid="{4B0B9A87-94A2-4DFB-8E0C-C52E91F642F7}"/>
    <cellStyle name="Normal 18 13 2 4" xfId="37102" xr:uid="{A4959197-683B-4502-AC41-DB9D02C7A9FE}"/>
    <cellStyle name="Normal 18 13 3" xfId="23395" xr:uid="{D45575AD-D43A-4123-9785-9FE476A52AFC}"/>
    <cellStyle name="Normal 18 13 4" xfId="28889" xr:uid="{30B500C0-5C19-42F9-87D1-7BD02C19E401}"/>
    <cellStyle name="Normal 18 13 5" xfId="34373" xr:uid="{7076ABD8-2906-41F5-AAE1-5767A0EC318B}"/>
    <cellStyle name="Normal 18 2" xfId="6174" xr:uid="{B72663CA-94F4-435D-BDC1-9FC7D480803A}"/>
    <cellStyle name="Normal 18 2 2" xfId="14570" xr:uid="{80F021A8-13E4-44A9-99E9-38B510B0FE28}"/>
    <cellStyle name="Normal 18 2 2 2" xfId="21857" xr:uid="{2C514B7B-71CD-4521-A547-665AF869EAB4}"/>
    <cellStyle name="Normal 18 2 2 2 2" xfId="27413" xr:uid="{2D092F34-8FFC-49BC-8CEB-5052215B1F7C}"/>
    <cellStyle name="Normal 18 2 2 2 3" xfId="32907" xr:uid="{33D7A1EE-DA0F-4D8A-8974-2C1F57C62673}"/>
    <cellStyle name="Normal 18 2 2 2 4" xfId="38391" xr:uid="{51F683BC-D2CE-48EA-B494-2D277A6ED095}"/>
    <cellStyle name="Normal 18 2 2 3" xfId="24684" xr:uid="{CE7523AF-4D04-4919-B526-63771E5C04F4}"/>
    <cellStyle name="Normal 18 2 2 4" xfId="30178" xr:uid="{60B492E4-92D4-462C-8020-D2032B4AB9C4}"/>
    <cellStyle name="Normal 18 2 2 5" xfId="35662" xr:uid="{5136BC70-4ADE-418F-9D65-C5AD1B5D7442}"/>
    <cellStyle name="Normal 18 2 3" xfId="11532" xr:uid="{0500BDAA-E36B-401B-8940-2197052A53EA}"/>
    <cellStyle name="Normal 18 2 4" xfId="16767" xr:uid="{1AD22980-31A8-40F2-AF69-62479AEC8712}"/>
    <cellStyle name="Normal 18 2 5" xfId="18992" xr:uid="{80AA7503-BBA1-494C-9196-CDA8E0788C09}"/>
    <cellStyle name="Normal 18 2 6" xfId="9248" xr:uid="{2DCCF410-11A2-410A-93AC-4649AB902601}"/>
    <cellStyle name="Normal 18 2 6 2" xfId="20569" xr:uid="{90894167-C62E-441C-AC7E-12A4A34186EC}"/>
    <cellStyle name="Normal 18 2 6 2 2" xfId="26125" xr:uid="{A5A74CDF-94DD-4BB9-AD3B-EAB8CBC62C16}"/>
    <cellStyle name="Normal 18 2 6 2 3" xfId="31619" xr:uid="{5D0D10CC-FF58-4DB0-A94E-C0B2E95B2B74}"/>
    <cellStyle name="Normal 18 2 6 2 4" xfId="37103" xr:uid="{A8AA1B77-1B11-4B42-AB25-9FBCA9B03722}"/>
    <cellStyle name="Normal 18 2 6 3" xfId="23396" xr:uid="{6F82E36D-8C38-46AD-8B38-8FCF52607060}"/>
    <cellStyle name="Normal 18 2 6 4" xfId="28890" xr:uid="{BB6CF5F1-F016-4A4C-B50A-322F00896FA4}"/>
    <cellStyle name="Normal 18 2 6 5" xfId="34374" xr:uid="{DFF30CF3-DAEA-48E9-BEBB-11195043744F}"/>
    <cellStyle name="Normal 18 3" xfId="6175" xr:uid="{C2778212-5DD5-47BA-86B9-54F7FE26ACD5}"/>
    <cellStyle name="Normal 18 3 2" xfId="6176" xr:uid="{A1EF9ADD-9A57-4730-8300-8B5DC1FB968B}"/>
    <cellStyle name="Normal 18 3 2 2" xfId="14572" xr:uid="{0059A673-8A4A-4A24-B808-3665F6C17D7B}"/>
    <cellStyle name="Normal 18 3 2 2 2" xfId="21859" xr:uid="{0F1699A9-7D42-4960-86A4-2BA3C576811C}"/>
    <cellStyle name="Normal 18 3 2 2 2 2" xfId="27415" xr:uid="{005E72D7-A11F-4A30-9092-697C74343404}"/>
    <cellStyle name="Normal 18 3 2 2 2 3" xfId="32909" xr:uid="{C1C036C9-9B95-4702-923B-ACEAD8F9C72D}"/>
    <cellStyle name="Normal 18 3 2 2 2 4" xfId="38393" xr:uid="{1F25FA13-1030-485E-A44D-7B6825891FE0}"/>
    <cellStyle name="Normal 18 3 2 2 3" xfId="24686" xr:uid="{4D077DF1-7F3B-43BC-95CD-02828F0CA908}"/>
    <cellStyle name="Normal 18 3 2 2 4" xfId="30180" xr:uid="{E5218542-E05F-4B69-AC82-92B21F2DD6E5}"/>
    <cellStyle name="Normal 18 3 2 2 5" xfId="35664" xr:uid="{E665DF10-E1B2-4BEA-93FE-66B0C253B436}"/>
    <cellStyle name="Normal 18 3 2 3" xfId="11534" xr:uid="{BD128FAD-B3B6-44E9-B1D3-712B3ECCDE67}"/>
    <cellStyle name="Normal 18 3 2 4" xfId="16769" xr:uid="{3DCD34DB-A4A2-4106-B192-BCDA3EC5AF23}"/>
    <cellStyle name="Normal 18 3 2 5" xfId="18994" xr:uid="{EE33542E-5267-441A-8D9D-59BC445803C4}"/>
    <cellStyle name="Normal 18 3 2 6" xfId="9250" xr:uid="{BC464FC0-1491-4F57-8DD2-3088576E6AB5}"/>
    <cellStyle name="Normal 18 3 2 6 2" xfId="20571" xr:uid="{DF694051-472A-4859-AAA6-B3081853EC5A}"/>
    <cellStyle name="Normal 18 3 2 6 2 2" xfId="26127" xr:uid="{D838319A-2CEC-46F1-BBBE-A5F7C1D69933}"/>
    <cellStyle name="Normal 18 3 2 6 2 3" xfId="31621" xr:uid="{264D0210-605A-4814-BB5E-5E300051CEE4}"/>
    <cellStyle name="Normal 18 3 2 6 2 4" xfId="37105" xr:uid="{3A26B224-6322-444A-AFCC-4F5119F81383}"/>
    <cellStyle name="Normal 18 3 2 6 3" xfId="23398" xr:uid="{C0E22ABA-DC77-4581-8F0E-2FB7383BC989}"/>
    <cellStyle name="Normal 18 3 2 6 4" xfId="28892" xr:uid="{C828775F-3FB1-479B-B400-1205DEDD0DC0}"/>
    <cellStyle name="Normal 18 3 2 6 5" xfId="34376" xr:uid="{8D03E28A-CD6C-49F5-A8D8-F56335DA2E73}"/>
    <cellStyle name="Normal 18 3 3" xfId="6177" xr:uid="{01A3632D-CE41-4C9E-A1C2-77A562C374AA}"/>
    <cellStyle name="Normal 18 3 3 2" xfId="14573" xr:uid="{F23FCA04-F293-4175-B022-9000722DA900}"/>
    <cellStyle name="Normal 18 3 3 2 2" xfId="21860" xr:uid="{CEE7E4C6-8CA8-43B5-8000-229C0C839034}"/>
    <cellStyle name="Normal 18 3 3 2 2 2" xfId="27416" xr:uid="{733659F6-02C8-40EF-B485-E26658DD24D5}"/>
    <cellStyle name="Normal 18 3 3 2 2 3" xfId="32910" xr:uid="{61761BF1-9C6B-401A-B510-8590A4F01399}"/>
    <cellStyle name="Normal 18 3 3 2 2 4" xfId="38394" xr:uid="{CC34B5FF-7169-4CF5-956F-31A5DE573C73}"/>
    <cellStyle name="Normal 18 3 3 2 3" xfId="24687" xr:uid="{E93B6FE9-577C-4ACB-A746-41286C76205D}"/>
    <cellStyle name="Normal 18 3 3 2 4" xfId="30181" xr:uid="{A17100CB-4823-4E78-B604-68B7C9298823}"/>
    <cellStyle name="Normal 18 3 3 2 5" xfId="35665" xr:uid="{CB249D10-9B28-4844-8EAC-E06A6F72E405}"/>
    <cellStyle name="Normal 18 3 3 3" xfId="11535" xr:uid="{D00370DB-5678-42A6-B789-05661A43F27E}"/>
    <cellStyle name="Normal 18 3 3 4" xfId="16770" xr:uid="{83A949DC-0875-4266-B5F8-BD01BF0656FF}"/>
    <cellStyle name="Normal 18 3 3 5" xfId="18995" xr:uid="{E6910B71-871E-48A6-B3ED-77807A267742}"/>
    <cellStyle name="Normal 18 3 3 6" xfId="9251" xr:uid="{C8F1AF0E-D01A-477D-A322-14FEC1575052}"/>
    <cellStyle name="Normal 18 3 3 6 2" xfId="20572" xr:uid="{AC99DBD5-37FA-4641-97D9-79C653BE5504}"/>
    <cellStyle name="Normal 18 3 3 6 2 2" xfId="26128" xr:uid="{AE148957-F019-4087-96E0-AC2B00BF475F}"/>
    <cellStyle name="Normal 18 3 3 6 2 3" xfId="31622" xr:uid="{3249429F-A8AA-4F75-96E0-CE889867C5AE}"/>
    <cellStyle name="Normal 18 3 3 6 2 4" xfId="37106" xr:uid="{557189BE-72CB-4FF7-9BB4-7009D089ACEA}"/>
    <cellStyle name="Normal 18 3 3 6 3" xfId="23399" xr:uid="{165F7332-B0FE-40D2-8E7C-F0FDF5A3BE4E}"/>
    <cellStyle name="Normal 18 3 3 6 4" xfId="28893" xr:uid="{62B1677D-ED0E-444D-A2B1-8B813B828A72}"/>
    <cellStyle name="Normal 18 3 3 6 5" xfId="34377" xr:uid="{0327D9CA-9FDF-4309-9B4C-0DA8683656D4}"/>
    <cellStyle name="Normal 18 3 4" xfId="6178" xr:uid="{D43E2596-8277-4C80-9ACE-1C681B26DD79}"/>
    <cellStyle name="Normal 18 3 4 2" xfId="14574" xr:uid="{29D638DA-6ADF-4FE5-8851-E06BE30F183F}"/>
    <cellStyle name="Normal 18 3 4 2 2" xfId="21861" xr:uid="{CF5A410B-7CCE-42A8-9B52-DA84B50C6FFA}"/>
    <cellStyle name="Normal 18 3 4 2 2 2" xfId="27417" xr:uid="{57D20F25-E839-4639-88C3-8BF8844A9830}"/>
    <cellStyle name="Normal 18 3 4 2 2 3" xfId="32911" xr:uid="{949B6D14-8A72-4CDD-80B1-B154761BC922}"/>
    <cellStyle name="Normal 18 3 4 2 2 4" xfId="38395" xr:uid="{2BA31231-D5CF-4AAA-AE6D-329614278C97}"/>
    <cellStyle name="Normal 18 3 4 2 3" xfId="24688" xr:uid="{B6226F13-86D5-46AE-A0E9-013D89115EC7}"/>
    <cellStyle name="Normal 18 3 4 2 4" xfId="30182" xr:uid="{3751F189-D8B9-494D-84BD-51391D4C0087}"/>
    <cellStyle name="Normal 18 3 4 2 5" xfId="35666" xr:uid="{1524E134-7752-4790-A491-F07689C58B68}"/>
    <cellStyle name="Normal 18 3 4 3" xfId="11536" xr:uid="{8934C622-05A0-49DE-8DB7-4B87B824AA90}"/>
    <cellStyle name="Normal 18 3 4 4" xfId="16771" xr:uid="{28244168-FF99-4CEC-9A36-FA8B3A182745}"/>
    <cellStyle name="Normal 18 3 4 5" xfId="18996" xr:uid="{593A2826-61F8-4C0E-AF0D-D1F2DC23274C}"/>
    <cellStyle name="Normal 18 3 4 6" xfId="9252" xr:uid="{CA91C3A6-46E7-4FD7-B800-846AF67C2D92}"/>
    <cellStyle name="Normal 18 3 4 6 2" xfId="20573" xr:uid="{06784B63-B8B6-4D80-A272-7D51BF6259BA}"/>
    <cellStyle name="Normal 18 3 4 6 2 2" xfId="26129" xr:uid="{1A690CC6-7AE8-42CA-8886-C847FB5A142C}"/>
    <cellStyle name="Normal 18 3 4 6 2 3" xfId="31623" xr:uid="{85F2904F-D157-49B2-8365-6F35CA4F11EA}"/>
    <cellStyle name="Normal 18 3 4 6 2 4" xfId="37107" xr:uid="{4249B5B8-4F8D-45D7-B5EF-C8AA4CE7F1E1}"/>
    <cellStyle name="Normal 18 3 4 6 3" xfId="23400" xr:uid="{ADA49896-F864-4B23-A3FD-BC0AB2E4F1A6}"/>
    <cellStyle name="Normal 18 3 4 6 4" xfId="28894" xr:uid="{7CF57168-8CDE-4873-972F-33059B96E9A5}"/>
    <cellStyle name="Normal 18 3 4 6 5" xfId="34378" xr:uid="{F4ABC9A9-1868-487A-B0AC-3221B4541828}"/>
    <cellStyle name="Normal 18 3 5" xfId="14571" xr:uid="{0956E55D-F1A1-48CA-97F0-347CE6D81E60}"/>
    <cellStyle name="Normal 18 3 5 2" xfId="21858" xr:uid="{DD4C3324-33FE-4E45-97F5-4AF8379C754B}"/>
    <cellStyle name="Normal 18 3 5 2 2" xfId="27414" xr:uid="{837D7ED2-4657-4ACF-9333-3138A3532C95}"/>
    <cellStyle name="Normal 18 3 5 2 3" xfId="32908" xr:uid="{EB2DF74D-1CBC-410F-B93D-8731E1714264}"/>
    <cellStyle name="Normal 18 3 5 2 4" xfId="38392" xr:uid="{2C21E665-76E2-4352-A542-84DF0821F1BD}"/>
    <cellStyle name="Normal 18 3 5 3" xfId="24685" xr:uid="{23008294-6FE8-40A8-8C09-F0192B6E9E12}"/>
    <cellStyle name="Normal 18 3 5 4" xfId="30179" xr:uid="{2ED2C2E6-D392-461E-AB66-F7E8C2823F75}"/>
    <cellStyle name="Normal 18 3 5 5" xfId="35663" xr:uid="{5A0F40EE-CCC6-46B0-83C9-1CC05DC51130}"/>
    <cellStyle name="Normal 18 3 6" xfId="11533" xr:uid="{514918E5-9CD4-4E0F-9BC7-75C84B6FB2AA}"/>
    <cellStyle name="Normal 18 3 7" xfId="16768" xr:uid="{12E3E429-A5A4-49AF-8ABB-17242CFBFDC9}"/>
    <cellStyle name="Normal 18 3 8" xfId="18993" xr:uid="{49C4E803-E001-4361-98ED-1908CAFF4DAA}"/>
    <cellStyle name="Normal 18 3 9" xfId="9249" xr:uid="{60630FB8-C87D-4297-B742-FFBEF0279896}"/>
    <cellStyle name="Normal 18 3 9 2" xfId="20570" xr:uid="{B8F4C466-D16A-41A8-BF67-45C1093222E1}"/>
    <cellStyle name="Normal 18 3 9 2 2" xfId="26126" xr:uid="{91025A6D-1D2C-4AFE-852C-200173E14A0E}"/>
    <cellStyle name="Normal 18 3 9 2 3" xfId="31620" xr:uid="{983009EF-0CCD-4CF9-9CF5-071490B39E1D}"/>
    <cellStyle name="Normal 18 3 9 2 4" xfId="37104" xr:uid="{C96094A8-EEE4-4EBC-80C6-AD18DD7D0013}"/>
    <cellStyle name="Normal 18 3 9 3" xfId="23397" xr:uid="{B3F46906-F474-428C-8CDD-CF6865B19649}"/>
    <cellStyle name="Normal 18 3 9 4" xfId="28891" xr:uid="{9564758C-3255-4B5C-A471-B7A1CFD39923}"/>
    <cellStyle name="Normal 18 3 9 5" xfId="34375" xr:uid="{039FF94B-1D17-4E45-8334-41779874A26D}"/>
    <cellStyle name="Normal 18 4" xfId="6179" xr:uid="{9757C9F1-E7D8-429D-9F86-B6BD93A4CB5A}"/>
    <cellStyle name="Normal 18 4 2" xfId="6180" xr:uid="{F7F521D7-2810-4188-B7F3-FA845D33F665}"/>
    <cellStyle name="Normal 18 4 2 2" xfId="14576" xr:uid="{D992A84C-CE15-4F2C-B0BB-340A430BD770}"/>
    <cellStyle name="Normal 18 4 2 2 2" xfId="21863" xr:uid="{7F25EB73-AE58-45C7-A62D-AF118840C263}"/>
    <cellStyle name="Normal 18 4 2 2 2 2" xfId="27419" xr:uid="{77CFF57B-0D7C-480E-95F8-82236BB6F4AA}"/>
    <cellStyle name="Normal 18 4 2 2 2 3" xfId="32913" xr:uid="{32220610-D7AE-442B-9FA7-FD29CDF85C8B}"/>
    <cellStyle name="Normal 18 4 2 2 2 4" xfId="38397" xr:uid="{998F60DA-10EE-48B6-BF5C-C78797529E5D}"/>
    <cellStyle name="Normal 18 4 2 2 3" xfId="24690" xr:uid="{299A7151-A19C-4528-B978-69665A1D0285}"/>
    <cellStyle name="Normal 18 4 2 2 4" xfId="30184" xr:uid="{AB42D1DF-99AF-4C4C-8388-AD6B6B061E3D}"/>
    <cellStyle name="Normal 18 4 2 2 5" xfId="35668" xr:uid="{513CD575-92E9-41C9-8BF2-DA5501E1D5C0}"/>
    <cellStyle name="Normal 18 4 2 3" xfId="11538" xr:uid="{A9E294BF-7A44-4534-B658-279F38F9C33B}"/>
    <cellStyle name="Normal 18 4 2 4" xfId="16773" xr:uid="{2E615E28-CF2D-4E45-B1C7-0BF5212466EC}"/>
    <cellStyle name="Normal 18 4 2 5" xfId="18998" xr:uid="{1498C6AA-CEB7-401D-8B02-65D82E0553F1}"/>
    <cellStyle name="Normal 18 4 2 6" xfId="9254" xr:uid="{51FFFDF3-B9DA-43DD-8648-F4C7AFF4E48C}"/>
    <cellStyle name="Normal 18 4 2 6 2" xfId="20575" xr:uid="{C113A4FF-4EBB-4C18-9C2B-DE0C28E909C1}"/>
    <cellStyle name="Normal 18 4 2 6 2 2" xfId="26131" xr:uid="{4D5A9CDB-FD27-496C-843F-62B2085F49E9}"/>
    <cellStyle name="Normal 18 4 2 6 2 3" xfId="31625" xr:uid="{2F9FBA8B-E472-4EFD-8CC7-2CA3C414E28B}"/>
    <cellStyle name="Normal 18 4 2 6 2 4" xfId="37109" xr:uid="{1899A4E0-95A1-4247-ADB1-0BFA01AF2E35}"/>
    <cellStyle name="Normal 18 4 2 6 3" xfId="23402" xr:uid="{52FB8525-98D4-424A-832A-ABAA8689A6C1}"/>
    <cellStyle name="Normal 18 4 2 6 4" xfId="28896" xr:uid="{77ECDE5D-045C-404C-A6B3-EEA0DED72A42}"/>
    <cellStyle name="Normal 18 4 2 6 5" xfId="34380" xr:uid="{F7802782-0283-4FA1-970A-2F73585B455E}"/>
    <cellStyle name="Normal 18 4 3" xfId="6181" xr:uid="{484EE5FE-FBB3-4F8F-B9B9-FA07D03491E0}"/>
    <cellStyle name="Normal 18 4 3 2" xfId="14577" xr:uid="{B8A569E2-E66C-457A-9D52-32401AF21D69}"/>
    <cellStyle name="Normal 18 4 3 2 2" xfId="21864" xr:uid="{CF4DB2FD-F328-49B3-A946-24EF471C00BF}"/>
    <cellStyle name="Normal 18 4 3 2 2 2" xfId="27420" xr:uid="{2D23B748-17A9-4AF1-8E5D-757EA690CC51}"/>
    <cellStyle name="Normal 18 4 3 2 2 3" xfId="32914" xr:uid="{91EEE350-08DC-4E04-A4FB-6448AF9F0342}"/>
    <cellStyle name="Normal 18 4 3 2 2 4" xfId="38398" xr:uid="{D75B2019-1E68-4ED0-B551-41D9963A4986}"/>
    <cellStyle name="Normal 18 4 3 2 3" xfId="24691" xr:uid="{467133D1-3D0B-4D55-800D-C9B54C1F6EC6}"/>
    <cellStyle name="Normal 18 4 3 2 4" xfId="30185" xr:uid="{4940192B-A997-462F-A9C5-571AF7CB19FA}"/>
    <cellStyle name="Normal 18 4 3 2 5" xfId="35669" xr:uid="{4BEF5240-C2DF-476E-8A0F-C80F9A206B20}"/>
    <cellStyle name="Normal 18 4 3 3" xfId="11539" xr:uid="{C322B0C8-6A8C-4384-AD0C-44331D7D08C6}"/>
    <cellStyle name="Normal 18 4 3 4" xfId="16774" xr:uid="{8DA979B2-7BFA-4ED1-A5A4-E7AA95886FDC}"/>
    <cellStyle name="Normal 18 4 3 5" xfId="18999" xr:uid="{1B64A23F-8B2B-4AD9-B5CD-649D9E7FD8E0}"/>
    <cellStyle name="Normal 18 4 3 6" xfId="9255" xr:uid="{90E18544-4997-422A-8B9A-CAF16FA3A328}"/>
    <cellStyle name="Normal 18 4 3 6 2" xfId="20576" xr:uid="{666FCA05-F639-496D-944E-8715A6A5815C}"/>
    <cellStyle name="Normal 18 4 3 6 2 2" xfId="26132" xr:uid="{F5B6AD83-8AC6-4A84-B389-C3418D6C65C8}"/>
    <cellStyle name="Normal 18 4 3 6 2 3" xfId="31626" xr:uid="{9A1AFDB2-069C-4D02-B773-08666B7FA84F}"/>
    <cellStyle name="Normal 18 4 3 6 2 4" xfId="37110" xr:uid="{A454A788-95B5-4E4D-9C9D-B55AA5E0BA41}"/>
    <cellStyle name="Normal 18 4 3 6 3" xfId="23403" xr:uid="{7768CDA0-79C9-4AED-BCD7-C69B1EB07EEE}"/>
    <cellStyle name="Normal 18 4 3 6 4" xfId="28897" xr:uid="{685573AF-6A55-4845-BC93-D8C6C5AA5427}"/>
    <cellStyle name="Normal 18 4 3 6 5" xfId="34381" xr:uid="{6F913D47-91AC-4B9E-86EA-EDF10BB29A26}"/>
    <cellStyle name="Normal 18 4 4" xfId="14575" xr:uid="{A1F2A0E3-960C-49B3-B7FD-40B0BEAC872A}"/>
    <cellStyle name="Normal 18 4 4 2" xfId="21862" xr:uid="{7B8FA3B3-5AFA-43E1-99D8-55F9A383BA73}"/>
    <cellStyle name="Normal 18 4 4 2 2" xfId="27418" xr:uid="{B509F9CB-AC05-4D5E-A939-E5C122D23542}"/>
    <cellStyle name="Normal 18 4 4 2 3" xfId="32912" xr:uid="{46FBE3E6-39DC-4B90-B4F6-04325FC554BC}"/>
    <cellStyle name="Normal 18 4 4 2 4" xfId="38396" xr:uid="{7D17917C-BBF3-4723-ADDD-1D95781849E6}"/>
    <cellStyle name="Normal 18 4 4 3" xfId="24689" xr:uid="{5966181D-B52D-460D-A641-FB8D2C881D8F}"/>
    <cellStyle name="Normal 18 4 4 4" xfId="30183" xr:uid="{BBE80FF0-1603-43BD-B908-700068F42F80}"/>
    <cellStyle name="Normal 18 4 4 5" xfId="35667" xr:uid="{CAF146D3-85AE-403D-89F7-35CD659EC2D9}"/>
    <cellStyle name="Normal 18 4 5" xfId="11537" xr:uid="{E9C9061D-0B81-49AD-891E-A9D7975FA95D}"/>
    <cellStyle name="Normal 18 4 6" xfId="16772" xr:uid="{D0A45515-9F2F-44EB-8035-8EC1517C40FC}"/>
    <cellStyle name="Normal 18 4 7" xfId="18997" xr:uid="{08FCA352-8B58-4D7C-90DA-5ABE2D47F9CF}"/>
    <cellStyle name="Normal 18 4 8" xfId="9253" xr:uid="{0539F8C6-2015-4E6C-B916-CB966743F47E}"/>
    <cellStyle name="Normal 18 4 8 2" xfId="20574" xr:uid="{4CA73CCD-9113-4789-A13E-25DB81008487}"/>
    <cellStyle name="Normal 18 4 8 2 2" xfId="26130" xr:uid="{29868F3E-EDF9-4900-B44C-E113B4706237}"/>
    <cellStyle name="Normal 18 4 8 2 3" xfId="31624" xr:uid="{F699DF2D-C12C-4188-BC34-C92B3917877B}"/>
    <cellStyle name="Normal 18 4 8 2 4" xfId="37108" xr:uid="{19F0CE82-0FE8-41C2-B049-CCFDECD88C64}"/>
    <cellStyle name="Normal 18 4 8 3" xfId="23401" xr:uid="{A0A19BC1-EF2C-4FD4-91B0-78B65FC09AD8}"/>
    <cellStyle name="Normal 18 4 8 4" xfId="28895" xr:uid="{5DBEB6E2-2C35-4D14-BE94-FB2309690CA4}"/>
    <cellStyle name="Normal 18 4 8 5" xfId="34379" xr:uid="{B9CC42F7-BE55-4968-8513-5DDF99515F1A}"/>
    <cellStyle name="Normal 18 5" xfId="6182" xr:uid="{CD5ECB75-FE62-463F-A254-0454EBDCB3B3}"/>
    <cellStyle name="Normal 18 5 2" xfId="14578" xr:uid="{266B97D9-95C8-4304-B0B0-44DC5564D5C6}"/>
    <cellStyle name="Normal 18 5 2 2" xfId="21865" xr:uid="{8420F7B0-F5D6-4E5D-9F3C-84C614F64607}"/>
    <cellStyle name="Normal 18 5 2 2 2" xfId="27421" xr:uid="{9B232E9B-F8C0-4742-9C7F-9D877DB70FE1}"/>
    <cellStyle name="Normal 18 5 2 2 3" xfId="32915" xr:uid="{573B55EA-93EF-4395-9EA2-803610A84869}"/>
    <cellStyle name="Normal 18 5 2 2 4" xfId="38399" xr:uid="{215C2837-D84F-4EF4-8834-D098CB03E40A}"/>
    <cellStyle name="Normal 18 5 2 3" xfId="24692" xr:uid="{B1FCDF07-0880-45CE-82AB-78C0837A7EB5}"/>
    <cellStyle name="Normal 18 5 2 4" xfId="30186" xr:uid="{150C8F23-C3DF-4285-911B-2EBF87998718}"/>
    <cellStyle name="Normal 18 5 2 5" xfId="35670" xr:uid="{64B8076D-09EF-4B7C-8CDD-369D600F83B6}"/>
    <cellStyle name="Normal 18 5 3" xfId="11540" xr:uid="{8F5FE51B-FE32-4B19-BA6A-12153CCA706F}"/>
    <cellStyle name="Normal 18 5 4" xfId="16775" xr:uid="{96453361-1CED-4960-8284-2BB3FAD1ACC2}"/>
    <cellStyle name="Normal 18 5 5" xfId="19000" xr:uid="{AB9638E3-F54B-4E25-BD79-BDE1B723D132}"/>
    <cellStyle name="Normal 18 5 6" xfId="9256" xr:uid="{416F1F65-6EB6-4B5D-91EB-2D8EA2C2FB23}"/>
    <cellStyle name="Normal 18 5 6 2" xfId="20577" xr:uid="{19A5DA86-3812-4442-A56B-EB19934D2EE2}"/>
    <cellStyle name="Normal 18 5 6 2 2" xfId="26133" xr:uid="{163ECA56-8C3D-4EDD-905E-42BFBF71AFB3}"/>
    <cellStyle name="Normal 18 5 6 2 3" xfId="31627" xr:uid="{C9AF0F5E-74D2-4837-912A-BF020081C28A}"/>
    <cellStyle name="Normal 18 5 6 2 4" xfId="37111" xr:uid="{2A55E295-39D9-4C52-AB7B-30DAE44DC872}"/>
    <cellStyle name="Normal 18 5 6 3" xfId="23404" xr:uid="{4B4B7241-B927-448C-A65A-1EE6EDAF167B}"/>
    <cellStyle name="Normal 18 5 6 4" xfId="28898" xr:uid="{F4209F87-973C-4F73-8C42-FF81832D503C}"/>
    <cellStyle name="Normal 18 5 6 5" xfId="34382" xr:uid="{EA38240D-2423-4162-8940-8E16B274D53C}"/>
    <cellStyle name="Normal 18 6" xfId="6183" xr:uid="{552A59AC-89A3-4C87-929A-20315BE90E98}"/>
    <cellStyle name="Normal 18 6 2" xfId="14579" xr:uid="{11A187AA-6231-4619-9904-51E19B437728}"/>
    <cellStyle name="Normal 18 6 2 2" xfId="21866" xr:uid="{FD8E35FB-5282-4323-B226-3CD15FA380EC}"/>
    <cellStyle name="Normal 18 6 2 2 2" xfId="27422" xr:uid="{E34C0874-8E93-4DA9-B927-0DFAE238AD45}"/>
    <cellStyle name="Normal 18 6 2 2 3" xfId="32916" xr:uid="{E5ECA5BA-F49B-4E82-B8E1-5452C092BAC3}"/>
    <cellStyle name="Normal 18 6 2 2 4" xfId="38400" xr:uid="{EC867872-5735-4FBE-96E8-B48706D3B2F8}"/>
    <cellStyle name="Normal 18 6 2 3" xfId="24693" xr:uid="{64F1D5C9-8CDF-4F08-9D69-FA0D61FB6D43}"/>
    <cellStyle name="Normal 18 6 2 4" xfId="30187" xr:uid="{1B6CB09B-1D5C-41C8-9CCE-5C7064C5C6E3}"/>
    <cellStyle name="Normal 18 6 2 5" xfId="35671" xr:uid="{8429A41F-DB12-4B73-B18A-257CF722EEBB}"/>
    <cellStyle name="Normal 18 6 3" xfId="11541" xr:uid="{26DDA21E-C480-4776-AF52-3CEDD1D0656A}"/>
    <cellStyle name="Normal 18 6 4" xfId="16776" xr:uid="{BA1EB9FF-5DBB-47FC-BFD6-13BC073A1CAB}"/>
    <cellStyle name="Normal 18 6 5" xfId="19001" xr:uid="{BAE74302-C844-4F4E-B1FC-A51B7834703C}"/>
    <cellStyle name="Normal 18 6 6" xfId="9257" xr:uid="{8702A7C5-9543-473E-9F65-47B835542EB5}"/>
    <cellStyle name="Normal 18 6 6 2" xfId="20578" xr:uid="{22D62D49-EAF8-4AAE-B1B0-6CAA77D2665E}"/>
    <cellStyle name="Normal 18 6 6 2 2" xfId="26134" xr:uid="{C333C7ED-7A1B-437F-A5C1-77B442FE6E8F}"/>
    <cellStyle name="Normal 18 6 6 2 3" xfId="31628" xr:uid="{ED0A8182-D39C-4864-962D-BDA46399C2BF}"/>
    <cellStyle name="Normal 18 6 6 2 4" xfId="37112" xr:uid="{170CF278-ABEE-466A-94C8-2984FBA7C804}"/>
    <cellStyle name="Normal 18 6 6 3" xfId="23405" xr:uid="{5FB5DF1D-856F-409E-8D86-629FCCB78795}"/>
    <cellStyle name="Normal 18 6 6 4" xfId="28899" xr:uid="{E6BF47AC-FC9F-401E-8BCB-D957F81FF13F}"/>
    <cellStyle name="Normal 18 6 6 5" xfId="34383" xr:uid="{060C0DDD-9650-4238-BE9A-F723C8F83885}"/>
    <cellStyle name="Normal 18 7" xfId="7207" xr:uid="{D9266338-3E96-4C30-BDAC-F53189FA71FB}"/>
    <cellStyle name="Normal 18 7 2" xfId="14580" xr:uid="{A7300629-8F8C-477F-9CF9-2D2C3732861E}"/>
    <cellStyle name="Normal 18 7 2 2" xfId="21867" xr:uid="{DF3C93E9-D706-44C4-82B9-1316189E33FA}"/>
    <cellStyle name="Normal 18 7 2 2 2" xfId="27423" xr:uid="{6A936415-BCFD-41CF-B18E-A333287BC5AE}"/>
    <cellStyle name="Normal 18 7 2 2 3" xfId="32917" xr:uid="{3ADE8D12-4F1C-4B43-9A2C-E59D2EFEBA86}"/>
    <cellStyle name="Normal 18 7 2 2 4" xfId="38401" xr:uid="{B9AE73CB-9943-49FE-B1EA-31968FB06633}"/>
    <cellStyle name="Normal 18 7 2 3" xfId="24694" xr:uid="{0B5BC7E5-BC03-4AEF-A5F1-CB79918B12DB}"/>
    <cellStyle name="Normal 18 7 2 4" xfId="30188" xr:uid="{7409A203-386D-4CD6-B855-5AF0F259DF04}"/>
    <cellStyle name="Normal 18 7 2 5" xfId="35672" xr:uid="{CC586CD5-C89F-4CA1-A91B-5BD5757E24E5}"/>
    <cellStyle name="Normal 18 7 3" xfId="12464" xr:uid="{3AE3C10C-3154-4E0F-86EB-293F8A593A96}"/>
    <cellStyle name="Normal 18 7 4" xfId="9258" xr:uid="{CDE0DD91-750B-4D8C-9C32-BFC416F012A9}"/>
    <cellStyle name="Normal 18 7 4 2" xfId="20579" xr:uid="{2E375CA4-33C6-4DE3-B781-890DEB62EF8D}"/>
    <cellStyle name="Normal 18 7 4 2 2" xfId="26135" xr:uid="{2266C471-A5C2-4268-BF5E-F7239FDBB7E8}"/>
    <cellStyle name="Normal 18 7 4 2 3" xfId="31629" xr:uid="{2C32B6F1-469F-4ACB-A7ED-3528BC936EF1}"/>
    <cellStyle name="Normal 18 7 4 2 4" xfId="37113" xr:uid="{BFF510B9-AD84-498F-9430-E308894470F1}"/>
    <cellStyle name="Normal 18 7 4 3" xfId="23406" xr:uid="{4420A6CC-FA0F-4435-AA65-5CEFE1B1D5A1}"/>
    <cellStyle name="Normal 18 7 4 4" xfId="28900" xr:uid="{ED0DFFE8-0595-4FE7-ACF5-190CEB08860A}"/>
    <cellStyle name="Normal 18 7 4 5" xfId="34384" xr:uid="{435377E2-8A05-4A4F-A122-BEE9C4F234E0}"/>
    <cellStyle name="Normal 18 8" xfId="9259" xr:uid="{68234306-809C-40F4-87CF-0EEB73D4BD34}"/>
    <cellStyle name="Normal 18 8 2" xfId="20580" xr:uid="{CA4A51D2-492B-4CEC-A833-750AC2270346}"/>
    <cellStyle name="Normal 18 8 2 2" xfId="26136" xr:uid="{92C5B20C-BBA7-42D2-9388-C56DD55107DD}"/>
    <cellStyle name="Normal 18 8 2 3" xfId="31630" xr:uid="{D93BB3AE-810C-4B49-8B4B-73764BC3B902}"/>
    <cellStyle name="Normal 18 8 2 4" xfId="37114" xr:uid="{B7267551-F650-4256-933D-A97AD62AA6AD}"/>
    <cellStyle name="Normal 18 8 3" xfId="23407" xr:uid="{E0B8F525-11B8-4809-A88A-0D13C9160449}"/>
    <cellStyle name="Normal 18 8 4" xfId="28901" xr:uid="{D539B4C0-3FD2-4705-B662-0CE6C903AC9B}"/>
    <cellStyle name="Normal 18 8 5" xfId="34385" xr:uid="{6B2CECAF-93A1-466F-B60A-661601500C5E}"/>
    <cellStyle name="Normal 18 9" xfId="14569" xr:uid="{CEF4B970-BAC0-4FC9-84D2-8A6E950F212A}"/>
    <cellStyle name="Normal 18 9 2" xfId="21856" xr:uid="{18E09527-A4BD-4E13-A1A3-7B0A131A406E}"/>
    <cellStyle name="Normal 18 9 2 2" xfId="27412" xr:uid="{6D65C1B9-B7EA-4B08-8D79-2ED585443618}"/>
    <cellStyle name="Normal 18 9 2 3" xfId="32906" xr:uid="{94EB6E39-D548-46C2-B904-B262B272A4DF}"/>
    <cellStyle name="Normal 18 9 2 4" xfId="38390" xr:uid="{3CDD3AF4-0F8F-425C-9752-8650EB48BDCE}"/>
    <cellStyle name="Normal 18 9 3" xfId="24683" xr:uid="{962150EC-1ECD-4CB5-8A00-4891A61C2220}"/>
    <cellStyle name="Normal 18 9 4" xfId="30177" xr:uid="{7CC92850-5639-4BAC-AD78-B08E8D20D498}"/>
    <cellStyle name="Normal 18 9 5" xfId="35661" xr:uid="{25ACF9E7-7866-4350-BAB1-525C466F8B7E}"/>
    <cellStyle name="Normal 180" xfId="39410" xr:uid="{FD1A97BF-62DC-4887-918B-E9FADDF6B532}"/>
    <cellStyle name="Normal 181" xfId="39411" xr:uid="{241D9A69-A599-49E1-8A21-19FAAE52B2D3}"/>
    <cellStyle name="Normal 182" xfId="39412" xr:uid="{75F43D6A-8B0E-48E6-A40D-59A95A38999D}"/>
    <cellStyle name="Normal 183" xfId="39413" xr:uid="{2ECFA8AC-1492-4C6A-BA30-7AC4E00D5E83}"/>
    <cellStyle name="Normal 184" xfId="39414" xr:uid="{20434754-F151-4C21-A90A-E725BA23241B}"/>
    <cellStyle name="Normal 185" xfId="39415" xr:uid="{D4F9BB64-A1A4-4AF0-83A6-86DB8A85CF96}"/>
    <cellStyle name="Normal 186" xfId="39416" xr:uid="{BE7E0BF8-6468-4D6F-A3C9-E38F219A59A6}"/>
    <cellStyle name="Normal 187" xfId="39417" xr:uid="{9AF23BBF-13EF-4E73-8CD4-6EA1AF7C2B6D}"/>
    <cellStyle name="Normal 188" xfId="39418" xr:uid="{15A82D2D-6F87-4766-9B20-40A6E553E839}"/>
    <cellStyle name="Normal 189" xfId="39419" xr:uid="{2C24779F-1D88-43A8-A73B-4ABDBD02AECD}"/>
    <cellStyle name="Normal 19" xfId="6184" xr:uid="{ECB6D054-8BE9-4243-91EB-DD213E4F0504}"/>
    <cellStyle name="Normal 19 10" xfId="19002" xr:uid="{E43DD045-2151-499B-9D9B-8770EDFF5019}"/>
    <cellStyle name="Normal 19 11" xfId="9260" xr:uid="{E6BFF2D4-51E9-4D2F-A442-38728CC4B0E9}"/>
    <cellStyle name="Normal 19 11 2" xfId="20581" xr:uid="{44481CD2-C351-48EA-B958-DB571E34EC5F}"/>
    <cellStyle name="Normal 19 11 2 2" xfId="26137" xr:uid="{C1E2B744-F8E9-4D6F-9FE9-57B3C72326DD}"/>
    <cellStyle name="Normal 19 11 2 3" xfId="31631" xr:uid="{88B6A567-F83F-4D30-9673-510F9F9B2BDC}"/>
    <cellStyle name="Normal 19 11 2 4" xfId="37115" xr:uid="{A067764B-2D8D-4BC2-B6C1-CA20037214FB}"/>
    <cellStyle name="Normal 19 11 3" xfId="23408" xr:uid="{18D0071D-C616-45CF-BF3C-E0F9E011424B}"/>
    <cellStyle name="Normal 19 11 4" xfId="28902" xr:uid="{EE5BED0F-A699-466A-B6C4-DA1F7393649D}"/>
    <cellStyle name="Normal 19 11 5" xfId="34386" xr:uid="{BF32B3B7-0ED6-4B9C-AB2D-479EB299C47B}"/>
    <cellStyle name="Normal 19 2" xfId="6185" xr:uid="{998041D0-D2FB-431D-B57E-2B952FCB25DD}"/>
    <cellStyle name="Normal 19 2 2" xfId="14582" xr:uid="{44D2FD86-B9AC-43FD-9705-EFE6481209B5}"/>
    <cellStyle name="Normal 19 2 2 2" xfId="21869" xr:uid="{F32C6CCB-B65A-4805-830D-2644BE372CCE}"/>
    <cellStyle name="Normal 19 2 2 2 2" xfId="27425" xr:uid="{3CCDEC3A-DFEF-4D93-825D-29297580226A}"/>
    <cellStyle name="Normal 19 2 2 2 3" xfId="32919" xr:uid="{73895AC3-1CF3-4119-8052-D763D08C7299}"/>
    <cellStyle name="Normal 19 2 2 2 4" xfId="38403" xr:uid="{807CD4AC-2765-4945-BC95-F62D89112780}"/>
    <cellStyle name="Normal 19 2 2 3" xfId="24696" xr:uid="{FDD67D0B-C062-4BB0-8170-D3D42CBE674E}"/>
    <cellStyle name="Normal 19 2 2 4" xfId="30190" xr:uid="{512F977D-473B-4B4B-B4E6-93B1FFE2B3F2}"/>
    <cellStyle name="Normal 19 2 2 5" xfId="35674" xr:uid="{0B6D4AD7-D05E-4869-A200-327EBE569C24}"/>
    <cellStyle name="Normal 19 2 3" xfId="11543" xr:uid="{EC3C535B-3E7D-41CD-8228-82F806722E8E}"/>
    <cellStyle name="Normal 19 2 4" xfId="16778" xr:uid="{6EC54318-E3EC-4418-B7C7-447787066F44}"/>
    <cellStyle name="Normal 19 2 5" xfId="19003" xr:uid="{C9D4F700-27E4-41F6-8CCD-F30E7048CC98}"/>
    <cellStyle name="Normal 19 2 6" xfId="9261" xr:uid="{ED576ACA-C7B5-4EB5-B124-2953F84CEAFD}"/>
    <cellStyle name="Normal 19 2 6 2" xfId="20582" xr:uid="{934FAECE-2609-46EB-B5F5-50DAD36588DC}"/>
    <cellStyle name="Normal 19 2 6 2 2" xfId="26138" xr:uid="{D14CE2D3-7101-4961-97D0-24D2C76CFC50}"/>
    <cellStyle name="Normal 19 2 6 2 3" xfId="31632" xr:uid="{70EB88D0-C4C0-496A-B585-1D6614254581}"/>
    <cellStyle name="Normal 19 2 6 2 4" xfId="37116" xr:uid="{BDEC7F74-2051-455D-B141-F11B586D8427}"/>
    <cellStyle name="Normal 19 2 6 3" xfId="23409" xr:uid="{EDD359DA-2A4C-47B3-A8F2-5E108735BFE3}"/>
    <cellStyle name="Normal 19 2 6 4" xfId="28903" xr:uid="{43452962-2C5A-42CD-938C-B0250E2210ED}"/>
    <cellStyle name="Normal 19 2 6 5" xfId="34387" xr:uid="{B8A29A7A-3F23-4FB4-BA78-71A9FD6927A4}"/>
    <cellStyle name="Normal 19 3" xfId="6186" xr:uid="{0294420E-E954-45B8-B15E-ECF2B3912557}"/>
    <cellStyle name="Normal 19 3 2" xfId="14583" xr:uid="{25C73824-6B6B-465E-8A2C-A8E1FC9E4015}"/>
    <cellStyle name="Normal 19 3 2 2" xfId="21870" xr:uid="{F6ED97E5-E3D7-472E-82B2-3F2899A1FC4F}"/>
    <cellStyle name="Normal 19 3 2 2 2" xfId="27426" xr:uid="{BF71FD45-410D-4FD9-BBFF-D14D66DAF8AF}"/>
    <cellStyle name="Normal 19 3 2 2 3" xfId="32920" xr:uid="{891F23CA-07E5-4161-817F-69D38E021329}"/>
    <cellStyle name="Normal 19 3 2 2 4" xfId="38404" xr:uid="{26F4C9EC-3C17-4871-8169-A143389E329A}"/>
    <cellStyle name="Normal 19 3 2 3" xfId="24697" xr:uid="{D2FDF0B0-1B10-4E59-ABED-8F9E8337AB38}"/>
    <cellStyle name="Normal 19 3 2 4" xfId="30191" xr:uid="{C59F9844-B1D0-473D-8293-11263420B635}"/>
    <cellStyle name="Normal 19 3 2 5" xfId="35675" xr:uid="{7DD508A2-A00C-4475-AD6D-B5AC4E6C465E}"/>
    <cellStyle name="Normal 19 3 3" xfId="11544" xr:uid="{5E8917E9-1148-4359-8C2B-58772A41C92F}"/>
    <cellStyle name="Normal 19 3 4" xfId="16779" xr:uid="{8712D53F-465A-4C28-908F-6C662D5A6F4E}"/>
    <cellStyle name="Normal 19 3 5" xfId="19004" xr:uid="{FAFDE8DF-2DE7-494E-A236-552975FC2D61}"/>
    <cellStyle name="Normal 19 3 6" xfId="9262" xr:uid="{A8B896A5-5427-4445-92B9-75672098B51C}"/>
    <cellStyle name="Normal 19 3 6 2" xfId="20583" xr:uid="{01D401FA-C3E3-4417-BEC9-2AC0ED50EB51}"/>
    <cellStyle name="Normal 19 3 6 2 2" xfId="26139" xr:uid="{B1372354-C2DB-43E4-8205-28FA8DEE71A8}"/>
    <cellStyle name="Normal 19 3 6 2 3" xfId="31633" xr:uid="{E262A102-72D4-4B93-833F-A69DDC9B4DD2}"/>
    <cellStyle name="Normal 19 3 6 2 4" xfId="37117" xr:uid="{23FE210F-BB90-4B70-9DEA-AB7D6D5F419C}"/>
    <cellStyle name="Normal 19 3 6 3" xfId="23410" xr:uid="{4D655D99-CB06-4E1E-8096-C1E910B41D6F}"/>
    <cellStyle name="Normal 19 3 6 4" xfId="28904" xr:uid="{1DF0A1DC-A591-43B0-906D-FEA8E7AD6C6A}"/>
    <cellStyle name="Normal 19 3 6 5" xfId="34388" xr:uid="{7F672840-42F4-497B-822C-F7A02CD5B5EF}"/>
    <cellStyle name="Normal 19 4" xfId="6187" xr:uid="{35C25EA8-F005-4343-B33D-9A345F421649}"/>
    <cellStyle name="Normal 19 4 2" xfId="14584" xr:uid="{766F2C6D-9723-48BD-BD23-2B0BBF51AB17}"/>
    <cellStyle name="Normal 19 4 2 2" xfId="21871" xr:uid="{3B96B230-CAE8-44A7-AD27-88873EE50128}"/>
    <cellStyle name="Normal 19 4 2 2 2" xfId="27427" xr:uid="{7A4D0CD7-2CA5-4831-8ECA-49C9746EEC36}"/>
    <cellStyle name="Normal 19 4 2 2 3" xfId="32921" xr:uid="{93B867AD-5AAA-4269-8474-CEA68F2ED04B}"/>
    <cellStyle name="Normal 19 4 2 2 4" xfId="38405" xr:uid="{80392681-E64A-4DB8-AA55-1101201FCAE7}"/>
    <cellStyle name="Normal 19 4 2 3" xfId="24698" xr:uid="{FA50FC29-C355-4233-B96D-089245F13680}"/>
    <cellStyle name="Normal 19 4 2 4" xfId="30192" xr:uid="{093BFDF5-B130-47BD-85AB-8034FEF3AE72}"/>
    <cellStyle name="Normal 19 4 2 5" xfId="35676" xr:uid="{850982B6-5AA9-4F40-8D39-511404B84EF3}"/>
    <cellStyle name="Normal 19 4 3" xfId="11545" xr:uid="{249BFB6B-071D-43C3-B3BE-5861C6724869}"/>
    <cellStyle name="Normal 19 4 4" xfId="16780" xr:uid="{C7C77C61-1201-437E-9B30-C8B741D3D124}"/>
    <cellStyle name="Normal 19 4 5" xfId="19005" xr:uid="{CBA0D2E6-5132-43B9-A0FA-0971E0CF8ED3}"/>
    <cellStyle name="Normal 19 4 6" xfId="9263" xr:uid="{34BAAFB8-900D-4C59-BB39-4432EACE4C26}"/>
    <cellStyle name="Normal 19 4 6 2" xfId="20584" xr:uid="{65BEDFA1-9FAD-4271-8A37-E141DF2DA7BA}"/>
    <cellStyle name="Normal 19 4 6 2 2" xfId="26140" xr:uid="{4408319B-2C26-4A78-AA60-2BB00D9706C6}"/>
    <cellStyle name="Normal 19 4 6 2 3" xfId="31634" xr:uid="{27374923-08B0-486C-8B09-EF491AC5CF24}"/>
    <cellStyle name="Normal 19 4 6 2 4" xfId="37118" xr:uid="{45EC55B9-7F25-4546-A6DC-1D35707D7640}"/>
    <cellStyle name="Normal 19 4 6 3" xfId="23411" xr:uid="{07C74718-4F27-40AA-842F-6E50B7D273A5}"/>
    <cellStyle name="Normal 19 4 6 4" xfId="28905" xr:uid="{1A1A0FAD-686F-4927-AC51-C0A3B8BFE9AA}"/>
    <cellStyle name="Normal 19 4 6 5" xfId="34389" xr:uid="{C02ED695-A788-4469-94C2-F95C8E5DFE92}"/>
    <cellStyle name="Normal 19 5" xfId="7208" xr:uid="{F5D1C439-EA5B-48BE-ADA5-AD63AA4EF01B}"/>
    <cellStyle name="Normal 19 5 2" xfId="14585" xr:uid="{B7C0D375-8269-4AF8-829C-5028ED136930}"/>
    <cellStyle name="Normal 19 5 2 2" xfId="21872" xr:uid="{8FEB2EA7-06E2-4789-AB63-FA6458D57A08}"/>
    <cellStyle name="Normal 19 5 2 2 2" xfId="27428" xr:uid="{100E6636-CBEA-489E-A91E-DD656FB35222}"/>
    <cellStyle name="Normal 19 5 2 2 3" xfId="32922" xr:uid="{2EBDF321-DFED-481D-86B1-409EF99C56AD}"/>
    <cellStyle name="Normal 19 5 2 2 4" xfId="38406" xr:uid="{AFE9659A-E277-45DE-B0CB-610DE91B1565}"/>
    <cellStyle name="Normal 19 5 2 3" xfId="24699" xr:uid="{3728B5C2-0AFF-4999-9305-87FE2A1DC8E7}"/>
    <cellStyle name="Normal 19 5 2 4" xfId="30193" xr:uid="{D3F2EDB0-E616-4963-B7C3-AD796E1FA5E5}"/>
    <cellStyle name="Normal 19 5 2 5" xfId="35677" xr:uid="{14D011D5-3647-48A8-8B7F-92F6CF5A4711}"/>
    <cellStyle name="Normal 19 5 3" xfId="12465" xr:uid="{13164FBB-3ED8-4322-8924-1F030D59FB1B}"/>
    <cellStyle name="Normal 19 5 4" xfId="9264" xr:uid="{218DE478-67CD-4DB1-A8C6-E7C36460B9E5}"/>
    <cellStyle name="Normal 19 5 4 2" xfId="20585" xr:uid="{37875F3E-28B9-453B-9BD5-5FC69E18FE0D}"/>
    <cellStyle name="Normal 19 5 4 2 2" xfId="26141" xr:uid="{4D6480B5-4A04-4333-898E-B895A98C1135}"/>
    <cellStyle name="Normal 19 5 4 2 3" xfId="31635" xr:uid="{DED7979F-4832-4326-B660-870F9A7958EC}"/>
    <cellStyle name="Normal 19 5 4 2 4" xfId="37119" xr:uid="{10B749F9-AB6A-48B9-8A53-9C7EEB619353}"/>
    <cellStyle name="Normal 19 5 4 3" xfId="23412" xr:uid="{EA9AB6FA-0952-43A6-A674-2D3F02160D50}"/>
    <cellStyle name="Normal 19 5 4 4" xfId="28906" xr:uid="{227DDC64-3705-424A-9267-6ACEF7F03FE6}"/>
    <cellStyle name="Normal 19 5 4 5" xfId="34390" xr:uid="{2E4CADA3-7F90-43D0-A915-3BF0CF86CE9F}"/>
    <cellStyle name="Normal 19 6" xfId="9265" xr:uid="{08EBFDD5-8FA2-4F1C-BE3F-226874D9A296}"/>
    <cellStyle name="Normal 19 6 2" xfId="20586" xr:uid="{B2740090-F708-460D-B992-300376E5F2C7}"/>
    <cellStyle name="Normal 19 6 2 2" xfId="26142" xr:uid="{6A2027AF-9E7B-49A3-9C72-08FBBA3D8585}"/>
    <cellStyle name="Normal 19 6 2 3" xfId="31636" xr:uid="{209DD4B6-782A-40CE-9A37-4325BC284A23}"/>
    <cellStyle name="Normal 19 6 2 4" xfId="37120" xr:uid="{A3D049B6-DC9E-4584-85F5-50DE23C989D6}"/>
    <cellStyle name="Normal 19 6 3" xfId="23413" xr:uid="{739A6B83-689E-49D6-94DC-E27DB7661A26}"/>
    <cellStyle name="Normal 19 6 4" xfId="28907" xr:uid="{9A772127-01A7-474F-9B9D-8F1C6EB3C1F3}"/>
    <cellStyle name="Normal 19 6 5" xfId="34391" xr:uid="{21CFDB70-54A4-4057-9620-20CDB100A8F4}"/>
    <cellStyle name="Normal 19 7" xfId="14581" xr:uid="{4481900E-F4C9-4B00-8399-0E7E5D42D0B6}"/>
    <cellStyle name="Normal 19 7 2" xfId="21868" xr:uid="{46F9842A-AFB0-4756-897A-369ECD0AB37D}"/>
    <cellStyle name="Normal 19 7 2 2" xfId="27424" xr:uid="{299E3610-B124-49D5-AF3D-ECB43C4C61BD}"/>
    <cellStyle name="Normal 19 7 2 3" xfId="32918" xr:uid="{BDBD12F6-34B1-449A-AF98-1A49EBA59620}"/>
    <cellStyle name="Normal 19 7 2 4" xfId="38402" xr:uid="{C9937E26-5214-4FBC-9899-28EB288FE35F}"/>
    <cellStyle name="Normal 19 7 3" xfId="24695" xr:uid="{C3A5CDF5-F1A4-4375-A397-D8825890DABD}"/>
    <cellStyle name="Normal 19 7 4" xfId="30189" xr:uid="{EB1DEE1A-47AC-497C-B850-6F97B85A24CD}"/>
    <cellStyle name="Normal 19 7 5" xfId="35673" xr:uid="{2505F0E7-BAAD-457F-B475-F6D0E8351854}"/>
    <cellStyle name="Normal 19 8" xfId="11542" xr:uid="{DAB9E611-C128-4503-BB4D-163556617E89}"/>
    <cellStyle name="Normal 19 9" xfId="16777" xr:uid="{25E6B49D-B68A-482F-AAB3-46144AEC5FD2}"/>
    <cellStyle name="Normal 190" xfId="39420" xr:uid="{6B37AC74-4846-412E-826B-ADBC4E77CE63}"/>
    <cellStyle name="Normal 191" xfId="39421" xr:uid="{FB1C7BFA-7D05-4F7B-9C8C-E61301CA9EC4}"/>
    <cellStyle name="Normal 192" xfId="39422" xr:uid="{F480F406-7C52-4469-9B63-556BD33E431D}"/>
    <cellStyle name="Normal 193" xfId="39423" xr:uid="{CCAD2C56-632D-4DD5-91C1-84C732FB9A92}"/>
    <cellStyle name="Normal 194" xfId="39424" xr:uid="{A606EFD5-5DB4-4091-B8FE-23BFD869C408}"/>
    <cellStyle name="Normal 195" xfId="39425" xr:uid="{A4161997-4FED-46EC-B7FA-777C9EFCE052}"/>
    <cellStyle name="Normal 196" xfId="39426" xr:uid="{032F4D86-B99C-48DF-B4A6-0FDAEA9DCE54}"/>
    <cellStyle name="Normal 197" xfId="39427" xr:uid="{C098A590-01EE-4BA4-A2A1-E287BDD92FB1}"/>
    <cellStyle name="Normal 198" xfId="39428" xr:uid="{8E643F5E-A989-459D-9DBE-4D54D74B198C}"/>
    <cellStyle name="Normal 199" xfId="39429" xr:uid="{FC21A88A-DB88-4B6F-9C13-2A91C3BF4211}"/>
    <cellStyle name="Normal 199 2 2" xfId="414" xr:uid="{C0BFFA9F-CDBE-4CF2-9E5E-F0BE966C19BE}"/>
    <cellStyle name="Normal 2" xfId="49" xr:uid="{00000000-0005-0000-0000-000031000000}"/>
    <cellStyle name="Normal 2 10" xfId="108" xr:uid="{E821D20E-EAA2-4D28-8410-608E86E7A1F3}"/>
    <cellStyle name="Normal 2 10 2" xfId="436" xr:uid="{4DDFCA57-2F7C-4BA2-A80E-5F79A492A582}"/>
    <cellStyle name="Normal 2 10 2 2" xfId="21874" xr:uid="{1BB770A9-07E2-467A-92CD-65A83F2552CE}"/>
    <cellStyle name="Normal 2 10 2 2 2" xfId="418" xr:uid="{16B23058-396B-45B0-A4F6-D0F02EE1B598}"/>
    <cellStyle name="Normal 2 10 2 2 2 2" xfId="27430" xr:uid="{2FBEEE7E-71DC-4848-B844-D5FAA33AFEC3}"/>
    <cellStyle name="Normal 2 10 2 2 3" xfId="32924" xr:uid="{E99A2420-A9E0-4E6B-94D9-2DC3729B9E5B}"/>
    <cellStyle name="Normal 2 10 2 2 4" xfId="38408" xr:uid="{2F4BB4CA-DC0D-431F-BB23-654E5A0C802C}"/>
    <cellStyle name="Normal 2 10 2 3" xfId="24701" xr:uid="{4CBBD710-A474-46F6-8064-0A926DC35A0C}"/>
    <cellStyle name="Normal 2 10 2 4" xfId="30195" xr:uid="{83359ED1-F1F6-449A-A33C-8C06C57F134E}"/>
    <cellStyle name="Normal 2 10 2 5" xfId="35679" xr:uid="{B65B9253-0AC1-4ABC-BDF0-7A56C55755C5}"/>
    <cellStyle name="Normal 2 10 2 6" xfId="14587" xr:uid="{B67975F7-53EB-41B4-A789-CC937A1C048B}"/>
    <cellStyle name="Normal 2 10 3" xfId="11547" xr:uid="{E38D6BD9-F62E-4D09-86BE-72CD3851C16F}"/>
    <cellStyle name="Normal 2 10 4" xfId="16782" xr:uid="{77B2BA8C-D0B5-4B60-AAFB-DD8B5B2FCA92}"/>
    <cellStyle name="Normal 2 10 5" xfId="19006" xr:uid="{98F99A99-75F5-4572-98AC-1F5C162B250B}"/>
    <cellStyle name="Normal 2 10 6" xfId="9267" xr:uid="{C499C4CB-297E-4F68-9F33-E70BD194559F}"/>
    <cellStyle name="Normal 2 10 6 2" xfId="20588" xr:uid="{A6377475-E811-43F4-9C5A-6C6EF5996543}"/>
    <cellStyle name="Normal 2 10 6 2 2" xfId="26144" xr:uid="{22792EE9-5E09-4E41-89BC-4D8F1B1B565D}"/>
    <cellStyle name="Normal 2 10 6 2 3" xfId="31638" xr:uid="{AE163F3E-94B7-41CB-B8D4-4C07EF8ED6E4}"/>
    <cellStyle name="Normal 2 10 6 2 4" xfId="37122" xr:uid="{334897A4-21D2-433D-9FA5-9F628157EA9F}"/>
    <cellStyle name="Normal 2 10 6 3" xfId="23415" xr:uid="{EAB15915-324B-4810-9E7C-7320BCFD6EA9}"/>
    <cellStyle name="Normal 2 10 6 4" xfId="28909" xr:uid="{4A75DDEB-495C-4EA7-949B-BF1C548C43A3}"/>
    <cellStyle name="Normal 2 10 6 5" xfId="34393" xr:uid="{7806083B-72B5-4735-A888-649D7DDED499}"/>
    <cellStyle name="Normal 2 10 7" xfId="6188" xr:uid="{830B1643-ADE2-4DD9-9573-8815DFF44793}"/>
    <cellStyle name="Normal 2 11" xfId="6189" xr:uid="{0F65B97B-24F2-4FF0-A622-8CFD9AE7450B}"/>
    <cellStyle name="Normal 2 11 2" xfId="14588" xr:uid="{30A5E027-F9B8-41B4-B59C-D7E5FCF14971}"/>
    <cellStyle name="Normal 2 11 2 2" xfId="21875" xr:uid="{DB605814-D033-470A-BC5D-CC7474C5D295}"/>
    <cellStyle name="Normal 2 11 2 2 2" xfId="27431" xr:uid="{D9BDC783-35D7-4D34-88E1-AFE0FDFF4958}"/>
    <cellStyle name="Normal 2 11 2 2 3" xfId="32925" xr:uid="{CC99A424-0DB1-43BE-909E-2E4ECC885EED}"/>
    <cellStyle name="Normal 2 11 2 2 4" xfId="38409" xr:uid="{B8D71179-3471-4BEB-A392-09DBF7F4E16D}"/>
    <cellStyle name="Normal 2 11 2 3" xfId="24702" xr:uid="{C5C566F3-290C-4DB4-8BCD-811882468FDE}"/>
    <cellStyle name="Normal 2 11 2 4" xfId="30196" xr:uid="{770A53EB-4D9A-40CA-9715-3FC62FAF43CF}"/>
    <cellStyle name="Normal 2 11 2 5" xfId="35680" xr:uid="{EC416820-B67A-4438-B9DC-4B31FAD5B054}"/>
    <cellStyle name="Normal 2 11 3" xfId="11548" xr:uid="{1F376EB3-2589-49FB-AEF1-BC5BAA898CD3}"/>
    <cellStyle name="Normal 2 11 4" xfId="16783" xr:uid="{8FB46DBB-EE0B-447C-A1ED-E3290365A700}"/>
    <cellStyle name="Normal 2 11 5" xfId="19007" xr:uid="{7AF9DCCA-D7C2-4983-BD33-5E38E2FF0F64}"/>
    <cellStyle name="Normal 2 11 6" xfId="9268" xr:uid="{AA5733FF-4EB8-4B72-84DE-AE0EFEF3E2B6}"/>
    <cellStyle name="Normal 2 11 6 2" xfId="20589" xr:uid="{D019E0AB-5E69-455E-AF89-AAEA652D0FE5}"/>
    <cellStyle name="Normal 2 11 6 2 2" xfId="26145" xr:uid="{388FF889-3105-4241-AACC-3DA88FE6B7E0}"/>
    <cellStyle name="Normal 2 11 6 2 3" xfId="31639" xr:uid="{25169400-85E1-4FD2-BD04-9CECF85F09CD}"/>
    <cellStyle name="Normal 2 11 6 2 4" xfId="37123" xr:uid="{DEBACF08-D5C1-4F84-85B3-32DC658DA34D}"/>
    <cellStyle name="Normal 2 11 6 3" xfId="23416" xr:uid="{E0957A7D-C993-4EF3-AB75-12C2FBA7E4C3}"/>
    <cellStyle name="Normal 2 11 6 4" xfId="28910" xr:uid="{A56B604A-C8E8-4B49-B9AC-90C3B031900E}"/>
    <cellStyle name="Normal 2 11 6 5" xfId="34394" xr:uid="{19AA6CD3-00D4-42F9-B41E-295849F1ED64}"/>
    <cellStyle name="Normal 2 12" xfId="6190" xr:uid="{919D3725-5834-4677-A82C-334A6BDCA5A3}"/>
    <cellStyle name="Normal 2 12 2" xfId="14589" xr:uid="{449BB435-6254-41D7-9EA3-809D1A473C25}"/>
    <cellStyle name="Normal 2 12 2 2" xfId="21876" xr:uid="{6FCAD700-2768-409B-B630-F66C9726D32A}"/>
    <cellStyle name="Normal 2 12 2 2 2" xfId="27432" xr:uid="{A37E2B59-7CD4-455F-A363-D6B1F96778EE}"/>
    <cellStyle name="Normal 2 12 2 2 3" xfId="32926" xr:uid="{52F253CA-6DB7-427B-8B50-60CA688D27E0}"/>
    <cellStyle name="Normal 2 12 2 2 4" xfId="38410" xr:uid="{951CD233-FCB8-4F2B-B8FD-783070E18C3C}"/>
    <cellStyle name="Normal 2 12 2 3" xfId="24703" xr:uid="{3489E794-2305-47E6-B99D-2BD76029D447}"/>
    <cellStyle name="Normal 2 12 2 4" xfId="30197" xr:uid="{C84C113F-81F5-49CA-A730-67D40155F3AA}"/>
    <cellStyle name="Normal 2 12 2 5" xfId="35681" xr:uid="{A9C0EB3B-C832-4CAE-B0C5-E59B9EE0B229}"/>
    <cellStyle name="Normal 2 12 3" xfId="11549" xr:uid="{2A241FCE-4878-415D-A98D-D40A3D75C4EA}"/>
    <cellStyle name="Normal 2 12 4" xfId="16784" xr:uid="{14B59C33-B5EB-4D43-91E9-21183C329004}"/>
    <cellStyle name="Normal 2 12 5" xfId="19008" xr:uid="{8961AF4C-BDA4-4F0D-BE01-0AA1F6F96425}"/>
    <cellStyle name="Normal 2 12 6" xfId="9269" xr:uid="{5213B947-7329-4DF4-B5F9-13088DD5D053}"/>
    <cellStyle name="Normal 2 12 6 2" xfId="20590" xr:uid="{F2A6919F-73E7-47DE-91CE-50D802EC8326}"/>
    <cellStyle name="Normal 2 12 6 2 2" xfId="26146" xr:uid="{0452CE56-96A9-4904-B8FD-56B7DBD2644B}"/>
    <cellStyle name="Normal 2 12 6 2 3" xfId="31640" xr:uid="{0AB574CD-FD5E-430A-9257-1C9E144B312C}"/>
    <cellStyle name="Normal 2 12 6 2 4" xfId="37124" xr:uid="{7D73F189-BABD-40D4-B513-A0459FD8025B}"/>
    <cellStyle name="Normal 2 12 6 3" xfId="23417" xr:uid="{EFB29748-507B-424E-8581-EA3AD24E6053}"/>
    <cellStyle name="Normal 2 12 6 4" xfId="28911" xr:uid="{C79CD45D-39C6-4FAC-98CA-25D179D5F68C}"/>
    <cellStyle name="Normal 2 12 6 5" xfId="34395" xr:uid="{0EF3E005-4E28-4DFB-91FF-09F2C7A4B078}"/>
    <cellStyle name="Normal 2 13" xfId="6191" xr:uid="{B2435ECD-48DC-4983-85B5-D6C7200E4139}"/>
    <cellStyle name="Normal 2 13 2" xfId="6192" xr:uid="{B44211E3-ABCE-4245-B53B-D98759739103}"/>
    <cellStyle name="Normal 2 13 2 2" xfId="14591" xr:uid="{1FBB8A51-D5AD-45F8-BDA2-6EA26AF08019}"/>
    <cellStyle name="Normal 2 13 2 2 2" xfId="21878" xr:uid="{EC26C4FD-B173-4F7D-B133-7896CF981F2B}"/>
    <cellStyle name="Normal 2 13 2 2 2 2" xfId="27434" xr:uid="{83716A6A-9522-4FDC-A16A-00CBF352D395}"/>
    <cellStyle name="Normal 2 13 2 2 2 3" xfId="32928" xr:uid="{7D1BE79B-3372-4B30-92A0-D3C3EBDEDD88}"/>
    <cellStyle name="Normal 2 13 2 2 2 4" xfId="38412" xr:uid="{BFB0603B-B3AB-4E2B-A2A1-F7D1A34320E6}"/>
    <cellStyle name="Normal 2 13 2 2 3" xfId="24705" xr:uid="{6482B6A2-B27C-439C-AE13-995145BA5F1B}"/>
    <cellStyle name="Normal 2 13 2 2 4" xfId="30199" xr:uid="{388A2C16-7E88-431C-BEF6-507325DC1D50}"/>
    <cellStyle name="Normal 2 13 2 2 5" xfId="35683" xr:uid="{39797059-B2E0-4BB7-8786-14FD5761D4D9}"/>
    <cellStyle name="Normal 2 13 2 3" xfId="11551" xr:uid="{9EE78FB7-BAA1-4D5E-BE22-19C0BE338AF3}"/>
    <cellStyle name="Normal 2 13 2 4" xfId="16786" xr:uid="{0A699DF4-49EA-4BEF-9CB0-2D25B25AF125}"/>
    <cellStyle name="Normal 2 13 2 5" xfId="19010" xr:uid="{F45B821A-5C9B-4C80-8F93-816765CAC235}"/>
    <cellStyle name="Normal 2 13 2 6" xfId="9271" xr:uid="{84AA8711-F834-48E2-8225-ADE0EC199889}"/>
    <cellStyle name="Normal 2 13 2 6 2" xfId="20592" xr:uid="{6126CBEF-E098-4BD0-B07E-5AA8BBFE199A}"/>
    <cellStyle name="Normal 2 13 2 6 2 2" xfId="26148" xr:uid="{26A838D1-F010-483A-A6A3-AD94DA46FC3C}"/>
    <cellStyle name="Normal 2 13 2 6 2 3" xfId="31642" xr:uid="{98FFD722-F29E-4E97-936C-ADE1BF2A984A}"/>
    <cellStyle name="Normal 2 13 2 6 2 4" xfId="37126" xr:uid="{CB8E0731-C67D-4021-A94A-9EDBAC3EF70F}"/>
    <cellStyle name="Normal 2 13 2 6 3" xfId="23419" xr:uid="{1558202C-D7AE-4EC2-A13B-928F0973A8C6}"/>
    <cellStyle name="Normal 2 13 2 6 4" xfId="28913" xr:uid="{04746D0F-AD77-4AE4-BC96-22415A553FC7}"/>
    <cellStyle name="Normal 2 13 2 6 5" xfId="34397" xr:uid="{6A89D5FC-1926-4735-9B8E-3EFB60A842A0}"/>
    <cellStyle name="Normal 2 13 3" xfId="6193" xr:uid="{EACE9D11-0ED9-45DF-B9F5-3E9A2DD3649A}"/>
    <cellStyle name="Normal 2 13 3 2" xfId="14592" xr:uid="{B2FE32F8-E273-44DE-841F-987C4E712C7B}"/>
    <cellStyle name="Normal 2 13 3 2 2" xfId="21879" xr:uid="{477A39C4-16A9-44BB-ADE3-844DDF2B822B}"/>
    <cellStyle name="Normal 2 13 3 2 2 2" xfId="27435" xr:uid="{016D9FF0-6D70-4CCA-B86E-87EA758ED966}"/>
    <cellStyle name="Normal 2 13 3 2 2 3" xfId="32929" xr:uid="{FA8BB667-4A11-4E1C-92F4-17F1D3AC922D}"/>
    <cellStyle name="Normal 2 13 3 2 2 4" xfId="38413" xr:uid="{B0EFD2EA-C7D9-4E71-A6E0-4A6A0E785DEC}"/>
    <cellStyle name="Normal 2 13 3 2 3" xfId="24706" xr:uid="{FD1F2EAE-2862-4B84-963F-6DFF8DE5843B}"/>
    <cellStyle name="Normal 2 13 3 2 4" xfId="30200" xr:uid="{CDC0D088-2F6C-4877-BB4F-A46F50A621A6}"/>
    <cellStyle name="Normal 2 13 3 2 5" xfId="35684" xr:uid="{402EF3C5-F8F1-4BCB-9DCC-008D4A70456C}"/>
    <cellStyle name="Normal 2 13 3 3" xfId="11552" xr:uid="{0DC109A8-87A8-4F27-A187-C719B73AF35A}"/>
    <cellStyle name="Normal 2 13 3 4" xfId="16787" xr:uid="{C2C16DC1-C260-423D-B043-544C8924E08F}"/>
    <cellStyle name="Normal 2 13 3 5" xfId="19011" xr:uid="{08CFEDAF-5834-410A-A629-D2CDBA5E767F}"/>
    <cellStyle name="Normal 2 13 3 6" xfId="9272" xr:uid="{4D253A3E-E66B-438A-859B-87EC0299CE6B}"/>
    <cellStyle name="Normal 2 13 3 6 2" xfId="20593" xr:uid="{6CF7EF2A-42F5-4DCB-ADEA-FAC8EC3A7C0B}"/>
    <cellStyle name="Normal 2 13 3 6 2 2" xfId="26149" xr:uid="{4534D63A-DB10-4557-AAD6-9DC14BD209AE}"/>
    <cellStyle name="Normal 2 13 3 6 2 3" xfId="31643" xr:uid="{BD9330C1-A64A-4EF9-A649-65FA5CCBAE4D}"/>
    <cellStyle name="Normal 2 13 3 6 2 4" xfId="37127" xr:uid="{340E1B93-0808-4FE0-B877-E594D335DB82}"/>
    <cellStyle name="Normal 2 13 3 6 3" xfId="23420" xr:uid="{096C918E-5333-4A7B-9515-50AD43CAD4C1}"/>
    <cellStyle name="Normal 2 13 3 6 4" xfId="28914" xr:uid="{BE52E2BB-5E12-4D6F-8BC6-3410CC1CB7DD}"/>
    <cellStyle name="Normal 2 13 3 6 5" xfId="34398" xr:uid="{321F55D9-EE90-4E2D-A98E-C5ADDBD9A3C3}"/>
    <cellStyle name="Normal 2 13 4" xfId="6194" xr:uid="{5408D9AB-DDDD-47F7-A54F-18F6F3C252E2}"/>
    <cellStyle name="Normal 2 13 4 2" xfId="14593" xr:uid="{F73F5DD7-F749-46CA-ACC2-BA4A86F1BA2E}"/>
    <cellStyle name="Normal 2 13 4 2 2" xfId="21880" xr:uid="{1B6A125F-2089-4C09-8480-77C0D396FD4B}"/>
    <cellStyle name="Normal 2 13 4 2 2 2" xfId="27436" xr:uid="{DB22089B-0550-40F4-95A7-512AE642516C}"/>
    <cellStyle name="Normal 2 13 4 2 2 3" xfId="32930" xr:uid="{96BD7E26-1F6D-4680-8152-00F7BFDFD9C2}"/>
    <cellStyle name="Normal 2 13 4 2 2 4" xfId="38414" xr:uid="{C8824343-2B6D-44F7-A0F2-2E7C5EC213AA}"/>
    <cellStyle name="Normal 2 13 4 2 3" xfId="24707" xr:uid="{9BDBAD25-3BA2-4E93-A466-A47252ADC5B7}"/>
    <cellStyle name="Normal 2 13 4 2 4" xfId="30201" xr:uid="{33E1644C-59A3-4241-9EA6-5173B74A63A9}"/>
    <cellStyle name="Normal 2 13 4 2 5" xfId="35685" xr:uid="{37976A6A-190E-4C3D-B831-AEC907DD1D74}"/>
    <cellStyle name="Normal 2 13 4 3" xfId="11553" xr:uid="{EC595380-4036-45EA-8942-DCD1F1DD5FF0}"/>
    <cellStyle name="Normal 2 13 4 4" xfId="16788" xr:uid="{C09F40F0-21DE-41B1-9A24-6A7725FAB28D}"/>
    <cellStyle name="Normal 2 13 4 5" xfId="19012" xr:uid="{2F08C714-F0AB-4CA1-8341-430829A33CB6}"/>
    <cellStyle name="Normal 2 13 4 6" xfId="9273" xr:uid="{15ED924C-3C53-4D03-B405-4C65BF2BB969}"/>
    <cellStyle name="Normal 2 13 4 6 2" xfId="20594" xr:uid="{9E804461-DA16-429D-AADD-ACE5EC617FF4}"/>
    <cellStyle name="Normal 2 13 4 6 2 2" xfId="26150" xr:uid="{6F3C2C13-6C9A-40CD-A814-A3A85F8CAF68}"/>
    <cellStyle name="Normal 2 13 4 6 2 3" xfId="31644" xr:uid="{348CF3E8-9F72-4D92-83DE-ECC85C2473DB}"/>
    <cellStyle name="Normal 2 13 4 6 2 4" xfId="37128" xr:uid="{821DAA88-AEE7-4959-8ECF-B81B943D4724}"/>
    <cellStyle name="Normal 2 13 4 6 3" xfId="23421" xr:uid="{9941CEE3-CB1C-4F04-BACA-8AEBEF7714AE}"/>
    <cellStyle name="Normal 2 13 4 6 4" xfId="28915" xr:uid="{ECC60342-21F4-482D-A205-7999983CCA65}"/>
    <cellStyle name="Normal 2 13 4 6 5" xfId="34399" xr:uid="{D973198C-162C-4BC3-8D35-4A450E87B78E}"/>
    <cellStyle name="Normal 2 13 5" xfId="14590" xr:uid="{657F783D-6561-4A7C-BA2C-DBB2CB724905}"/>
    <cellStyle name="Normal 2 13 5 2" xfId="21877" xr:uid="{4B4FFFDF-B088-4C02-9EA8-2D61712BD363}"/>
    <cellStyle name="Normal 2 13 5 2 2" xfId="27433" xr:uid="{14182064-E8D8-41F6-8007-3C22A8BBEA2F}"/>
    <cellStyle name="Normal 2 13 5 2 3" xfId="32927" xr:uid="{B9229B2C-EC6B-4FD9-9284-24ADF82E2693}"/>
    <cellStyle name="Normal 2 13 5 2 4" xfId="38411" xr:uid="{00DC7F08-A446-4D89-A51C-E3C89D4AF533}"/>
    <cellStyle name="Normal 2 13 5 3" xfId="24704" xr:uid="{9B2F6DD3-5F69-471E-8EFE-B4703F351BD4}"/>
    <cellStyle name="Normal 2 13 5 4" xfId="30198" xr:uid="{7E815FDB-66A3-4264-A899-77AA4E130D82}"/>
    <cellStyle name="Normal 2 13 5 5" xfId="35682" xr:uid="{93B05579-E38F-4B10-9005-A1A551EFFDA6}"/>
    <cellStyle name="Normal 2 13 6" xfId="11550" xr:uid="{0C3394BB-BFC6-442D-B184-F9403BD33735}"/>
    <cellStyle name="Normal 2 13 7" xfId="16785" xr:uid="{6B7C6901-8984-4F7E-9FCA-6E27EFB3251E}"/>
    <cellStyle name="Normal 2 13 8" xfId="19009" xr:uid="{E698D7F8-3272-4902-93ED-AE94D6820503}"/>
    <cellStyle name="Normal 2 13 9" xfId="9270" xr:uid="{67497E6C-5322-46ED-8271-4E251B01F70F}"/>
    <cellStyle name="Normal 2 13 9 2" xfId="20591" xr:uid="{B5D87E8B-4400-42B8-8451-B7FDA55DEDBC}"/>
    <cellStyle name="Normal 2 13 9 2 2" xfId="26147" xr:uid="{F8061118-8CBE-4C27-96D0-4C464B9CA09D}"/>
    <cellStyle name="Normal 2 13 9 2 3" xfId="31641" xr:uid="{FFFF6290-82B3-4686-9775-08584BB3412C}"/>
    <cellStyle name="Normal 2 13 9 2 4" xfId="37125" xr:uid="{648C22F7-016F-4428-A73A-81046AC8F460}"/>
    <cellStyle name="Normal 2 13 9 3" xfId="23418" xr:uid="{F0757E64-54EF-481C-ABDC-2BCD1954A77F}"/>
    <cellStyle name="Normal 2 13 9 4" xfId="28912" xr:uid="{E0AC8021-F8CB-4CFE-B58F-772E669B20E0}"/>
    <cellStyle name="Normal 2 13 9 5" xfId="34396" xr:uid="{F8F035FE-48BC-4A21-85ED-F20FC509595F}"/>
    <cellStyle name="Normal 2 14" xfId="6195" xr:uid="{3B89682A-4713-480F-9A48-85578C5E4207}"/>
    <cellStyle name="Normal 2 14 2" xfId="14594" xr:uid="{07C388B9-4D4F-43C0-AD9F-5F449E01B136}"/>
    <cellStyle name="Normal 2 14 2 2" xfId="21881" xr:uid="{6FD0548E-4ECF-4008-B79A-8951F3001380}"/>
    <cellStyle name="Normal 2 14 2 2 2" xfId="27437" xr:uid="{85CF1EF1-1E9E-4223-93D1-3A7164F2F3E8}"/>
    <cellStyle name="Normal 2 14 2 2 3" xfId="32931" xr:uid="{4155D20C-C7EA-4516-8C09-43FB9EAFEFCE}"/>
    <cellStyle name="Normal 2 14 2 2 4" xfId="38415" xr:uid="{2E445997-8C91-4A94-B410-54FFFA879028}"/>
    <cellStyle name="Normal 2 14 2 3" xfId="24708" xr:uid="{C30DCD1D-71C2-4DB8-977D-02E1F8CF2352}"/>
    <cellStyle name="Normal 2 14 2 4" xfId="30202" xr:uid="{CE55B43B-6799-4A1D-A000-3605000DFB1E}"/>
    <cellStyle name="Normal 2 14 2 5" xfId="35686" xr:uid="{11B98629-619D-4B24-86E2-FADB388FE142}"/>
    <cellStyle name="Normal 2 14 3" xfId="11554" xr:uid="{3528AF6C-57C0-4363-9F55-3F7B2C36B43D}"/>
    <cellStyle name="Normal 2 14 4" xfId="16789" xr:uid="{159D5F43-6315-48B8-BBE3-EDD227CD58AD}"/>
    <cellStyle name="Normal 2 14 5" xfId="19013" xr:uid="{9FECEF95-7EAD-454C-838F-1F1C5C17807C}"/>
    <cellStyle name="Normal 2 14 6" xfId="9274" xr:uid="{52932701-34A9-4522-96F2-F2FC6D54B888}"/>
    <cellStyle name="Normal 2 14 6 2" xfId="20595" xr:uid="{62210760-7516-4875-AA5C-38348DC035CE}"/>
    <cellStyle name="Normal 2 14 6 2 2" xfId="26151" xr:uid="{0D35B5DB-87F4-49AC-8BBE-87D6842EEFDE}"/>
    <cellStyle name="Normal 2 14 6 2 3" xfId="31645" xr:uid="{E20F4CC0-37D8-4D44-BFBA-93CEE7F5E813}"/>
    <cellStyle name="Normal 2 14 6 2 4" xfId="37129" xr:uid="{DFF7BEE4-54EF-435C-A051-4624A5A00404}"/>
    <cellStyle name="Normal 2 14 6 3" xfId="23422" xr:uid="{B9672D80-3F9F-4E15-9BE4-CA303580A4CF}"/>
    <cellStyle name="Normal 2 14 6 4" xfId="28916" xr:uid="{766D70FD-8334-4026-A856-E9149B3AFAAF}"/>
    <cellStyle name="Normal 2 14 6 5" xfId="34400" xr:uid="{B312297E-35BE-4EDF-8F31-DB6251748756}"/>
    <cellStyle name="Normal 2 15" xfId="6196" xr:uid="{C5A74C31-56C1-4E21-888D-B0C75378FE00}"/>
    <cellStyle name="Normal 2 15 2" xfId="14595" xr:uid="{41770D04-7B01-48B2-ACDD-D9E4E24C9A51}"/>
    <cellStyle name="Normal 2 15 2 2" xfId="21882" xr:uid="{AF122DA2-4D3A-4FB5-8122-4ADC7E257C11}"/>
    <cellStyle name="Normal 2 15 2 2 2" xfId="27438" xr:uid="{507082A8-238D-44D7-91F8-106226C0CABA}"/>
    <cellStyle name="Normal 2 15 2 2 3" xfId="32932" xr:uid="{A46FD813-4BF5-42BF-AB56-8F68D7AC797F}"/>
    <cellStyle name="Normal 2 15 2 2 4" xfId="38416" xr:uid="{B1965045-1687-49F7-9E38-1963E6E22286}"/>
    <cellStyle name="Normal 2 15 2 3" xfId="24709" xr:uid="{631FFF24-C234-4BCF-AF98-9DA1DA243783}"/>
    <cellStyle name="Normal 2 15 2 4" xfId="30203" xr:uid="{4376649D-A836-467E-96B8-BA233FF673FE}"/>
    <cellStyle name="Normal 2 15 2 5" xfId="35687" xr:uid="{B6147B71-9EB1-40BD-AED7-876CC6175556}"/>
    <cellStyle name="Normal 2 15 3" xfId="11555" xr:uid="{C821A650-F70F-44D0-BEA9-2983B2019626}"/>
    <cellStyle name="Normal 2 15 4" xfId="16790" xr:uid="{BE360197-87BE-4D4B-9A37-A3F92887DF8A}"/>
    <cellStyle name="Normal 2 15 5" xfId="19014" xr:uid="{F438FEC7-893B-4BA4-AF6B-E660E2794769}"/>
    <cellStyle name="Normal 2 15 6" xfId="9275" xr:uid="{6F04C2ED-F973-4173-8752-8F65DCBAF3E4}"/>
    <cellStyle name="Normal 2 15 6 2" xfId="20596" xr:uid="{790C730A-8039-420D-A931-195BFC122EAE}"/>
    <cellStyle name="Normal 2 15 6 2 2" xfId="26152" xr:uid="{D391992A-A7B4-4BB1-8658-C8F3738DF37B}"/>
    <cellStyle name="Normal 2 15 6 2 3" xfId="31646" xr:uid="{194CD8E8-DB67-42B6-8D1E-0898E84931BB}"/>
    <cellStyle name="Normal 2 15 6 2 4" xfId="37130" xr:uid="{60775067-E983-40A1-AFE9-F64B36EFC353}"/>
    <cellStyle name="Normal 2 15 6 3" xfId="23423" xr:uid="{9785C1E6-4A3F-44EB-89F6-D9D3C11AA883}"/>
    <cellStyle name="Normal 2 15 6 4" xfId="28917" xr:uid="{4A456D97-94BC-4B2D-90B7-02E4B96B0C69}"/>
    <cellStyle name="Normal 2 15 6 5" xfId="34401" xr:uid="{0895C207-044C-44E3-A42C-CB98A74303B6}"/>
    <cellStyle name="Normal 2 16" xfId="6197" xr:uid="{E1EEC356-7886-4AB3-8771-A95CAEAB6BE1}"/>
    <cellStyle name="Normal 2 16 2" xfId="14596" xr:uid="{22F63898-651F-4913-B644-8B7799E0F6D6}"/>
    <cellStyle name="Normal 2 16 2 2" xfId="21883" xr:uid="{A85CC0C1-10B9-4539-8D71-EE5280D5BE35}"/>
    <cellStyle name="Normal 2 16 2 2 2" xfId="27439" xr:uid="{F860D950-A00C-48D5-AA45-5EF6E3CFDBDD}"/>
    <cellStyle name="Normal 2 16 2 2 3" xfId="32933" xr:uid="{68FF656A-1A09-4863-B87E-D22B0CD5C608}"/>
    <cellStyle name="Normal 2 16 2 2 4" xfId="38417" xr:uid="{B700313B-A885-4A70-9733-467EDA899F6E}"/>
    <cellStyle name="Normal 2 16 2 3" xfId="24710" xr:uid="{989F9632-18C4-43BC-B25F-7609EA144B12}"/>
    <cellStyle name="Normal 2 16 2 4" xfId="30204" xr:uid="{43DAC863-211C-439E-8482-72D9EFC63D2B}"/>
    <cellStyle name="Normal 2 16 2 5" xfId="35688" xr:uid="{2C46607D-D1CC-4C7E-BE66-5C976AACA19E}"/>
    <cellStyle name="Normal 2 16 3" xfId="11556" xr:uid="{C5D80670-E820-4ADF-BB55-E31BF7764417}"/>
    <cellStyle name="Normal 2 16 4" xfId="16791" xr:uid="{881A7E20-6639-4432-8DA4-B57243F3DC30}"/>
    <cellStyle name="Normal 2 16 5" xfId="19015" xr:uid="{9BCE954D-74D2-4985-9AC6-4AEF55794699}"/>
    <cellStyle name="Normal 2 16 6" xfId="9276" xr:uid="{B1D74395-331A-44BC-88EC-97C692781E19}"/>
    <cellStyle name="Normal 2 16 6 2" xfId="20597" xr:uid="{8F1B1AAA-42A6-4924-B87E-6428094CAD2E}"/>
    <cellStyle name="Normal 2 16 6 2 2" xfId="26153" xr:uid="{FE63AC4C-3D8D-44E9-AFCB-EFC9AAA0646E}"/>
    <cellStyle name="Normal 2 16 6 2 3" xfId="31647" xr:uid="{35AA9090-0E18-4E49-AFC5-D869F11A1662}"/>
    <cellStyle name="Normal 2 16 6 2 4" xfId="37131" xr:uid="{9A285399-9382-4D53-87F7-88CC6CAC77E4}"/>
    <cellStyle name="Normal 2 16 6 3" xfId="23424" xr:uid="{DE2A4316-75CD-4E9B-8739-B479958845D4}"/>
    <cellStyle name="Normal 2 16 6 4" xfId="28918" xr:uid="{5B5AB4F9-7E07-40EE-93B6-6561C2A49E23}"/>
    <cellStyle name="Normal 2 16 6 5" xfId="34402" xr:uid="{ADFA103C-7A91-44BA-8178-F6A562CA3C13}"/>
    <cellStyle name="Normal 2 17" xfId="6198" xr:uid="{BE532DA9-CD9F-40A4-AAD1-A7ED9A63EED4}"/>
    <cellStyle name="Normal 2 17 2" xfId="14597" xr:uid="{06816A19-4132-4777-BB5A-87491284D772}"/>
    <cellStyle name="Normal 2 17 2 2" xfId="21884" xr:uid="{56015F4B-DE2C-414D-AEE0-E90106E3A0D5}"/>
    <cellStyle name="Normal 2 17 2 2 2" xfId="27440" xr:uid="{97E9CB15-7419-4C6F-8515-FE990DC6883A}"/>
    <cellStyle name="Normal 2 17 2 2 3" xfId="32934" xr:uid="{EA66C588-664F-4D65-9232-AC3953ED1957}"/>
    <cellStyle name="Normal 2 17 2 2 4" xfId="38418" xr:uid="{7C1B19CC-231F-449B-8A6C-66B13DAC796D}"/>
    <cellStyle name="Normal 2 17 2 3" xfId="24711" xr:uid="{0F9D25EE-0F1A-41E9-A98D-3E5C0FD287BE}"/>
    <cellStyle name="Normal 2 17 2 4" xfId="30205" xr:uid="{961C5A82-EAF7-4E43-BDBB-40C156725F8D}"/>
    <cellStyle name="Normal 2 17 2 5" xfId="35689" xr:uid="{DC193F14-2C6E-4DE1-B33C-80582442828B}"/>
    <cellStyle name="Normal 2 17 3" xfId="11557" xr:uid="{9875E162-CDE7-4332-A668-A66F695569E0}"/>
    <cellStyle name="Normal 2 17 4" xfId="16792" xr:uid="{C5E65904-2DD6-43E2-9D35-FF4E5875E090}"/>
    <cellStyle name="Normal 2 17 5" xfId="19016" xr:uid="{5E6E2CD3-C868-40F4-83E4-4001AB013F19}"/>
    <cellStyle name="Normal 2 17 6" xfId="9277" xr:uid="{226C26CA-8724-4833-81AA-C45E6DA50337}"/>
    <cellStyle name="Normal 2 17 6 2" xfId="20598" xr:uid="{26A7839F-0780-4591-8C1F-666DB7A52194}"/>
    <cellStyle name="Normal 2 17 6 2 2" xfId="26154" xr:uid="{2F3218DA-3BB1-4B16-9410-EE80CE2F5897}"/>
    <cellStyle name="Normal 2 17 6 2 3" xfId="31648" xr:uid="{C1F02226-688D-48F4-B6BE-D92E27A4D444}"/>
    <cellStyle name="Normal 2 17 6 2 4" xfId="37132" xr:uid="{D24F671C-556E-46DF-A5AE-2EE8A3744C52}"/>
    <cellStyle name="Normal 2 17 6 3" xfId="23425" xr:uid="{B5C6EFA4-AC66-420E-954D-9A101DAC16A8}"/>
    <cellStyle name="Normal 2 17 6 4" xfId="28919" xr:uid="{D082E2EC-DB4F-4E47-85CE-E07D3BE290A3}"/>
    <cellStyle name="Normal 2 17 6 5" xfId="34403" xr:uid="{5C0C6D1C-2200-4AB8-86DF-504257A5E256}"/>
    <cellStyle name="Normal 2 18" xfId="6199" xr:uid="{52FFC660-FE6E-4EE7-85F7-B13898E1DD40}"/>
    <cellStyle name="Normal 2 18 2" xfId="6200" xr:uid="{411C9942-1DBB-43A7-88AC-8F5F6EC8CAB0}"/>
    <cellStyle name="Normal 2 18 2 2" xfId="14599" xr:uid="{6D14EE24-2BD4-4184-9FC3-8C519E5FA02C}"/>
    <cellStyle name="Normal 2 18 2 2 2" xfId="21886" xr:uid="{2404BCBD-F1AC-4E97-81D3-FE92E9AE5F60}"/>
    <cellStyle name="Normal 2 18 2 2 2 2" xfId="27442" xr:uid="{9F536216-2ABD-4C32-90E0-EFF626994227}"/>
    <cellStyle name="Normal 2 18 2 2 2 3" xfId="32936" xr:uid="{DA3B8AE5-2654-4B60-A81C-731F06C8CB6B}"/>
    <cellStyle name="Normal 2 18 2 2 2 4" xfId="38420" xr:uid="{EAD4876C-2C25-4856-AA20-A6BB1D06F2AD}"/>
    <cellStyle name="Normal 2 18 2 2 3" xfId="24713" xr:uid="{83838425-44F6-43CC-A23D-5D8305F649AE}"/>
    <cellStyle name="Normal 2 18 2 2 4" xfId="30207" xr:uid="{32CD2E2A-2DE8-452A-80B0-782AF0CC58D6}"/>
    <cellStyle name="Normal 2 18 2 2 5" xfId="35691" xr:uid="{4F6C824D-B518-4728-9FCF-E8C7E2F4848C}"/>
    <cellStyle name="Normal 2 18 2 3" xfId="11559" xr:uid="{91804C82-9247-410E-89F3-100BFCD642C8}"/>
    <cellStyle name="Normal 2 18 2 4" xfId="16794" xr:uid="{D59BC206-7B50-450B-B3F3-00CE5F9FB74B}"/>
    <cellStyle name="Normal 2 18 2 5" xfId="19018" xr:uid="{0E8D784D-5993-48A4-89FF-BBC65F9D8437}"/>
    <cellStyle name="Normal 2 18 2 6" xfId="9279" xr:uid="{5046DB1E-3DBE-4F41-A24A-BC75D6F8A28A}"/>
    <cellStyle name="Normal 2 18 2 6 2" xfId="20600" xr:uid="{3AEE524E-2197-4BA0-AD46-1E0900ACDC78}"/>
    <cellStyle name="Normal 2 18 2 6 2 2" xfId="26156" xr:uid="{FF09DE14-8A75-41E8-AD15-0A1244C336DE}"/>
    <cellStyle name="Normal 2 18 2 6 2 3" xfId="31650" xr:uid="{BE7B0B74-C39C-43BD-9400-B93573A17CB0}"/>
    <cellStyle name="Normal 2 18 2 6 2 4" xfId="37134" xr:uid="{2E222F0D-A00C-4019-BD5B-7D9B926B7D4D}"/>
    <cellStyle name="Normal 2 18 2 6 3" xfId="23427" xr:uid="{A09E3062-9D6A-43F2-88F0-07DEA7F3A791}"/>
    <cellStyle name="Normal 2 18 2 6 4" xfId="28921" xr:uid="{14E26520-A9A6-4CFE-939D-6647C62BEED6}"/>
    <cellStyle name="Normal 2 18 2 6 5" xfId="34405" xr:uid="{08330331-CB46-4EA3-BE59-91BA956A3179}"/>
    <cellStyle name="Normal 2 18 3" xfId="14598" xr:uid="{8DE59310-14A8-490D-843A-829C11B69F5E}"/>
    <cellStyle name="Normal 2 18 3 2" xfId="21885" xr:uid="{191F1D5E-922C-428F-8735-33951B7B998B}"/>
    <cellStyle name="Normal 2 18 3 2 2" xfId="27441" xr:uid="{9D3603DA-E975-46AE-87B3-94100BAA52A5}"/>
    <cellStyle name="Normal 2 18 3 2 3" xfId="32935" xr:uid="{1CB860DE-D189-486C-9CE6-41B37043B02C}"/>
    <cellStyle name="Normal 2 18 3 2 4" xfId="38419" xr:uid="{F9CE704D-0A38-4EC6-9F8B-0BC8FEE9789F}"/>
    <cellStyle name="Normal 2 18 3 3" xfId="24712" xr:uid="{77EEE766-1E8E-4D71-BE06-3291CF912DB4}"/>
    <cellStyle name="Normal 2 18 3 4" xfId="30206" xr:uid="{885C1A3A-1682-40B8-9D46-0D49082F501C}"/>
    <cellStyle name="Normal 2 18 3 5" xfId="35690" xr:uid="{6F75E01C-5C3E-47C8-801A-BCFA0C01E049}"/>
    <cellStyle name="Normal 2 18 4" xfId="11558" xr:uid="{7517DC8B-D16B-48F3-8D5C-06D10838CAAC}"/>
    <cellStyle name="Normal 2 18 5" xfId="16793" xr:uid="{EB054101-A49A-4DDC-B9FE-F08FCD6FC2C2}"/>
    <cellStyle name="Normal 2 18 6" xfId="19017" xr:uid="{7219C839-3C01-46CF-930D-51E7823A5FE6}"/>
    <cellStyle name="Normal 2 18 7" xfId="9278" xr:uid="{2545922D-BC2C-4D89-8F57-758E676F2685}"/>
    <cellStyle name="Normal 2 18 7 2" xfId="20599" xr:uid="{E6F65177-1E0D-452B-851F-9849F89088C0}"/>
    <cellStyle name="Normal 2 18 7 2 2" xfId="26155" xr:uid="{3C8FA021-AE2A-4464-B7E7-93B5BBD3BE87}"/>
    <cellStyle name="Normal 2 18 7 2 3" xfId="31649" xr:uid="{B77D0E69-6CB9-4F94-A4AE-1F6DB469D45C}"/>
    <cellStyle name="Normal 2 18 7 2 4" xfId="37133" xr:uid="{1F679074-51C6-4A01-8B84-582DFA5EFCBC}"/>
    <cellStyle name="Normal 2 18 7 3" xfId="23426" xr:uid="{3E84EB2F-5558-42B2-A99D-97E125608E9A}"/>
    <cellStyle name="Normal 2 18 7 4" xfId="28920" xr:uid="{22A2F679-F4A3-4846-AA25-554BEA0294B3}"/>
    <cellStyle name="Normal 2 18 7 5" xfId="34404" xr:uid="{13055743-719B-47CC-AFF5-D15517749999}"/>
    <cellStyle name="Normal 2 19" xfId="6201" xr:uid="{748478FA-8C75-415E-9BE1-40AB63EFB3C4}"/>
    <cellStyle name="Normal 2 19 2" xfId="14600" xr:uid="{8AFC0660-4B45-46B6-AAB6-68E9229D4B76}"/>
    <cellStyle name="Normal 2 19 2 2" xfId="21887" xr:uid="{342DDD8D-40A3-4466-9373-1A88549179ED}"/>
    <cellStyle name="Normal 2 19 2 2 2" xfId="27443" xr:uid="{9997B682-B382-4747-BD19-D6D53F12C94D}"/>
    <cellStyle name="Normal 2 19 2 2 3" xfId="32937" xr:uid="{B8CD09EA-8AEB-447D-8E35-17056AB3F762}"/>
    <cellStyle name="Normal 2 19 2 2 4" xfId="38421" xr:uid="{95F02C0E-E538-4EDB-ABAF-462347BD3E2E}"/>
    <cellStyle name="Normal 2 19 2 3" xfId="24714" xr:uid="{F58772C0-30A5-4D80-92B9-1ADAE46B760D}"/>
    <cellStyle name="Normal 2 19 2 4" xfId="30208" xr:uid="{C2EDA714-38E2-414B-9944-8178CAC0BC8A}"/>
    <cellStyle name="Normal 2 19 2 5" xfId="35692" xr:uid="{3B6A11F0-5270-4CD8-88A2-5FB3D9BE7F8B}"/>
    <cellStyle name="Normal 2 19 3" xfId="11560" xr:uid="{57714884-62CF-4662-980C-5A253D44A19F}"/>
    <cellStyle name="Normal 2 19 4" xfId="16795" xr:uid="{01820305-36E0-467E-96FE-C9E6767F64D6}"/>
    <cellStyle name="Normal 2 19 5" xfId="19019" xr:uid="{B5BACDBB-529F-49E6-B9D7-C45C2B4980AE}"/>
    <cellStyle name="Normal 2 19 6" xfId="9280" xr:uid="{F8452ABC-195A-438D-B6DE-7B2097E8F872}"/>
    <cellStyle name="Normal 2 19 6 2" xfId="20601" xr:uid="{F4D2C3D0-842B-4ECF-A31E-0BB2A82ADD65}"/>
    <cellStyle name="Normal 2 19 6 2 2" xfId="26157" xr:uid="{33406203-34AD-4930-BBEC-A0026F131E2A}"/>
    <cellStyle name="Normal 2 19 6 2 3" xfId="31651" xr:uid="{9428A06A-6387-48C3-ACAF-293A23986017}"/>
    <cellStyle name="Normal 2 19 6 2 4" xfId="37135" xr:uid="{E782E580-257A-4ECD-B586-637E8E1A4939}"/>
    <cellStyle name="Normal 2 19 6 3" xfId="23428" xr:uid="{3DCF615D-3058-4437-863F-261580D51579}"/>
    <cellStyle name="Normal 2 19 6 4" xfId="28922" xr:uid="{84A51514-F98B-4780-A6B8-A9E0B27D2DA8}"/>
    <cellStyle name="Normal 2 19 6 5" xfId="34406" xr:uid="{FC66EFD5-CC8A-40D5-962A-AD25032B3D2F}"/>
    <cellStyle name="Normal 2 2" xfId="95" xr:uid="{3F8550DF-831B-450D-B24B-C7449E1F67BC}"/>
    <cellStyle name="Normal 2 2 10" xfId="19020" xr:uid="{B357353D-59DD-4B29-AB01-957A46E56A40}"/>
    <cellStyle name="Normal 2 2 11" xfId="9281" xr:uid="{2D2FA5C6-2A37-4E08-96B9-E7F1D8D9DDA0}"/>
    <cellStyle name="Normal 2 2 11 2" xfId="20602" xr:uid="{9AA39F82-802C-47CE-801B-1582FF033BE7}"/>
    <cellStyle name="Normal 2 2 11 2 2" xfId="26158" xr:uid="{17BBC9F6-2409-493C-9AD0-45341515F1AD}"/>
    <cellStyle name="Normal 2 2 11 2 3" xfId="31652" xr:uid="{CB8AD12C-9205-40D8-8A60-5624303B6CE9}"/>
    <cellStyle name="Normal 2 2 11 2 4" xfId="37136" xr:uid="{F83C05B7-089E-42B8-8A2D-B1F44DBAB42D}"/>
    <cellStyle name="Normal 2 2 11 3" xfId="23429" xr:uid="{9D273596-5222-4A8F-835F-1CD52F861560}"/>
    <cellStyle name="Normal 2 2 11 4" xfId="28923" xr:uid="{38B72D5B-1420-421B-A3C9-2BF32F3761FE}"/>
    <cellStyle name="Normal 2 2 11 5" xfId="34407" xr:uid="{7DF4BA93-6A5A-4D0A-8DC3-E9423ADD2C42}"/>
    <cellStyle name="Normal 2 2 12" xfId="6202" xr:uid="{40B5F240-01B8-4CC1-BC7B-7FB11FAA3179}"/>
    <cellStyle name="Normal 2 2 2" xfId="114" xr:uid="{AAA009AD-6C2D-42D7-8875-6DBAC582DBBB}"/>
    <cellStyle name="Normal 2 2 2 2" xfId="14602" xr:uid="{14831580-DD9E-439B-B36F-DE542C135BE8}"/>
    <cellStyle name="Normal 2 2 2 2 2" xfId="21889" xr:uid="{84C4BFCD-9EC3-459A-AF51-7CEF31E582CD}"/>
    <cellStyle name="Normal 2 2 2 2 2 2" xfId="27445" xr:uid="{937DDEC8-05EF-49C8-84BA-560F444473F3}"/>
    <cellStyle name="Normal 2 2 2 2 2 3" xfId="32939" xr:uid="{65FF987C-5CCD-4010-98EF-63D906BF2F58}"/>
    <cellStyle name="Normal 2 2 2 2 2 4" xfId="38423" xr:uid="{DC82CD7B-1E40-421B-A094-A6CA4FE154D6}"/>
    <cellStyle name="Normal 2 2 2 2 3" xfId="24716" xr:uid="{415E36EC-E33F-4560-A0F3-BEB979E88954}"/>
    <cellStyle name="Normal 2 2 2 2 4" xfId="30210" xr:uid="{09761F7B-0D04-4FE7-932F-B0B84DF3FA41}"/>
    <cellStyle name="Normal 2 2 2 2 5" xfId="35694" xr:uid="{6CE83D8D-5116-438C-AC75-424EECCD89DC}"/>
    <cellStyle name="Normal 2 2 2 3" xfId="341" xr:uid="{679471D8-786E-4D74-B344-99CB16FFC589}"/>
    <cellStyle name="Normal 2 2 2 4" xfId="16797" xr:uid="{50BA9A87-734B-4FFC-90E9-A440CC0A59E1}"/>
    <cellStyle name="Normal 2 2 2 5" xfId="19021" xr:uid="{92B9ADC0-37EF-42CB-9102-C26DC71DB543}"/>
    <cellStyle name="Normal 2 2 2 6" xfId="9282" xr:uid="{15539507-13CF-4CA0-BD8F-1542B109DEE8}"/>
    <cellStyle name="Normal 2 2 2 6 2" xfId="20603" xr:uid="{C94A936A-E24A-48FC-95B1-D978044BC6CC}"/>
    <cellStyle name="Normal 2 2 2 6 2 2" xfId="26159" xr:uid="{24936C61-3137-432C-BF3C-7F8D9C07AA64}"/>
    <cellStyle name="Normal 2 2 2 6 2 3" xfId="31653" xr:uid="{F608FA22-A35E-4990-897B-863F16AD0BEC}"/>
    <cellStyle name="Normal 2 2 2 6 2 4" xfId="37137" xr:uid="{C6405F13-BEA6-4292-8F0C-7F2B21FCAAC8}"/>
    <cellStyle name="Normal 2 2 2 6 3" xfId="23430" xr:uid="{86CB776E-273C-4D67-8608-5B1B9E41E645}"/>
    <cellStyle name="Normal 2 2 2 6 4" xfId="28924" xr:uid="{B54D45F9-E91F-4087-93DB-E421EB9C401D}"/>
    <cellStyle name="Normal 2 2 2 6 5" xfId="34408" xr:uid="{8DBB7B9B-BAE1-44F8-BD86-5049A51AF72B}"/>
    <cellStyle name="Normal 2 2 2 7" xfId="6203" xr:uid="{DFC332E5-34FB-4661-B477-27615BA65901}"/>
    <cellStyle name="Normal 2 2 3" xfId="6204" xr:uid="{BAE2AEF9-3E65-42EF-BE8B-649539F57BFF}"/>
    <cellStyle name="Normal 2 2 3 2" xfId="14603" xr:uid="{C78E5C6F-8472-4940-8B61-73DD8DFB4782}"/>
    <cellStyle name="Normal 2 2 3 2 2" xfId="21890" xr:uid="{DB138DCD-83C4-4D63-B528-FA607ADB580E}"/>
    <cellStyle name="Normal 2 2 3 2 2 2" xfId="27446" xr:uid="{C5D10993-0792-4DDC-A7C3-3DBE1E056302}"/>
    <cellStyle name="Normal 2 2 3 2 2 3" xfId="32940" xr:uid="{52BDB18B-0C58-4FB7-8C39-1EA11DF0B0BD}"/>
    <cellStyle name="Normal 2 2 3 2 2 4" xfId="38424" xr:uid="{AB1A10D3-0EBA-4254-A4F0-1CB6A6ADC886}"/>
    <cellStyle name="Normal 2 2 3 2 3" xfId="24717" xr:uid="{0C821AA6-EFAF-4709-88B2-F21CEF37678F}"/>
    <cellStyle name="Normal 2 2 3 2 4" xfId="30211" xr:uid="{4CA8C4E7-72C0-41D3-8FB3-DE284488E9E1}"/>
    <cellStyle name="Normal 2 2 3 2 5" xfId="35695" xr:uid="{FEACA699-B913-4719-AB64-E3BDAD71CD09}"/>
    <cellStyle name="Normal 2 2 3 3" xfId="11562" xr:uid="{8E520BBF-0CA3-4469-BEE3-3D2033E752F8}"/>
    <cellStyle name="Normal 2 2 3 4" xfId="16798" xr:uid="{1AF299C3-D497-43A5-A0ED-9D4D2265DA2C}"/>
    <cellStyle name="Normal 2 2 3 5" xfId="19022" xr:uid="{EFAAA5F1-A4EE-480D-8364-29F6B0C8B6DB}"/>
    <cellStyle name="Normal 2 2 3 6" xfId="9283" xr:uid="{2C16E8C7-5CEE-46F8-9A34-0700C0C37B35}"/>
    <cellStyle name="Normal 2 2 3 6 2" xfId="20604" xr:uid="{712B611C-4C8D-4450-82D5-033AF4367C10}"/>
    <cellStyle name="Normal 2 2 3 6 2 2" xfId="26160" xr:uid="{81A488D8-562A-41DB-BDBB-C2F68E52C263}"/>
    <cellStyle name="Normal 2 2 3 6 2 3" xfId="31654" xr:uid="{EB3FDE2F-B67C-4050-8F19-41D5E901E21D}"/>
    <cellStyle name="Normal 2 2 3 6 2 4" xfId="37138" xr:uid="{5CDEB13A-D6EB-4980-BB05-73B170E2EE7B}"/>
    <cellStyle name="Normal 2 2 3 6 3" xfId="23431" xr:uid="{68F7D5EF-A713-428F-BCAB-9392A4BA5E57}"/>
    <cellStyle name="Normal 2 2 3 6 4" xfId="28925" xr:uid="{CCD3082B-3B9F-4CFB-849C-801B72E29C0A}"/>
    <cellStyle name="Normal 2 2 3 6 5" xfId="34409" xr:uid="{70F5F779-CE02-4DB3-A7B0-859B7A600E8F}"/>
    <cellStyle name="Normal 2 2 4" xfId="6205" xr:uid="{5DFCE15A-6A93-420C-A5AE-BF8754078043}"/>
    <cellStyle name="Normal 2 2 4 2" xfId="14604" xr:uid="{CA87EE95-F619-4593-A18A-AD9C8F10DECC}"/>
    <cellStyle name="Normal 2 2 4 2 2" xfId="21891" xr:uid="{56DCB8A0-0334-4C3F-82ED-A535DB5F30D3}"/>
    <cellStyle name="Normal 2 2 4 2 2 2" xfId="27447" xr:uid="{3060F546-CB0F-4EFB-AFE5-EFA4E69ED577}"/>
    <cellStyle name="Normal 2 2 4 2 2 3" xfId="32941" xr:uid="{89062782-5904-4848-A5AD-6A644A647FDA}"/>
    <cellStyle name="Normal 2 2 4 2 2 4" xfId="38425" xr:uid="{9C8EA1DB-F817-41AB-901D-DC2FEFA3B2A8}"/>
    <cellStyle name="Normal 2 2 4 2 3" xfId="24718" xr:uid="{58146BD2-546B-472A-A6B8-73D2D5991EB8}"/>
    <cellStyle name="Normal 2 2 4 2 4" xfId="30212" xr:uid="{2AE005B5-0D12-4AD1-A504-3FCDBF56BE99}"/>
    <cellStyle name="Normal 2 2 4 2 5" xfId="35696" xr:uid="{E31DE405-24B9-44E7-B4D5-A3169DEA2121}"/>
    <cellStyle name="Normal 2 2 4 3" xfId="11563" xr:uid="{334BCB0D-26B9-423B-A057-BBBCCEBD2877}"/>
    <cellStyle name="Normal 2 2 4 4" xfId="16799" xr:uid="{7011329A-F3B0-48CD-A081-361B0175AA5A}"/>
    <cellStyle name="Normal 2 2 4 5" xfId="19023" xr:uid="{64A6B6C9-01D2-4223-900E-C84CF607B6DB}"/>
    <cellStyle name="Normal 2 2 4 6" xfId="9284" xr:uid="{B90E5254-3756-417D-A388-39E65340509C}"/>
    <cellStyle name="Normal 2 2 4 6 2" xfId="20605" xr:uid="{87A77581-1D80-44FB-B915-C56F93F0DE64}"/>
    <cellStyle name="Normal 2 2 4 6 2 2" xfId="26161" xr:uid="{E1ECB893-FC13-4A02-8058-187154A1FA80}"/>
    <cellStyle name="Normal 2 2 4 6 2 3" xfId="31655" xr:uid="{811F9768-4D12-423D-B5C1-AEE14172596D}"/>
    <cellStyle name="Normal 2 2 4 6 2 4" xfId="37139" xr:uid="{E55B1B33-B84D-40C8-A562-D8435CFBCB94}"/>
    <cellStyle name="Normal 2 2 4 6 3" xfId="23432" xr:uid="{781D52CB-9E4B-4410-9950-44FFA12C4DAF}"/>
    <cellStyle name="Normal 2 2 4 6 4" xfId="28926" xr:uid="{2278069D-B7F4-4D73-80CF-C66CBAC03410}"/>
    <cellStyle name="Normal 2 2 4 6 5" xfId="34410" xr:uid="{AE7E5BF1-10BC-4AAA-ABA7-AD858B65F033}"/>
    <cellStyle name="Normal 2 2 5" xfId="7096" xr:uid="{2909FBB0-9619-4CC5-B575-8CEB1E0DF7DA}"/>
    <cellStyle name="Normal 2 2 5 2" xfId="14605" xr:uid="{7A9E9695-8455-47EE-A400-119E4F33FF29}"/>
    <cellStyle name="Normal 2 2 5 2 2" xfId="21892" xr:uid="{00B88106-3F12-40E2-AEB1-43B921ACF886}"/>
    <cellStyle name="Normal 2 2 5 2 2 2" xfId="27448" xr:uid="{6CC23E2D-8C88-4223-80F1-1C9AB6AC93AF}"/>
    <cellStyle name="Normal 2 2 5 2 2 3" xfId="32942" xr:uid="{81D7C5FB-266F-457E-B2D8-FEEFC6A8B8A7}"/>
    <cellStyle name="Normal 2 2 5 2 2 4" xfId="38426" xr:uid="{C5C48E67-96A2-42B2-943D-4E87A043FA78}"/>
    <cellStyle name="Normal 2 2 5 2 3" xfId="24719" xr:uid="{C5F6ED9A-3D77-47DB-9139-39E3377EDEB7}"/>
    <cellStyle name="Normal 2 2 5 2 4" xfId="30213" xr:uid="{EBDF1A7A-9414-4F47-AB07-B78F15348F92}"/>
    <cellStyle name="Normal 2 2 5 2 5" xfId="35697" xr:uid="{6046EC5B-EFD7-42E5-8C71-16CC32423BEE}"/>
    <cellStyle name="Normal 2 2 5 3" xfId="12467" xr:uid="{626E8031-84DE-4079-BC57-66A36DB27977}"/>
    <cellStyle name="Normal 2 2 5 4" xfId="9285" xr:uid="{5513765A-E292-44BE-9B6C-E3624E20BEA5}"/>
    <cellStyle name="Normal 2 2 5 4 2" xfId="20606" xr:uid="{208B439C-17C9-4C91-91CF-8814D5C4D49E}"/>
    <cellStyle name="Normal 2 2 5 4 2 2" xfId="26162" xr:uid="{2A19FBBD-1C07-463B-8F32-E6E5E9F1710D}"/>
    <cellStyle name="Normal 2 2 5 4 2 3" xfId="31656" xr:uid="{E06CE1D3-1DBE-4ABA-9C42-23DE9A61AFE1}"/>
    <cellStyle name="Normal 2 2 5 4 2 4" xfId="37140" xr:uid="{2F6CF665-DF41-4427-B118-AEFDA7703B95}"/>
    <cellStyle name="Normal 2 2 5 4 3" xfId="23433" xr:uid="{512DBFBB-0C59-4D2F-9A36-52F70DF6ADD5}"/>
    <cellStyle name="Normal 2 2 5 4 4" xfId="28927" xr:uid="{9D162D7E-9ACC-4A49-BE0B-1121E12853DF}"/>
    <cellStyle name="Normal 2 2 5 4 5" xfId="34411" xr:uid="{67D96652-7311-4CFB-BD6F-969CE2AC95BD}"/>
    <cellStyle name="Normal 2 2 59" xfId="437" xr:uid="{144C1B46-6F87-47E2-B7FA-3F2F6DB106CB}"/>
    <cellStyle name="Normal 2 2 6" xfId="9286" xr:uid="{C0283EBC-1C3A-484A-9B05-C6EB4F354D8B}"/>
    <cellStyle name="Normal 2 2 6 2" xfId="20607" xr:uid="{96EEF555-1A4D-44AA-9CB6-CBB1659AFC46}"/>
    <cellStyle name="Normal 2 2 6 2 2" xfId="26163" xr:uid="{FD6888CA-0865-4103-B2E6-535285E24C28}"/>
    <cellStyle name="Normal 2 2 6 2 3" xfId="31657" xr:uid="{3544613A-70C9-40BD-97F6-67105162B3D6}"/>
    <cellStyle name="Normal 2 2 6 2 4" xfId="37141" xr:uid="{77693D0F-F0C8-4A61-AEC9-6A0A88FC466B}"/>
    <cellStyle name="Normal 2 2 6 3" xfId="23434" xr:uid="{F8BAB7F0-0288-4C9E-93D4-34DEA5D6D5B5}"/>
    <cellStyle name="Normal 2 2 6 4" xfId="28928" xr:uid="{F39BA37F-A441-418C-AC75-0945859AEAF9}"/>
    <cellStyle name="Normal 2 2 6 5" xfId="34412" xr:uid="{41281FB1-3F29-479E-B45B-41B6652112D6}"/>
    <cellStyle name="Normal 2 2 7" xfId="14601" xr:uid="{93920F94-73B1-47CC-9D48-ACD1153A9007}"/>
    <cellStyle name="Normal 2 2 7 2" xfId="21888" xr:uid="{838B00FD-301D-45EF-A308-AEC20F61AD10}"/>
    <cellStyle name="Normal 2 2 7 2 2" xfId="27444" xr:uid="{21988F57-8092-42F2-B4E8-01DC72063805}"/>
    <cellStyle name="Normal 2 2 7 2 3" xfId="32938" xr:uid="{67FDDA8E-8A5F-4914-AD55-978AAE36C478}"/>
    <cellStyle name="Normal 2 2 7 2 4" xfId="38422" xr:uid="{03941B7C-9CC3-46DE-82AF-009199F2C84B}"/>
    <cellStyle name="Normal 2 2 7 3" xfId="24715" xr:uid="{6ED8E008-46F4-4F0C-90E3-726144BE4FD5}"/>
    <cellStyle name="Normal 2 2 7 4" xfId="30209" xr:uid="{EF2FC26C-A152-4BBB-A093-24AC7EC80E29}"/>
    <cellStyle name="Normal 2 2 7 5" xfId="35693" xr:uid="{5E2E540D-D769-4789-AFC8-BB6B12355E74}"/>
    <cellStyle name="Normal 2 2 8" xfId="11561" xr:uid="{114E0E15-B91C-4FB6-AA81-D081A765EDCE}"/>
    <cellStyle name="Normal 2 2 9" xfId="16796" xr:uid="{8F68BA0A-3526-4D1C-8232-D176E5FDBF15}"/>
    <cellStyle name="Normal 2 20" xfId="6206" xr:uid="{6FF74CBD-E5C8-44BD-AD3F-E49B593477B1}"/>
    <cellStyle name="Normal 2 20 2" xfId="14606" xr:uid="{22C36772-6ED6-428B-8734-64A7125ED388}"/>
    <cellStyle name="Normal 2 20 2 2" xfId="21893" xr:uid="{C438E3A8-E0F1-47D4-B01D-C89FD70AAAB6}"/>
    <cellStyle name="Normal 2 20 2 2 2" xfId="27449" xr:uid="{BFCA1804-9CB5-437E-8708-A9A9552DA094}"/>
    <cellStyle name="Normal 2 20 2 2 3" xfId="32943" xr:uid="{3619C1B8-05B2-4CBB-BB18-7549F91055A1}"/>
    <cellStyle name="Normal 2 20 2 2 4" xfId="38427" xr:uid="{650E54DE-12ED-46A8-9955-E2051234B536}"/>
    <cellStyle name="Normal 2 20 2 3" xfId="24720" xr:uid="{230BF81B-60DD-4401-909D-03E12061BA45}"/>
    <cellStyle name="Normal 2 20 2 4" xfId="30214" xr:uid="{F2CC7E4D-C42E-4B31-9DF6-3D536B0F4BAE}"/>
    <cellStyle name="Normal 2 20 2 5" xfId="35698" xr:uid="{3F6C34BE-EC1B-425E-93EA-009DC2C02063}"/>
    <cellStyle name="Normal 2 20 3" xfId="11564" xr:uid="{62CE4C9A-E44D-4743-A10B-C7655DDE43BF}"/>
    <cellStyle name="Normal 2 20 4" xfId="16800" xr:uid="{B3D7FA17-40E9-4F77-85E4-5240BFEF27DC}"/>
    <cellStyle name="Normal 2 20 5" xfId="19024" xr:uid="{B4275337-56D2-44F7-91FA-86C63F4296DE}"/>
    <cellStyle name="Normal 2 20 6" xfId="9287" xr:uid="{05D7EFD8-C281-4C10-9CA3-B4066AA010FD}"/>
    <cellStyle name="Normal 2 20 6 2" xfId="20608" xr:uid="{EC85A31A-E32A-41C2-8217-B98099126585}"/>
    <cellStyle name="Normal 2 20 6 2 2" xfId="26164" xr:uid="{28124272-1E2E-4169-98E1-1CF9FB6D9709}"/>
    <cellStyle name="Normal 2 20 6 2 3" xfId="31658" xr:uid="{ABAE6539-6D40-44AE-8E24-220943EE09BF}"/>
    <cellStyle name="Normal 2 20 6 2 4" xfId="37142" xr:uid="{FF1FBB08-F25A-4559-94B4-2F2E89C25906}"/>
    <cellStyle name="Normal 2 20 6 3" xfId="23435" xr:uid="{52DA9BB7-B4D5-4F68-8290-4B76FC39C26D}"/>
    <cellStyle name="Normal 2 20 6 4" xfId="28929" xr:uid="{599DB871-C912-4BF9-9431-FE367A7EE743}"/>
    <cellStyle name="Normal 2 20 6 5" xfId="34413" xr:uid="{0642698C-5D6E-47C3-9B9D-EFCFAB8FC2B2}"/>
    <cellStyle name="Normal 2 21" xfId="7095" xr:uid="{7DA8B516-2C03-4F29-B022-D7DB53AB4B49}"/>
    <cellStyle name="Normal 2 21 2" xfId="14607" xr:uid="{DC030A66-2FB4-40F2-823E-242DE1420731}"/>
    <cellStyle name="Normal 2 21 2 2" xfId="21894" xr:uid="{039F8B3F-512B-4798-8679-E0CBF396742A}"/>
    <cellStyle name="Normal 2 21 2 2 2" xfId="27450" xr:uid="{484310FB-9288-4ADE-9001-2D343B9F3206}"/>
    <cellStyle name="Normal 2 21 2 2 3" xfId="32944" xr:uid="{648B6E6D-B4DE-4DCB-A1EB-1AEC956A8945}"/>
    <cellStyle name="Normal 2 21 2 2 4" xfId="38428" xr:uid="{F217B3DE-B71C-4D44-B9D7-791991DF5261}"/>
    <cellStyle name="Normal 2 21 2 3" xfId="24721" xr:uid="{62F7091F-1778-4989-8B89-927760CDE283}"/>
    <cellStyle name="Normal 2 21 2 4" xfId="30215" xr:uid="{FBB063E0-EF27-4834-AA89-D4939AD7B3AD}"/>
    <cellStyle name="Normal 2 21 2 5" xfId="35699" xr:uid="{678090C4-B608-40BC-BB5F-CBD578B68107}"/>
    <cellStyle name="Normal 2 21 3" xfId="12466" xr:uid="{FC14420C-434F-4130-AA67-15430F8892D5}"/>
    <cellStyle name="Normal 2 21 4" xfId="9288" xr:uid="{29FDD630-FE6E-4071-85F7-456F89680A63}"/>
    <cellStyle name="Normal 2 21 4 2" xfId="20609" xr:uid="{35C0FA74-DC13-4BF5-8124-D3008BD75E6E}"/>
    <cellStyle name="Normal 2 21 4 2 2" xfId="26165" xr:uid="{859C06B0-F0F5-4F7D-9773-09F68C63AA42}"/>
    <cellStyle name="Normal 2 21 4 2 3" xfId="31659" xr:uid="{9CEB662A-B675-4308-9510-250FABCC9C38}"/>
    <cellStyle name="Normal 2 21 4 2 4" xfId="37143" xr:uid="{8EB30055-85B3-462E-91EB-30AD64883748}"/>
    <cellStyle name="Normal 2 21 4 3" xfId="23436" xr:uid="{33D486E4-FB8C-41A0-9288-8F9D21E19EC5}"/>
    <cellStyle name="Normal 2 21 4 4" xfId="28930" xr:uid="{9630B36D-571C-41C8-94A2-48BCFE1E0C1A}"/>
    <cellStyle name="Normal 2 21 4 5" xfId="34414" xr:uid="{2B4D0C16-8402-40C1-B8B6-61F293D10F44}"/>
    <cellStyle name="Normal 2 22" xfId="14586" xr:uid="{7C5E7EB8-6B60-47AD-A9AB-9048802D1438}"/>
    <cellStyle name="Normal 2 22 2" xfId="21873" xr:uid="{F739A721-4ECE-4B59-9F1A-0773136B2A5A}"/>
    <cellStyle name="Normal 2 22 2 2" xfId="27429" xr:uid="{082A7E66-8DD5-4DCB-BDDD-3ECC3DC0768F}"/>
    <cellStyle name="Normal 2 22 2 3" xfId="32923" xr:uid="{836EF904-3A7D-4303-A8EF-3EB1A00AC1EC}"/>
    <cellStyle name="Normal 2 22 2 4" xfId="38407" xr:uid="{03297F0D-F672-4977-B6C3-12DF402B2F7B}"/>
    <cellStyle name="Normal 2 22 3" xfId="24700" xr:uid="{E6368F8A-56D5-4EA8-939F-C2441FE159ED}"/>
    <cellStyle name="Normal 2 22 4" xfId="30194" xr:uid="{E9771FCE-42A4-4978-89EB-8F689AD3B372}"/>
    <cellStyle name="Normal 2 22 5" xfId="35678" xr:uid="{CF44F99E-0776-40E9-8506-DD03102C741E}"/>
    <cellStyle name="Normal 2 23" xfId="11546" xr:uid="{86378865-B320-4A48-91A2-5CCD1526ADDC}"/>
    <cellStyle name="Normal 2 24" xfId="16781" xr:uid="{7349C521-3682-4911-9294-2BA60144470B}"/>
    <cellStyle name="Normal 2 25" xfId="9266" xr:uid="{88D2479D-C00D-4448-B893-D38F3C7BF980}"/>
    <cellStyle name="Normal 2 25 2" xfId="20587" xr:uid="{0616582B-A3F0-4E41-8271-F67B30B84762}"/>
    <cellStyle name="Normal 2 25 2 2" xfId="26143" xr:uid="{0637A9C7-5C3E-489F-9F57-6DE09A342444}"/>
    <cellStyle name="Normal 2 25 2 3" xfId="31637" xr:uid="{DC227335-BDEE-4DEE-B8B5-19932E88A87F}"/>
    <cellStyle name="Normal 2 25 2 4" xfId="37121" xr:uid="{CFA1594A-1DA1-4C3E-88AA-05CC59831BB8}"/>
    <cellStyle name="Normal 2 25 3" xfId="23414" xr:uid="{563CC218-E8D3-41C7-85AC-C0A7DD7BDF89}"/>
    <cellStyle name="Normal 2 25 4" xfId="28908" xr:uid="{B0AEF5F0-7FFA-472C-8C8F-5B78FD227EA3}"/>
    <cellStyle name="Normal 2 25 5" xfId="34392" xr:uid="{66ABFDEF-447D-4CC6-9244-EC7ACFE74E6E}"/>
    <cellStyle name="Normal 2 26" xfId="20089" xr:uid="{5D42434A-CBF5-4A56-845B-C9E79C695191}"/>
    <cellStyle name="Normal 2 27" xfId="39398" xr:uid="{B3F668F5-09F3-4C97-A9F7-209FD50B01D8}"/>
    <cellStyle name="Normal 2 3" xfId="113" xr:uid="{B5BD5462-96AB-4E61-B717-B7FC9C98387C}"/>
    <cellStyle name="Normal 2 3 10" xfId="16801" xr:uid="{1CE6B509-B9F5-49B4-942C-BB484F6A5C53}"/>
    <cellStyle name="Normal 2 3 11" xfId="9289" xr:uid="{4E77B5D3-8E09-4E3E-884C-C706F6C858E0}"/>
    <cellStyle name="Normal 2 3 11 2" xfId="20610" xr:uid="{96ED9356-2FF9-4341-B091-2DC1D4324C1A}"/>
    <cellStyle name="Normal 2 3 11 2 2" xfId="26166" xr:uid="{F7E6124B-BCB5-40A4-9869-289DAF7357C8}"/>
    <cellStyle name="Normal 2 3 11 2 3" xfId="31660" xr:uid="{B4D497D3-4BDB-4BB9-8DDE-9F1D2242E598}"/>
    <cellStyle name="Normal 2 3 11 2 4" xfId="37144" xr:uid="{1D96592C-9F29-4526-9E4E-5E92DBD9E2E0}"/>
    <cellStyle name="Normal 2 3 11 3" xfId="23437" xr:uid="{E74E9E7C-6FBD-43D6-9C3C-0DAAACDF9604}"/>
    <cellStyle name="Normal 2 3 11 4" xfId="28931" xr:uid="{7B0B7B7D-AB6A-4B4A-97F0-55FBA8B1772C}"/>
    <cellStyle name="Normal 2 3 11 5" xfId="34415" xr:uid="{2B4DFAFC-CB6B-49C2-9EC4-CA6040138FB2}"/>
    <cellStyle name="Normal 2 3 12" xfId="6207" xr:uid="{95BE72E3-3217-44E4-9B6E-AD6B29F69520}"/>
    <cellStyle name="Normal 2 3 2" xfId="676" xr:uid="{0F3E8DC5-3FF7-4169-A253-47969775B26E}"/>
    <cellStyle name="Normal 2 3 2 10" xfId="6208" xr:uid="{8E5FAE8A-2AEB-439A-A107-B073E444F315}"/>
    <cellStyle name="Normal 2 3 2 2" xfId="6209" xr:uid="{1DBF74ED-E31F-4CE3-94E3-772D3F5C9B8F}"/>
    <cellStyle name="Normal 2 3 2 2 2" xfId="14610" xr:uid="{4A9E6903-3326-4634-959E-E2C82B266973}"/>
    <cellStyle name="Normal 2 3 2 2 2 2" xfId="21897" xr:uid="{8EE456FD-B8E5-4A60-B047-35E63FA46842}"/>
    <cellStyle name="Normal 2 3 2 2 2 2 2" xfId="27453" xr:uid="{AF9B66C6-1DF8-4E6B-865E-652DCF8F377B}"/>
    <cellStyle name="Normal 2 3 2 2 2 2 3" xfId="32947" xr:uid="{22F76D89-8685-48DC-8FCC-C6C1D9A3D1D4}"/>
    <cellStyle name="Normal 2 3 2 2 2 2 4" xfId="38431" xr:uid="{A634B382-00A9-4469-8EEE-BF2FF6BC69BE}"/>
    <cellStyle name="Normal 2 3 2 2 2 3" xfId="24724" xr:uid="{3A831B41-BE76-418D-B30C-F31726A05ECB}"/>
    <cellStyle name="Normal 2 3 2 2 2 4" xfId="30218" xr:uid="{7BC38C72-246B-4A6E-8C4B-186F192EA47A}"/>
    <cellStyle name="Normal 2 3 2 2 2 5" xfId="35702" xr:uid="{A19E73D9-799D-44BA-972F-5D59B1ECF65C}"/>
    <cellStyle name="Normal 2 3 2 2 3" xfId="11567" xr:uid="{66765A66-FF9B-4E80-B625-8DED371F675D}"/>
    <cellStyle name="Normal 2 3 2 2 4" xfId="16803" xr:uid="{E24B10BF-3C63-4D8F-8C58-CE27A4C7B6A7}"/>
    <cellStyle name="Normal 2 3 2 2 5" xfId="19026" xr:uid="{48478D24-0F2F-48EA-A400-EC36FAC8269F}"/>
    <cellStyle name="Normal 2 3 2 2 6" xfId="9291" xr:uid="{7EC67D54-464B-49E0-B4DE-A64AF682104B}"/>
    <cellStyle name="Normal 2 3 2 2 6 2" xfId="20612" xr:uid="{5195C05B-93A8-455B-8A5B-9802ECC2E62F}"/>
    <cellStyle name="Normal 2 3 2 2 6 2 2" xfId="26168" xr:uid="{8FE633FD-1DCF-4860-B835-8A0293B814A8}"/>
    <cellStyle name="Normal 2 3 2 2 6 2 3" xfId="31662" xr:uid="{C9399153-89AE-4660-8106-26A31429D0B2}"/>
    <cellStyle name="Normal 2 3 2 2 6 2 4" xfId="37146" xr:uid="{AE8B91B7-8C46-45E0-95A2-6DA6C5DE06A9}"/>
    <cellStyle name="Normal 2 3 2 2 6 3" xfId="23439" xr:uid="{CB6A5699-68F7-4449-8550-6E78CD7E38E6}"/>
    <cellStyle name="Normal 2 3 2 2 6 4" xfId="28933" xr:uid="{B73C32FD-293A-4ED5-866D-B766419A07BC}"/>
    <cellStyle name="Normal 2 3 2 2 6 5" xfId="34417" xr:uid="{61BC5D2B-1D89-4ED4-9C84-E6DF4AC3D542}"/>
    <cellStyle name="Normal 2 3 2 3" xfId="7098" xr:uid="{4E43DA86-ABF7-468F-99B1-B4836E8BBE24}"/>
    <cellStyle name="Normal 2 3 2 3 2" xfId="14611" xr:uid="{6DAC386E-654F-4E91-9909-E195AF302C61}"/>
    <cellStyle name="Normal 2 3 2 3 2 2" xfId="21898" xr:uid="{6C802A42-0E1A-42E6-8B49-FA8AC823C1F7}"/>
    <cellStyle name="Normal 2 3 2 3 2 2 2" xfId="27454" xr:uid="{EA11587B-6143-4752-ACA1-12E8A0469ACF}"/>
    <cellStyle name="Normal 2 3 2 3 2 2 3" xfId="32948" xr:uid="{ABAFD34C-7533-405F-B913-2D027DB2CB7E}"/>
    <cellStyle name="Normal 2 3 2 3 2 2 4" xfId="38432" xr:uid="{8C2AA8F9-D51F-41F8-BF84-760CBAFFEAC1}"/>
    <cellStyle name="Normal 2 3 2 3 2 3" xfId="24725" xr:uid="{2E99AF61-B8EB-477D-957E-34AC339D2208}"/>
    <cellStyle name="Normal 2 3 2 3 2 4" xfId="30219" xr:uid="{CFD3A68E-D8CB-42BE-B63B-EC52A8AAE510}"/>
    <cellStyle name="Normal 2 3 2 3 2 5" xfId="35703" xr:uid="{1F3E992C-D59B-45CB-8683-FC37353A59F0}"/>
    <cellStyle name="Normal 2 3 2 3 3" xfId="12469" xr:uid="{BD9C2089-8D1D-4D5C-BFDA-11704DD603C3}"/>
    <cellStyle name="Normal 2 3 2 3 4" xfId="9292" xr:uid="{84CD0736-68E5-4719-9E97-5047355CC89A}"/>
    <cellStyle name="Normal 2 3 2 3 4 2" xfId="20613" xr:uid="{05D8C0FC-5E3F-42D3-908A-6E857E86B862}"/>
    <cellStyle name="Normal 2 3 2 3 4 2 2" xfId="26169" xr:uid="{C3915AC6-B2CF-4BAB-8558-854032F7E4C7}"/>
    <cellStyle name="Normal 2 3 2 3 4 2 3" xfId="31663" xr:uid="{9BEC623E-5F37-4BD2-A792-928D74378C87}"/>
    <cellStyle name="Normal 2 3 2 3 4 2 4" xfId="37147" xr:uid="{5CD64D55-41AF-45D3-BBF0-415EE234401F}"/>
    <cellStyle name="Normal 2 3 2 3 4 3" xfId="23440" xr:uid="{FE352181-1489-4BC4-A254-D2CE99AEEE28}"/>
    <cellStyle name="Normal 2 3 2 3 4 4" xfId="28934" xr:uid="{4005186E-48CA-42BF-B0A3-44498D264490}"/>
    <cellStyle name="Normal 2 3 2 3 4 5" xfId="34418" xr:uid="{2C3E9B3D-0071-49C3-99FB-F0520666970D}"/>
    <cellStyle name="Normal 2 3 2 4" xfId="9293" xr:uid="{3C9F3A56-52EA-414C-B3E3-40557F2C178E}"/>
    <cellStyle name="Normal 2 3 2 4 2" xfId="20614" xr:uid="{8551AA68-B967-49F2-BB7D-82439F96C667}"/>
    <cellStyle name="Normal 2 3 2 4 2 2" xfId="26170" xr:uid="{598CEC9E-1C95-422F-83C3-94B8B75938CC}"/>
    <cellStyle name="Normal 2 3 2 4 2 3" xfId="31664" xr:uid="{1F1857AF-C4D9-4287-BFB6-9E3AAC2CFECF}"/>
    <cellStyle name="Normal 2 3 2 4 2 4" xfId="37148" xr:uid="{08676AED-E1EC-4374-A1F5-675921549E7C}"/>
    <cellStyle name="Normal 2 3 2 4 3" xfId="23441" xr:uid="{4CD23670-9710-4AFD-91F7-54D41D18EACA}"/>
    <cellStyle name="Normal 2 3 2 4 4" xfId="28935" xr:uid="{5DC3D7A7-3E4B-415C-99F0-AC5179841FD4}"/>
    <cellStyle name="Normal 2 3 2 4 5" xfId="34419" xr:uid="{4B5126F8-5310-4334-AEBD-73FBE280D30B}"/>
    <cellStyle name="Normal 2 3 2 5" xfId="14609" xr:uid="{53E8F17B-3A70-4F0D-92BA-36F0A83A0176}"/>
    <cellStyle name="Normal 2 3 2 5 2" xfId="21896" xr:uid="{A9D9896E-0FB1-4BCA-8F32-47B4934316E8}"/>
    <cellStyle name="Normal 2 3 2 5 2 2" xfId="27452" xr:uid="{A70DAC98-0B20-4C58-8194-DE8797515536}"/>
    <cellStyle name="Normal 2 3 2 5 2 3" xfId="32946" xr:uid="{C19EBDA5-99D1-44D4-BB5F-397D12CCA59B}"/>
    <cellStyle name="Normal 2 3 2 5 2 4" xfId="38430" xr:uid="{71C62BE4-3EE7-4843-964D-24D71858E916}"/>
    <cellStyle name="Normal 2 3 2 5 3" xfId="24723" xr:uid="{44D54AFD-8038-497A-AF12-E362B3896B43}"/>
    <cellStyle name="Normal 2 3 2 5 4" xfId="30217" xr:uid="{7DEC2271-15F5-4336-8299-B453F76B46E7}"/>
    <cellStyle name="Normal 2 3 2 5 5" xfId="35701" xr:uid="{89A8802D-689B-422A-ADD3-F37C6BE2DEC0}"/>
    <cellStyle name="Normal 2 3 2 6" xfId="11566" xr:uid="{DB104CD3-A77D-4C6E-B66D-BE97130AB17D}"/>
    <cellStyle name="Normal 2 3 2 7" xfId="16802" xr:uid="{050147F1-C40E-44C1-999B-79824FDB7A3A}"/>
    <cellStyle name="Normal 2 3 2 8" xfId="19025" xr:uid="{0A310F4B-15A6-4705-97CE-F6B60407A0BC}"/>
    <cellStyle name="Normal 2 3 2 9" xfId="9290" xr:uid="{E90EE9BE-6E03-492A-8243-9756F598D977}"/>
    <cellStyle name="Normal 2 3 2 9 2" xfId="20611" xr:uid="{B90078A9-E24E-4391-A5CA-1B923241E2F5}"/>
    <cellStyle name="Normal 2 3 2 9 2 2" xfId="26167" xr:uid="{0C28B0E4-4C07-4EAC-83DE-3E286D502E09}"/>
    <cellStyle name="Normal 2 3 2 9 2 3" xfId="31661" xr:uid="{8D10272B-AC27-4CEE-9E4D-4CEE726B6D8C}"/>
    <cellStyle name="Normal 2 3 2 9 2 4" xfId="37145" xr:uid="{62B8BBE4-3BD4-49F9-B911-F86DDC76BCE5}"/>
    <cellStyle name="Normal 2 3 2 9 3" xfId="23438" xr:uid="{42645258-8A9B-426C-949F-33B47C978319}"/>
    <cellStyle name="Normal 2 3 2 9 4" xfId="28932" xr:uid="{17F1D0EE-2A0C-470B-81B3-5EFF2537DDC7}"/>
    <cellStyle name="Normal 2 3 2 9 5" xfId="34416" xr:uid="{11E0FA82-333F-463A-9D33-8069AC0D4808}"/>
    <cellStyle name="Normal 2 3 3" xfId="6210" xr:uid="{19E3C1F8-E712-4706-A285-60DE3A460FB8}"/>
    <cellStyle name="Normal 2 3 3 2" xfId="6211" xr:uid="{F89BBF0D-3155-43FE-995F-33E065A9F961}"/>
    <cellStyle name="Normal 2 3 3 2 2" xfId="14613" xr:uid="{EB6349C8-EEE9-4061-AA78-C32DB895938E}"/>
    <cellStyle name="Normal 2 3 3 2 2 2" xfId="21900" xr:uid="{826DED3A-5C43-4E5A-ADA4-1102C26D5296}"/>
    <cellStyle name="Normal 2 3 3 2 2 2 2" xfId="27456" xr:uid="{68E76145-AE07-4EE4-887B-35FEE36B4DB5}"/>
    <cellStyle name="Normal 2 3 3 2 2 2 3" xfId="32950" xr:uid="{DCE47B91-5FDA-461C-B378-0482504F07A0}"/>
    <cellStyle name="Normal 2 3 3 2 2 2 4" xfId="38434" xr:uid="{6EEA859C-CD95-4935-AF92-596AB77090C2}"/>
    <cellStyle name="Normal 2 3 3 2 2 3" xfId="24727" xr:uid="{6BF1599B-8479-482E-B18C-17C7A8448AD7}"/>
    <cellStyle name="Normal 2 3 3 2 2 4" xfId="30221" xr:uid="{C3CE89EB-A6BB-4559-80A6-DD58BC3B23DE}"/>
    <cellStyle name="Normal 2 3 3 2 2 5" xfId="35705" xr:uid="{B5653BCA-BCDF-4921-B1FC-F38430C2D4C2}"/>
    <cellStyle name="Normal 2 3 3 2 3" xfId="11569" xr:uid="{DD042981-ABDC-4D00-8986-10D8F6D47213}"/>
    <cellStyle name="Normal 2 3 3 2 4" xfId="16805" xr:uid="{C398B11A-C05D-4961-B83D-ED26E7614BAE}"/>
    <cellStyle name="Normal 2 3 3 2 5" xfId="19027" xr:uid="{8C31A542-394B-4467-971F-7CF38CF17459}"/>
    <cellStyle name="Normal 2 3 3 2 6" xfId="9295" xr:uid="{D13D10B8-3D81-4756-80DA-7A145633E807}"/>
    <cellStyle name="Normal 2 3 3 2 6 2" xfId="20616" xr:uid="{A695E97A-E4F9-40A3-B824-BCFFA75AAD4A}"/>
    <cellStyle name="Normal 2 3 3 2 6 2 2" xfId="26172" xr:uid="{05653D30-A92E-4BC5-A849-B660C37D1030}"/>
    <cellStyle name="Normal 2 3 3 2 6 2 3" xfId="31666" xr:uid="{50E8DA8E-55BC-4445-B35A-399F878D13CC}"/>
    <cellStyle name="Normal 2 3 3 2 6 2 4" xfId="37150" xr:uid="{EA2E1EEB-8256-44B7-8501-06EBB4CA8C25}"/>
    <cellStyle name="Normal 2 3 3 2 6 3" xfId="23443" xr:uid="{63357B12-AEFB-459C-A188-AFB909FDB2EB}"/>
    <cellStyle name="Normal 2 3 3 2 6 4" xfId="28937" xr:uid="{F2D57BBE-5BB6-4380-8E62-AD4482E094C7}"/>
    <cellStyle name="Normal 2 3 3 2 6 5" xfId="34421" xr:uid="{4DFD32FF-7CFE-4CDD-8E12-C40466F0A7C6}"/>
    <cellStyle name="Normal 2 3 3 3" xfId="6212" xr:uid="{245D3A8A-547C-4A77-B96D-4BE4DBD5597E}"/>
    <cellStyle name="Normal 2 3 3 3 2" xfId="14614" xr:uid="{B952F81C-6298-4BD0-A88A-0CC7D64EACE9}"/>
    <cellStyle name="Normal 2 3 3 3 2 2" xfId="21901" xr:uid="{B49BC2DD-B72A-4EDC-B5C4-97AD87531FEA}"/>
    <cellStyle name="Normal 2 3 3 3 2 2 2" xfId="27457" xr:uid="{C1E04198-D385-42BD-A009-1F5C9F1BEA1C}"/>
    <cellStyle name="Normal 2 3 3 3 2 2 3" xfId="32951" xr:uid="{E99D2B19-C364-425C-92F2-D59A81B5C27D}"/>
    <cellStyle name="Normal 2 3 3 3 2 2 4" xfId="38435" xr:uid="{81AF90BB-4061-4E36-9867-297459ABB67A}"/>
    <cellStyle name="Normal 2 3 3 3 2 3" xfId="24728" xr:uid="{E3E05A5A-8DF1-4C45-8885-7CC4AEA1FA5C}"/>
    <cellStyle name="Normal 2 3 3 3 2 4" xfId="30222" xr:uid="{75ABB73A-5F4F-4392-9D12-448C685081F1}"/>
    <cellStyle name="Normal 2 3 3 3 2 5" xfId="35706" xr:uid="{BB3C37C4-352B-444F-93DF-EF9A1D5BEBC8}"/>
    <cellStyle name="Normal 2 3 3 3 3" xfId="12470" xr:uid="{65368C0E-BBCF-4EB5-8AA9-6F1813F9C065}"/>
    <cellStyle name="Normal 2 3 3 3 4" xfId="9296" xr:uid="{4E926D3F-3109-4EAA-8CB2-44BF178C0903}"/>
    <cellStyle name="Normal 2 3 3 3 4 2" xfId="20617" xr:uid="{A00FFDE9-2DF6-4EAA-B833-23DF20A3A1C5}"/>
    <cellStyle name="Normal 2 3 3 3 4 2 2" xfId="26173" xr:uid="{F4E2E844-3EBE-4839-8D8A-3B92731EAD67}"/>
    <cellStyle name="Normal 2 3 3 3 4 2 3" xfId="31667" xr:uid="{960F50C2-1DA1-464E-B058-2CD64D010F08}"/>
    <cellStyle name="Normal 2 3 3 3 4 2 4" xfId="37151" xr:uid="{E53B5F0F-7286-46D4-A839-C85757AAB722}"/>
    <cellStyle name="Normal 2 3 3 3 4 3" xfId="23444" xr:uid="{E3663324-7364-4ECC-B503-DD6742676F55}"/>
    <cellStyle name="Normal 2 3 3 3 4 4" xfId="28938" xr:uid="{35FF548A-B7D3-4382-ADAC-EC54E7089C1B}"/>
    <cellStyle name="Normal 2 3 3 3 4 5" xfId="34422" xr:uid="{65D0CA0C-AC7C-49AE-80D1-BA6F254402DA}"/>
    <cellStyle name="Normal 2 3 3 4" xfId="14612" xr:uid="{F1231A58-0C90-40FA-853E-AB7A9AFEAE46}"/>
    <cellStyle name="Normal 2 3 3 4 2" xfId="21899" xr:uid="{BDD80994-AACF-4D47-8BED-77CBB3CC54BA}"/>
    <cellStyle name="Normal 2 3 3 4 2 2" xfId="27455" xr:uid="{A9EF3BB4-4FB9-44EF-9D1D-3910E85976DA}"/>
    <cellStyle name="Normal 2 3 3 4 2 3" xfId="32949" xr:uid="{013D635E-8A99-4038-A672-AE55D27AABDC}"/>
    <cellStyle name="Normal 2 3 3 4 2 4" xfId="38433" xr:uid="{63DF3A1B-FC95-4092-996E-71261248B499}"/>
    <cellStyle name="Normal 2 3 3 4 3" xfId="24726" xr:uid="{1EABCFED-B43F-45DC-AD38-168ACD4FA953}"/>
    <cellStyle name="Normal 2 3 3 4 4" xfId="30220" xr:uid="{3C5947C7-A602-49A1-AA68-B916F6009078}"/>
    <cellStyle name="Normal 2 3 3 4 5" xfId="35704" xr:uid="{239A0D49-F191-46B3-B35D-C731FFA7DF06}"/>
    <cellStyle name="Normal 2 3 3 5" xfId="11568" xr:uid="{DF7ADFC6-1CEB-4835-AA58-633BCC793EFA}"/>
    <cellStyle name="Normal 2 3 3 6" xfId="16804" xr:uid="{225D7D90-0E12-4730-8493-59F414C46231}"/>
    <cellStyle name="Normal 2 3 3 7" xfId="9294" xr:uid="{F7555F47-FED6-4EAC-8584-B8817CC8E2C8}"/>
    <cellStyle name="Normal 2 3 3 7 2" xfId="20615" xr:uid="{C8A849F1-2CFE-49A7-BB3C-870097DD3B89}"/>
    <cellStyle name="Normal 2 3 3 7 2 2" xfId="26171" xr:uid="{CFC2A35B-164B-4986-B981-7F099444604B}"/>
    <cellStyle name="Normal 2 3 3 7 2 3" xfId="31665" xr:uid="{223EB9F3-6B71-4018-A7C5-554C7D25C4E1}"/>
    <cellStyle name="Normal 2 3 3 7 2 4" xfId="37149" xr:uid="{30477E53-FB04-46F0-81DA-430BD2D9405A}"/>
    <cellStyle name="Normal 2 3 3 7 3" xfId="23442" xr:uid="{C8030BCA-3695-4572-A58F-8D50FA4A088E}"/>
    <cellStyle name="Normal 2 3 3 7 4" xfId="28936" xr:uid="{4179E585-1CF2-4C24-A918-B27EE8D3FFD5}"/>
    <cellStyle name="Normal 2 3 3 7 5" xfId="34420" xr:uid="{BE8D28AF-D8C8-4BCD-B35D-AD184DD99405}"/>
    <cellStyle name="Normal 2 3 4" xfId="6213" xr:uid="{5EB249CF-F11B-42A8-8CCC-8704D5C38B7C}"/>
    <cellStyle name="Normal 2 3 4 10" xfId="19028" xr:uid="{7ADD1BCA-F6E9-4CC6-91C0-5972C2836A7C}"/>
    <cellStyle name="Normal 2 3 4 11" xfId="9297" xr:uid="{11DC4468-073F-407A-BD2F-A110B9D648A1}"/>
    <cellStyle name="Normal 2 3 4 11 2" xfId="20618" xr:uid="{9BD0300E-0F18-459B-B1F6-24869355E35D}"/>
    <cellStyle name="Normal 2 3 4 11 2 2" xfId="26174" xr:uid="{91CAE328-E61D-4AE3-BADB-B785A54101FF}"/>
    <cellStyle name="Normal 2 3 4 11 2 3" xfId="31668" xr:uid="{FDEBD8AF-9300-469D-A8B9-CE44AE6D5B68}"/>
    <cellStyle name="Normal 2 3 4 11 2 4" xfId="37152" xr:uid="{2EC1253D-2589-41DC-90D5-F3E53721B228}"/>
    <cellStyle name="Normal 2 3 4 11 3" xfId="23445" xr:uid="{F89D8649-A7C9-4D8E-8DCB-1656997748E6}"/>
    <cellStyle name="Normal 2 3 4 11 4" xfId="28939" xr:uid="{68A48A7E-4971-43E4-A25D-32F1E81253A4}"/>
    <cellStyle name="Normal 2 3 4 11 5" xfId="34423" xr:uid="{55F118F8-8BB0-44CC-AA52-588F0B763A37}"/>
    <cellStyle name="Normal 2 3 4 2" xfId="6214" xr:uid="{C488AA26-9B71-4041-AC4F-31902B9B9F88}"/>
    <cellStyle name="Normal 2 3 4 2 2" xfId="14616" xr:uid="{B3B91C64-4E7A-4290-B760-E6CCD4CA42DB}"/>
    <cellStyle name="Normal 2 3 4 2 2 2" xfId="21903" xr:uid="{7BE8E70A-B6D0-433A-9036-EEFB12426B37}"/>
    <cellStyle name="Normal 2 3 4 2 2 2 2" xfId="27459" xr:uid="{27169F5F-40D5-4A5C-BE2E-21B6D44C71D2}"/>
    <cellStyle name="Normal 2 3 4 2 2 2 3" xfId="32953" xr:uid="{EA50FCBC-BA15-42A0-ACE5-D06356951B45}"/>
    <cellStyle name="Normal 2 3 4 2 2 2 4" xfId="38437" xr:uid="{94648755-449A-4CDC-A254-B2BD6586F239}"/>
    <cellStyle name="Normal 2 3 4 2 2 3" xfId="24730" xr:uid="{0A1B1BAD-922D-4BBF-B5AD-E59DCB813FB0}"/>
    <cellStyle name="Normal 2 3 4 2 2 4" xfId="30224" xr:uid="{46C8FC9A-50DF-471C-A2AE-4AECCB4F9C01}"/>
    <cellStyle name="Normal 2 3 4 2 2 5" xfId="35708" xr:uid="{D2E762A3-7997-40AA-86B7-7F5FD5453289}"/>
    <cellStyle name="Normal 2 3 4 2 3" xfId="11571" xr:uid="{C15F4C63-9278-415C-9CC7-1DEBE1FD0EE0}"/>
    <cellStyle name="Normal 2 3 4 2 4" xfId="16807" xr:uid="{3EECDC08-30AC-46C7-83BB-96EED9B36600}"/>
    <cellStyle name="Normal 2 3 4 2 5" xfId="19029" xr:uid="{7A65AA5F-3D7E-4975-8035-77F9D7AC30D5}"/>
    <cellStyle name="Normal 2 3 4 2 6" xfId="9298" xr:uid="{ED0F0B20-3E52-4C8B-B3A3-5D86F4A07D9F}"/>
    <cellStyle name="Normal 2 3 4 2 6 2" xfId="20619" xr:uid="{30164DF0-553D-4044-B3B8-1DE01E405EB4}"/>
    <cellStyle name="Normal 2 3 4 2 6 2 2" xfId="26175" xr:uid="{4EF4496C-B095-47F7-8700-0C2C83CA2D84}"/>
    <cellStyle name="Normal 2 3 4 2 6 2 3" xfId="31669" xr:uid="{AFF2208B-867F-4A25-9CBD-DE5F09839A52}"/>
    <cellStyle name="Normal 2 3 4 2 6 2 4" xfId="37153" xr:uid="{5225AF2A-1D51-4927-AB4A-92DC3A215588}"/>
    <cellStyle name="Normal 2 3 4 2 6 3" xfId="23446" xr:uid="{47DF5382-4B54-421C-B1C7-FBBECA3AC1E8}"/>
    <cellStyle name="Normal 2 3 4 2 6 4" xfId="28940" xr:uid="{C178358B-8FFF-4466-910C-D346ADB507A4}"/>
    <cellStyle name="Normal 2 3 4 2 6 5" xfId="34424" xr:uid="{C2CA46AA-8148-4A85-90A4-5CCE9167366D}"/>
    <cellStyle name="Normal 2 3 4 3" xfId="6215" xr:uid="{0C8A6CD3-B7E2-4C72-95A6-295A97B6B9A0}"/>
    <cellStyle name="Normal 2 3 4 3 2" xfId="14617" xr:uid="{387ABDEA-0B88-4EA4-A6E5-0061B86CA87D}"/>
    <cellStyle name="Normal 2 3 4 3 2 2" xfId="21904" xr:uid="{F75A365E-D4F4-4FD4-83F0-7E5C51187042}"/>
    <cellStyle name="Normal 2 3 4 3 2 2 2" xfId="27460" xr:uid="{6BFCBC9F-016F-4152-B6B2-E35DA783DB4E}"/>
    <cellStyle name="Normal 2 3 4 3 2 2 3" xfId="32954" xr:uid="{E2264E87-8206-459C-A842-F959BBD4C44E}"/>
    <cellStyle name="Normal 2 3 4 3 2 2 4" xfId="38438" xr:uid="{C663F884-0187-463E-8D74-45C35A186796}"/>
    <cellStyle name="Normal 2 3 4 3 2 3" xfId="24731" xr:uid="{6DE917BA-83B5-40D7-8F16-54E8C02957A2}"/>
    <cellStyle name="Normal 2 3 4 3 2 4" xfId="30225" xr:uid="{04405905-A237-4243-8C36-E28C511F5A9B}"/>
    <cellStyle name="Normal 2 3 4 3 2 5" xfId="35709" xr:uid="{D81077AD-80EB-485C-9890-EEBA137C91FD}"/>
    <cellStyle name="Normal 2 3 4 3 3" xfId="11572" xr:uid="{E51B0B9E-C26D-482C-92F6-E67DE376A0A3}"/>
    <cellStyle name="Normal 2 3 4 3 4" xfId="16808" xr:uid="{7463A68F-2DAC-4487-A247-C00F55777359}"/>
    <cellStyle name="Normal 2 3 4 3 5" xfId="19030" xr:uid="{4117867B-CA7A-41BB-9242-86B0CE3E4A23}"/>
    <cellStyle name="Normal 2 3 4 3 6" xfId="9299" xr:uid="{6C73C41C-A7D0-4C83-ADFA-6D3BC3458191}"/>
    <cellStyle name="Normal 2 3 4 3 6 2" xfId="20620" xr:uid="{EA1C1053-716D-4268-BC7C-D49A2A08EDB3}"/>
    <cellStyle name="Normal 2 3 4 3 6 2 2" xfId="26176" xr:uid="{248AEB9A-992B-4577-BC5C-AB098BF28E39}"/>
    <cellStyle name="Normal 2 3 4 3 6 2 3" xfId="31670" xr:uid="{CA3E72EA-2B28-4BFB-AF26-278B3EB7411F}"/>
    <cellStyle name="Normal 2 3 4 3 6 2 4" xfId="37154" xr:uid="{AB282A09-4D46-49C7-95AC-1C30520BF583}"/>
    <cellStyle name="Normal 2 3 4 3 6 3" xfId="23447" xr:uid="{8E3EA0B3-C4CC-4604-A2AC-B514847FFDC4}"/>
    <cellStyle name="Normal 2 3 4 3 6 4" xfId="28941" xr:uid="{D95AD094-9197-4C9F-9F78-F11124502A18}"/>
    <cellStyle name="Normal 2 3 4 3 6 5" xfId="34425" xr:uid="{CAC26A37-6611-4D41-BF90-E0F115851BC6}"/>
    <cellStyle name="Normal 2 3 4 4" xfId="6216" xr:uid="{AFE9C0B2-B808-402C-A37A-43D8F7E0CF4C}"/>
    <cellStyle name="Normal 2 3 4 4 2" xfId="14618" xr:uid="{F2FABD8B-36CA-4AC2-A118-545BE3E40D18}"/>
    <cellStyle name="Normal 2 3 4 4 2 2" xfId="21905" xr:uid="{68DA38FC-DAE1-4153-A706-A0EA3BAF7636}"/>
    <cellStyle name="Normal 2 3 4 4 2 2 2" xfId="27461" xr:uid="{ED51B668-2A42-41CB-9F00-A7D4A1E4D7FB}"/>
    <cellStyle name="Normal 2 3 4 4 2 2 3" xfId="32955" xr:uid="{E976C676-2EEB-4E9D-BBFC-D96CC63D76E1}"/>
    <cellStyle name="Normal 2 3 4 4 2 2 4" xfId="38439" xr:uid="{B6F1F149-409B-47BC-BCF7-2001A809AD5C}"/>
    <cellStyle name="Normal 2 3 4 4 2 3" xfId="24732" xr:uid="{8FFFD7AD-A7C9-47BB-8AD9-60D4A80A400E}"/>
    <cellStyle name="Normal 2 3 4 4 2 4" xfId="30226" xr:uid="{C0CC1DE1-8227-4520-BDD1-8F965E0C322E}"/>
    <cellStyle name="Normal 2 3 4 4 2 5" xfId="35710" xr:uid="{72193EDC-B88D-45CC-A3C8-869B562CA219}"/>
    <cellStyle name="Normal 2 3 4 4 3" xfId="11573" xr:uid="{A1A32886-7B81-4DEB-8146-060D8B865175}"/>
    <cellStyle name="Normal 2 3 4 4 4" xfId="16809" xr:uid="{1C613959-081F-459C-977B-DD1F7E1635B0}"/>
    <cellStyle name="Normal 2 3 4 4 5" xfId="19031" xr:uid="{C36744F8-7D75-40EF-B137-80EB48726628}"/>
    <cellStyle name="Normal 2 3 4 4 6" xfId="9300" xr:uid="{03F47B94-19FC-4070-85D1-1AD194660674}"/>
    <cellStyle name="Normal 2 3 4 4 6 2" xfId="20621" xr:uid="{9791CB75-D5FC-4A4C-94DE-0163ABAA3003}"/>
    <cellStyle name="Normal 2 3 4 4 6 2 2" xfId="26177" xr:uid="{784CDC39-F1FC-4221-801E-089181987968}"/>
    <cellStyle name="Normal 2 3 4 4 6 2 3" xfId="31671" xr:uid="{EA3BCF53-4F68-4B41-8657-BDBF6EDBE97D}"/>
    <cellStyle name="Normal 2 3 4 4 6 2 4" xfId="37155" xr:uid="{FA32EFA0-3A38-4A26-A709-C58B69AE506D}"/>
    <cellStyle name="Normal 2 3 4 4 6 3" xfId="23448" xr:uid="{8DD0879F-01AE-4443-834F-48C2C3C0894C}"/>
    <cellStyle name="Normal 2 3 4 4 6 4" xfId="28942" xr:uid="{5EB6C252-6107-409E-828E-54741CF55618}"/>
    <cellStyle name="Normal 2 3 4 4 6 5" xfId="34426" xr:uid="{27EBEB83-1430-434B-82E1-9C1B53DDD902}"/>
    <cellStyle name="Normal 2 3 4 5" xfId="7209" xr:uid="{31003B98-744F-4435-9D92-21DF4049B432}"/>
    <cellStyle name="Normal 2 3 4 5 2" xfId="14619" xr:uid="{9AB173C4-F8BD-47DA-909B-E39B3C75908E}"/>
    <cellStyle name="Normal 2 3 4 5 2 2" xfId="21906" xr:uid="{ED5522FC-D3F1-4EA3-B353-0AC8F366A4E0}"/>
    <cellStyle name="Normal 2 3 4 5 2 2 2" xfId="27462" xr:uid="{407F4A01-B4EA-4F6C-8077-BF3D235F4B44}"/>
    <cellStyle name="Normal 2 3 4 5 2 2 3" xfId="32956" xr:uid="{8DD846BA-5878-49DF-828B-F2C794B87036}"/>
    <cellStyle name="Normal 2 3 4 5 2 2 4" xfId="38440" xr:uid="{C070BD70-63A2-4A90-9541-25FB373B168C}"/>
    <cellStyle name="Normal 2 3 4 5 2 3" xfId="24733" xr:uid="{E0AC2998-91C8-4374-B973-226DFEB763C9}"/>
    <cellStyle name="Normal 2 3 4 5 2 4" xfId="30227" xr:uid="{0093759D-7B4F-4155-B0D8-A6B18821F463}"/>
    <cellStyle name="Normal 2 3 4 5 2 5" xfId="35711" xr:uid="{85F0CFBC-4312-4C18-8D0C-BA0557DC90F8}"/>
    <cellStyle name="Normal 2 3 4 5 3" xfId="12471" xr:uid="{E8EB95AA-DDAA-44F7-89C5-F4D6BE74235E}"/>
    <cellStyle name="Normal 2 3 4 5 4" xfId="9301" xr:uid="{FB082D16-D898-408B-98DE-525A2E093C84}"/>
    <cellStyle name="Normal 2 3 4 5 4 2" xfId="20622" xr:uid="{C190B75C-6FE8-49CA-BE8D-E8E74AA0AC18}"/>
    <cellStyle name="Normal 2 3 4 5 4 2 2" xfId="26178" xr:uid="{CA0468CD-9552-4CF2-A29D-BD89527A0790}"/>
    <cellStyle name="Normal 2 3 4 5 4 2 3" xfId="31672" xr:uid="{F26BB69E-2DC2-4972-9190-E772E3F103A3}"/>
    <cellStyle name="Normal 2 3 4 5 4 2 4" xfId="37156" xr:uid="{E5465928-8227-4D0E-BCA5-0AAA2CDC96E0}"/>
    <cellStyle name="Normal 2 3 4 5 4 3" xfId="23449" xr:uid="{AE1D3886-A1FB-4A55-B70B-D325AEE0F23C}"/>
    <cellStyle name="Normal 2 3 4 5 4 4" xfId="28943" xr:uid="{2BF23C20-8680-4494-A376-47B111556AEE}"/>
    <cellStyle name="Normal 2 3 4 5 4 5" xfId="34427" xr:uid="{B11F1CDC-1E6B-40AB-86A6-ADC3DA432EC4}"/>
    <cellStyle name="Normal 2 3 4 6" xfId="9302" xr:uid="{A1BF8315-095F-4AA4-8EB3-2266048702AE}"/>
    <cellStyle name="Normal 2 3 4 6 2" xfId="20623" xr:uid="{BCEB05A8-47DF-468C-BBDB-591A3D25A9FF}"/>
    <cellStyle name="Normal 2 3 4 6 2 2" xfId="26179" xr:uid="{041A836C-910A-4F5F-A9CB-1CB565C88C1E}"/>
    <cellStyle name="Normal 2 3 4 6 2 3" xfId="31673" xr:uid="{59CA6DC8-16FA-4CBE-AE5F-0D916822106A}"/>
    <cellStyle name="Normal 2 3 4 6 2 4" xfId="37157" xr:uid="{2B1C498B-BE36-416A-B84A-C03D816F36EB}"/>
    <cellStyle name="Normal 2 3 4 6 3" xfId="23450" xr:uid="{8BC32C19-BCF8-4859-B48E-D54C05EA0A0B}"/>
    <cellStyle name="Normal 2 3 4 6 4" xfId="28944" xr:uid="{72C2FFC4-90AA-40C5-B757-6A5732C63B02}"/>
    <cellStyle name="Normal 2 3 4 6 5" xfId="34428" xr:uid="{4B536F82-EBCA-4B2C-8F7B-F56F6870E77B}"/>
    <cellStyle name="Normal 2 3 4 7" xfId="14615" xr:uid="{3F8456C4-62E8-447D-80CC-FE100AE33203}"/>
    <cellStyle name="Normal 2 3 4 7 2" xfId="21902" xr:uid="{9754818E-F0EB-4FE5-BDA2-A669EC5ED83C}"/>
    <cellStyle name="Normal 2 3 4 7 2 2" xfId="27458" xr:uid="{7B338632-279B-47C4-80A3-522CD9E060C2}"/>
    <cellStyle name="Normal 2 3 4 7 2 3" xfId="32952" xr:uid="{BB6E1F0B-6BA7-4443-A43F-6C784621A136}"/>
    <cellStyle name="Normal 2 3 4 7 2 4" xfId="38436" xr:uid="{DC070836-FF88-4DEF-AA51-CF44EB441E5C}"/>
    <cellStyle name="Normal 2 3 4 7 3" xfId="24729" xr:uid="{2184CB79-1975-4974-8A9A-6CE38CF63281}"/>
    <cellStyle name="Normal 2 3 4 7 4" xfId="30223" xr:uid="{C464AF49-F181-497B-AD49-765367451199}"/>
    <cellStyle name="Normal 2 3 4 7 5" xfId="35707" xr:uid="{38F61C32-14CA-425C-A0A0-7E7A5D290FC3}"/>
    <cellStyle name="Normal 2 3 4 8" xfId="11570" xr:uid="{21BE31BD-1B63-4541-869A-7FBFF554617E}"/>
    <cellStyle name="Normal 2 3 4 9" xfId="16806" xr:uid="{8D0FB972-E248-4267-A81C-31FEE645DAE9}"/>
    <cellStyle name="Normal 2 3 5" xfId="6217" xr:uid="{2AE6B44B-18CF-4D3B-9486-865C001BB5A3}"/>
    <cellStyle name="Normal 2 3 5 2" xfId="14620" xr:uid="{03B5CFDB-8792-4552-845C-C7BBE644D2D4}"/>
    <cellStyle name="Normal 2 3 5 2 2" xfId="21907" xr:uid="{6941D1F4-9FCF-4630-8DC7-5AB44CB5FB91}"/>
    <cellStyle name="Normal 2 3 5 2 2 2" xfId="27463" xr:uid="{8AFF094A-EEEF-4010-9B0E-A81F92F9ECEA}"/>
    <cellStyle name="Normal 2 3 5 2 2 3" xfId="32957" xr:uid="{F4812C1E-9249-4455-9D3B-22FBFEC1545F}"/>
    <cellStyle name="Normal 2 3 5 2 2 4" xfId="38441" xr:uid="{234D930F-4E29-45FB-B3AD-AA4FB5577A55}"/>
    <cellStyle name="Normal 2 3 5 2 3" xfId="24734" xr:uid="{DA01EB5A-E12E-464B-9006-98AE5D29756E}"/>
    <cellStyle name="Normal 2 3 5 2 4" xfId="30228" xr:uid="{71AEC660-3214-4840-953C-593EB9291645}"/>
    <cellStyle name="Normal 2 3 5 2 5" xfId="35712" xr:uid="{5B43F542-E0AF-4BF9-82D4-4DE21CD94614}"/>
    <cellStyle name="Normal 2 3 5 3" xfId="11574" xr:uid="{19AE33B5-3C35-4487-BC99-6DCD5C9FF80E}"/>
    <cellStyle name="Normal 2 3 5 4" xfId="16810" xr:uid="{1E83BFFA-80D9-4737-9FBB-6CB9270EB0BC}"/>
    <cellStyle name="Normal 2 3 5 5" xfId="19032" xr:uid="{D0285BF6-D922-4111-8EEE-94985F9E6054}"/>
    <cellStyle name="Normal 2 3 5 6" xfId="9303" xr:uid="{B9CF5558-4EE0-4E07-80F6-B8A3E863EAE8}"/>
    <cellStyle name="Normal 2 3 5 6 2" xfId="20624" xr:uid="{37747581-D21B-4EAD-9C31-8598F5D8E51F}"/>
    <cellStyle name="Normal 2 3 5 6 2 2" xfId="26180" xr:uid="{7D694374-6957-46BE-A776-8A3000B09EA6}"/>
    <cellStyle name="Normal 2 3 5 6 2 3" xfId="31674" xr:uid="{2A45012F-B73E-4714-9C59-1D4E326CF76B}"/>
    <cellStyle name="Normal 2 3 5 6 2 4" xfId="37158" xr:uid="{B9AE4E1B-D661-480E-AA6C-81021593DBE8}"/>
    <cellStyle name="Normal 2 3 5 6 3" xfId="23451" xr:uid="{AF24FC4A-1475-4E46-99BE-A5EA9C6FA38C}"/>
    <cellStyle name="Normal 2 3 5 6 4" xfId="28945" xr:uid="{0B6CD06F-82B8-40CD-AA02-A0077A2E4705}"/>
    <cellStyle name="Normal 2 3 5 6 5" xfId="34429" xr:uid="{31A9C934-039A-4658-9A0D-BF2A9D363491}"/>
    <cellStyle name="Normal 2 3 6" xfId="6218" xr:uid="{1776258C-2D00-4A55-9EF4-A3D24ECF4381}"/>
    <cellStyle name="Normal 2 3 6 2" xfId="14621" xr:uid="{29D2DE47-C389-41AF-AB8A-0600A63123CE}"/>
    <cellStyle name="Normal 2 3 6 2 2" xfId="21908" xr:uid="{E31FC1F6-165C-4699-ADB2-9E9A4DE9DD1A}"/>
    <cellStyle name="Normal 2 3 6 2 2 2" xfId="27464" xr:uid="{365C9F6E-9E73-4236-B7F6-E5BBBA8C43B1}"/>
    <cellStyle name="Normal 2 3 6 2 2 3" xfId="32958" xr:uid="{8AF1FEF0-2EB1-4199-9A55-5A41FAFF6984}"/>
    <cellStyle name="Normal 2 3 6 2 2 4" xfId="38442" xr:uid="{4B66C2CA-F13C-44B6-BC3E-4A9C334135CA}"/>
    <cellStyle name="Normal 2 3 6 2 3" xfId="24735" xr:uid="{A5AA8B60-1DC4-42E8-8774-7134E25A9B6E}"/>
    <cellStyle name="Normal 2 3 6 2 4" xfId="30229" xr:uid="{1BD77DA6-1AD7-4790-8C80-173F4B318CE6}"/>
    <cellStyle name="Normal 2 3 6 2 5" xfId="35713" xr:uid="{985FBD28-C0F8-4611-B749-333ECDAB679C}"/>
    <cellStyle name="Normal 2 3 6 3" xfId="11575" xr:uid="{206EE720-4425-4C41-80F7-A5398ECFDEC6}"/>
    <cellStyle name="Normal 2 3 6 4" xfId="16811" xr:uid="{A048C912-A53A-434F-8004-B97FE74B60B4}"/>
    <cellStyle name="Normal 2 3 6 5" xfId="19033" xr:uid="{D7096A24-37DB-473A-9914-2EE77281AF2B}"/>
    <cellStyle name="Normal 2 3 6 6" xfId="9304" xr:uid="{CD794146-E1A3-4DC2-8796-961C02DB06F4}"/>
    <cellStyle name="Normal 2 3 6 6 2" xfId="20625" xr:uid="{8DA38AED-11D8-4B45-851C-8BC058E2A846}"/>
    <cellStyle name="Normal 2 3 6 6 2 2" xfId="26181" xr:uid="{686E40B3-8879-4B4F-A062-65006AF30AF6}"/>
    <cellStyle name="Normal 2 3 6 6 2 3" xfId="31675" xr:uid="{560C23F2-3F43-4CC4-B618-54849726BED8}"/>
    <cellStyle name="Normal 2 3 6 6 2 4" xfId="37159" xr:uid="{85F7C92C-A7EE-4FC3-8DE8-E0D30D0A3041}"/>
    <cellStyle name="Normal 2 3 6 6 3" xfId="23452" xr:uid="{404CAA0B-E668-40DA-94DC-97AC142199FD}"/>
    <cellStyle name="Normal 2 3 6 6 4" xfId="28946" xr:uid="{5A01E22D-9C2F-4A5F-ACBC-84B0176068CC}"/>
    <cellStyle name="Normal 2 3 6 6 5" xfId="34430" xr:uid="{25F5F0DE-6D15-498D-86A9-11FEB9F5555B}"/>
    <cellStyle name="Normal 2 3 7" xfId="7097" xr:uid="{5C595705-95A7-41C0-AD59-148028286B56}"/>
    <cellStyle name="Normal 2 3 7 2" xfId="14622" xr:uid="{4F943EFB-18EB-4E41-8B75-9708C4B4ABFB}"/>
    <cellStyle name="Normal 2 3 7 2 2" xfId="21909" xr:uid="{A136DE39-6497-4097-90D8-EF4F4825BB53}"/>
    <cellStyle name="Normal 2 3 7 2 2 2" xfId="27465" xr:uid="{59F9F4FB-159E-4085-9D43-3B0F5D8A6422}"/>
    <cellStyle name="Normal 2 3 7 2 2 3" xfId="32959" xr:uid="{5FAB643F-FB3A-4EBA-9C16-B2E6888D95F0}"/>
    <cellStyle name="Normal 2 3 7 2 2 4" xfId="38443" xr:uid="{133520F3-B132-479F-8F61-177CAB338D39}"/>
    <cellStyle name="Normal 2 3 7 2 3" xfId="24736" xr:uid="{3C41F606-39CC-4B73-98AD-80DD82D5647D}"/>
    <cellStyle name="Normal 2 3 7 2 4" xfId="30230" xr:uid="{79E3A1F7-B9CE-48F4-A1D7-80B8DE8DEFBF}"/>
    <cellStyle name="Normal 2 3 7 2 5" xfId="35714" xr:uid="{1C944782-2677-463F-BE8C-C437A9BA6594}"/>
    <cellStyle name="Normal 2 3 7 3" xfId="12468" xr:uid="{231B8EAB-D195-4B8A-9A02-8F6E95E5448C}"/>
    <cellStyle name="Normal 2 3 7 4" xfId="19897" xr:uid="{E9ED2770-963A-407C-9AD3-639156A7FDD0}"/>
    <cellStyle name="Normal 2 3 7 5" xfId="9305" xr:uid="{A2149F69-150B-4AB6-AA17-D2D5ED79E0A3}"/>
    <cellStyle name="Normal 2 3 7 5 2" xfId="20626" xr:uid="{CAE53A87-ED6F-4E49-980C-E8F99E3C9F63}"/>
    <cellStyle name="Normal 2 3 7 5 2 2" xfId="26182" xr:uid="{C07EDE67-E22B-409F-ADA5-66689C7A9E38}"/>
    <cellStyle name="Normal 2 3 7 5 2 3" xfId="31676" xr:uid="{68942C79-5F65-473D-9103-C56A71FE6F41}"/>
    <cellStyle name="Normal 2 3 7 5 2 4" xfId="37160" xr:uid="{2EED63D0-3EDC-4E44-BF72-948C575B2A23}"/>
    <cellStyle name="Normal 2 3 7 5 3" xfId="23453" xr:uid="{40F063E3-F594-43BE-AF8D-388E2880C4E6}"/>
    <cellStyle name="Normal 2 3 7 5 4" xfId="28947" xr:uid="{1FB295A7-6C6F-414B-8B6B-C1B79F618D81}"/>
    <cellStyle name="Normal 2 3 7 5 5" xfId="34431" xr:uid="{24D704BB-991F-44C6-BE74-9B93C45B7B63}"/>
    <cellStyle name="Normal 2 3 8" xfId="14608" xr:uid="{879AD68D-0186-42AD-802A-8062F021365B}"/>
    <cellStyle name="Normal 2 3 8 2" xfId="21895" xr:uid="{4C00C3BA-A895-45CB-82A1-7A9F265E787F}"/>
    <cellStyle name="Normal 2 3 8 2 2" xfId="27451" xr:uid="{1C2931FD-39FF-448E-9A81-218FF3CEFB23}"/>
    <cellStyle name="Normal 2 3 8 2 3" xfId="32945" xr:uid="{D2C97C1C-C7A7-4227-BA03-E106EC6ED9F1}"/>
    <cellStyle name="Normal 2 3 8 2 4" xfId="38429" xr:uid="{EE5079CD-5247-47F3-A545-FA21FC7DB858}"/>
    <cellStyle name="Normal 2 3 8 3" xfId="24722" xr:uid="{BF17971C-EAA1-426F-A6BD-D304654EF469}"/>
    <cellStyle name="Normal 2 3 8 4" xfId="30216" xr:uid="{4B53CEA4-4D74-4288-89A4-2B78DBD38FF5}"/>
    <cellStyle name="Normal 2 3 8 5" xfId="35700" xr:uid="{34EE49A7-9E4A-43D0-84F5-B4A02727EAA3}"/>
    <cellStyle name="Normal 2 3 9" xfId="11565" xr:uid="{FB3ACBA7-568C-4DD3-9A5A-0994019E9915}"/>
    <cellStyle name="Normal 2 4" xfId="48" xr:uid="{00000000-0005-0000-0000-000032000000}"/>
    <cellStyle name="Normal 2 4 10" xfId="16812" xr:uid="{602204B3-6F12-4592-9073-6AF724C3D635}"/>
    <cellStyle name="Normal 2 4 11" xfId="19034" xr:uid="{9417A66C-76BD-47C1-955D-C9E38D4163F1}"/>
    <cellStyle name="Normal 2 4 12" xfId="9306" xr:uid="{452DC549-4B43-444C-81C2-28EA1E31F01F}"/>
    <cellStyle name="Normal 2 4 12 2" xfId="20627" xr:uid="{B288438B-4C7F-43B6-A3F5-C00CFC5A2579}"/>
    <cellStyle name="Normal 2 4 12 2 2" xfId="26183" xr:uid="{D0C73DDF-69EA-4757-A122-2CF5834B115B}"/>
    <cellStyle name="Normal 2 4 12 2 3" xfId="31677" xr:uid="{6451B06C-B40E-4574-A71E-45ADBA1B523F}"/>
    <cellStyle name="Normal 2 4 12 2 4" xfId="37161" xr:uid="{81ACBFAB-0D7C-4EBD-997A-76B1133E7A35}"/>
    <cellStyle name="Normal 2 4 12 3" xfId="23454" xr:uid="{93BE276F-33C3-4E00-914D-B3A0F93AB3F7}"/>
    <cellStyle name="Normal 2 4 12 4" xfId="28948" xr:uid="{4A9627CB-8ABC-4B8C-9FA2-48ABBCF39F5D}"/>
    <cellStyle name="Normal 2 4 12 5" xfId="34432" xr:uid="{9C12C309-5946-4F06-9EC5-3A6C2AAC4E66}"/>
    <cellStyle name="Normal 2 4 13" xfId="6219" xr:uid="{43E682F5-2A63-4A9A-8D56-D755DF5B84E5}"/>
    <cellStyle name="Normal 2 4 2" xfId="677" xr:uid="{882B72B7-0707-4C42-806D-CF8706735732}"/>
    <cellStyle name="Normal 2 4 2 2" xfId="6221" xr:uid="{9D7844FD-DAF2-466C-9C87-3B6D9523FB6E}"/>
    <cellStyle name="Normal 2 4 2 2 2" xfId="14625" xr:uid="{D52AE932-A558-4A82-AE98-D23D183839EA}"/>
    <cellStyle name="Normal 2 4 2 2 2 2" xfId="21912" xr:uid="{57878B71-25CD-4634-AEE6-95E7DE071DA7}"/>
    <cellStyle name="Normal 2 4 2 2 2 2 2" xfId="27468" xr:uid="{C8FFEF01-29EF-4582-91F5-FA8EB6D13582}"/>
    <cellStyle name="Normal 2 4 2 2 2 2 3" xfId="32962" xr:uid="{5F52D21C-7F5E-48D2-BC71-AB999C73883B}"/>
    <cellStyle name="Normal 2 4 2 2 2 2 4" xfId="38446" xr:uid="{037582EB-0C15-4E81-A819-9230830AC501}"/>
    <cellStyle name="Normal 2 4 2 2 2 3" xfId="24739" xr:uid="{407D0630-E451-46B1-8767-0BFC3161489B}"/>
    <cellStyle name="Normal 2 4 2 2 2 4" xfId="30233" xr:uid="{DCAB97F4-67D4-4F76-955D-47579468799A}"/>
    <cellStyle name="Normal 2 4 2 2 2 5" xfId="35717" xr:uid="{D52493C3-3360-4704-8772-610ED1776FB0}"/>
    <cellStyle name="Normal 2 4 2 2 3" xfId="11578" xr:uid="{1445873D-54FF-4A67-A68C-E6BBD43E67D9}"/>
    <cellStyle name="Normal 2 4 2 2 4" xfId="16814" xr:uid="{6BE82E27-8D37-4671-9D12-307C857247F8}"/>
    <cellStyle name="Normal 2 4 2 2 5" xfId="19036" xr:uid="{72B54110-D226-4416-AF57-44B79A4E8B72}"/>
    <cellStyle name="Normal 2 4 2 2 6" xfId="9308" xr:uid="{63385DEC-C73E-435B-902D-F1B95012239A}"/>
    <cellStyle name="Normal 2 4 2 2 6 2" xfId="20629" xr:uid="{B644D8A8-62A3-4C7C-9C4C-3EC4F4561867}"/>
    <cellStyle name="Normal 2 4 2 2 6 2 2" xfId="26185" xr:uid="{4299E926-A87C-4EC2-9DD9-97C81E14690B}"/>
    <cellStyle name="Normal 2 4 2 2 6 2 3" xfId="31679" xr:uid="{5487B36A-6F42-4953-B0C3-439659288C56}"/>
    <cellStyle name="Normal 2 4 2 2 6 2 4" xfId="37163" xr:uid="{7C6CCC39-7643-4217-A59D-129596D963A5}"/>
    <cellStyle name="Normal 2 4 2 2 6 3" xfId="23456" xr:uid="{9D59EEDB-7DAC-46A1-9099-8092E6E25878}"/>
    <cellStyle name="Normal 2 4 2 2 6 4" xfId="28950" xr:uid="{3EC7D7E5-8892-41C9-95D9-606181200E05}"/>
    <cellStyle name="Normal 2 4 2 2 6 5" xfId="34434" xr:uid="{A0CC6395-1CDE-4A5E-99AB-04E29EB86383}"/>
    <cellStyle name="Normal 2 4 2 3" xfId="6222" xr:uid="{856D903F-F07F-4101-A08B-267C33501A9E}"/>
    <cellStyle name="Normal 2 4 2 3 2" xfId="14626" xr:uid="{49E9420A-69CE-463E-AA83-1DB7F0E5191F}"/>
    <cellStyle name="Normal 2 4 2 3 2 2" xfId="21913" xr:uid="{34F825C7-5DE3-47B1-88ED-37E442711E98}"/>
    <cellStyle name="Normal 2 4 2 3 2 2 2" xfId="27469" xr:uid="{DC573DF2-8899-4B7A-82EB-631FCC61B38A}"/>
    <cellStyle name="Normal 2 4 2 3 2 2 3" xfId="32963" xr:uid="{6B7DDE9E-B294-4279-812C-CD787DA739C3}"/>
    <cellStyle name="Normal 2 4 2 3 2 2 4" xfId="38447" xr:uid="{281FC492-E175-46A6-A4F0-018894A42125}"/>
    <cellStyle name="Normal 2 4 2 3 2 3" xfId="24740" xr:uid="{4EEB2729-1F5D-4732-AAEE-CD9627AC3C16}"/>
    <cellStyle name="Normal 2 4 2 3 2 4" xfId="30234" xr:uid="{48146800-0C96-4404-8C43-510E987692FD}"/>
    <cellStyle name="Normal 2 4 2 3 2 5" xfId="35718" xr:uid="{B5E4907F-DEF1-479B-8EFB-94B3DB192406}"/>
    <cellStyle name="Normal 2 4 2 3 3" xfId="11579" xr:uid="{E772673B-D349-4969-9F14-EE3EFC7873E8}"/>
    <cellStyle name="Normal 2 4 2 3 4" xfId="16815" xr:uid="{FFA6C649-3AC4-47C7-BCD9-C2972A5DD558}"/>
    <cellStyle name="Normal 2 4 2 3 5" xfId="19037" xr:uid="{B86E2A5A-C088-4CED-BAF9-C69E5F88BEAF}"/>
    <cellStyle name="Normal 2 4 2 3 6" xfId="9309" xr:uid="{29670398-8EB6-4A27-8727-094CF9EE6FBB}"/>
    <cellStyle name="Normal 2 4 2 3 6 2" xfId="20630" xr:uid="{9CE677D3-0564-41CD-8D62-35F2D78B802C}"/>
    <cellStyle name="Normal 2 4 2 3 6 2 2" xfId="26186" xr:uid="{3ECC5C8F-6F7F-4D13-B9E2-5F5DC3DE1607}"/>
    <cellStyle name="Normal 2 4 2 3 6 2 3" xfId="31680" xr:uid="{CDFC8DF5-7457-4246-8B12-67D40938323F}"/>
    <cellStyle name="Normal 2 4 2 3 6 2 4" xfId="37164" xr:uid="{4CD2CE67-8C19-4C97-94CA-381B52F9FD09}"/>
    <cellStyle name="Normal 2 4 2 3 6 3" xfId="23457" xr:uid="{C8A4DBCC-9ED0-4AB5-A8A7-D593ABF59BD1}"/>
    <cellStyle name="Normal 2 4 2 3 6 4" xfId="28951" xr:uid="{079E5F6C-09FF-4FF3-A236-F5FFFC3F343A}"/>
    <cellStyle name="Normal 2 4 2 3 6 5" xfId="34435" xr:uid="{65666071-9DC1-479E-AD4A-E287A90ED3BD}"/>
    <cellStyle name="Normal 2 4 2 4" xfId="14624" xr:uid="{AD38C81F-7511-49C8-A1B9-49C12CC5FEB1}"/>
    <cellStyle name="Normal 2 4 2 4 2" xfId="21911" xr:uid="{A362B306-7C54-4C76-8373-AF5F480CB8AB}"/>
    <cellStyle name="Normal 2 4 2 4 2 2" xfId="27467" xr:uid="{B755BC45-5451-4010-A9E7-0FE4E31C64AB}"/>
    <cellStyle name="Normal 2 4 2 4 2 3" xfId="32961" xr:uid="{C286120B-8D18-40AA-A100-48FA9D713755}"/>
    <cellStyle name="Normal 2 4 2 4 2 4" xfId="38445" xr:uid="{127D0C32-96E0-4741-981A-91C49A00C5F6}"/>
    <cellStyle name="Normal 2 4 2 4 3" xfId="24738" xr:uid="{7C4937C4-C3F9-4E03-9275-C5485D2F181B}"/>
    <cellStyle name="Normal 2 4 2 4 4" xfId="30232" xr:uid="{220A7ADB-34E2-45FC-A712-354C40644AA8}"/>
    <cellStyle name="Normal 2 4 2 4 5" xfId="35716" xr:uid="{7EFE45B0-08EE-45DF-852C-F2831F4E4037}"/>
    <cellStyle name="Normal 2 4 2 5" xfId="11577" xr:uid="{2779CF36-EBC1-471C-9FB9-E5FA38C60613}"/>
    <cellStyle name="Normal 2 4 2 6" xfId="16813" xr:uid="{9EFC83BA-67CF-47BE-A243-D51A6D0494EB}"/>
    <cellStyle name="Normal 2 4 2 7" xfId="19035" xr:uid="{BAB0ED37-11FF-483C-BC6E-47AB709399D4}"/>
    <cellStyle name="Normal 2 4 2 8" xfId="9307" xr:uid="{91215BC7-C2D4-476C-9F91-062B036B079E}"/>
    <cellStyle name="Normal 2 4 2 8 2" xfId="20628" xr:uid="{4FFE3891-9B71-4F8C-9E6F-EA0BFC33E0F5}"/>
    <cellStyle name="Normal 2 4 2 8 2 2" xfId="26184" xr:uid="{16F4FE66-C2D1-440B-BAF1-83E1620A1499}"/>
    <cellStyle name="Normal 2 4 2 8 2 3" xfId="31678" xr:uid="{FAE44B55-2FD5-4768-8111-D9819AFCB9E7}"/>
    <cellStyle name="Normal 2 4 2 8 2 4" xfId="37162" xr:uid="{551C8A80-3F34-4A32-B287-322234E7F0A8}"/>
    <cellStyle name="Normal 2 4 2 8 3" xfId="23455" xr:uid="{30D57533-E7E1-477F-AAC6-EE141C54D2E9}"/>
    <cellStyle name="Normal 2 4 2 8 4" xfId="28949" xr:uid="{A97F4066-E822-44DF-8A43-2D2B598A775A}"/>
    <cellStyle name="Normal 2 4 2 8 5" xfId="34433" xr:uid="{ED23B95C-E060-4228-9D81-A85B901E321E}"/>
    <cellStyle name="Normal 2 4 2 9" xfId="6220" xr:uid="{9643311F-C921-4C6F-B617-FD84C180C896}"/>
    <cellStyle name="Normal 2 4 3" xfId="6223" xr:uid="{B0D715AF-EBF2-4292-9312-9E357378B3B8}"/>
    <cellStyle name="Normal 2 4 3 2" xfId="14627" xr:uid="{C8144D4F-FF05-47F1-82A5-B909393427C3}"/>
    <cellStyle name="Normal 2 4 3 2 2" xfId="21914" xr:uid="{B04977F7-DC10-474A-A2FA-73158CA536AC}"/>
    <cellStyle name="Normal 2 4 3 2 2 2" xfId="27470" xr:uid="{DD51F38D-B9FE-487F-91DE-0171E3E9A8E8}"/>
    <cellStyle name="Normal 2 4 3 2 2 3" xfId="32964" xr:uid="{B3AAA486-557A-4488-981F-EFDA7225DFE9}"/>
    <cellStyle name="Normal 2 4 3 2 2 4" xfId="38448" xr:uid="{44C1AAB6-6F3B-4931-822E-AB1DAFBAF9AD}"/>
    <cellStyle name="Normal 2 4 3 2 3" xfId="24741" xr:uid="{A75321A7-55F9-4162-A873-0D782FCE1F62}"/>
    <cellStyle name="Normal 2 4 3 2 4" xfId="30235" xr:uid="{27AB37FD-13AF-4FED-A144-498E1896699D}"/>
    <cellStyle name="Normal 2 4 3 2 5" xfId="35719" xr:uid="{C669A6C9-DD8F-427B-B4F6-93E5116A0D74}"/>
    <cellStyle name="Normal 2 4 3 3" xfId="11580" xr:uid="{795D5662-F5BC-45EF-89F2-A7AA5EA72085}"/>
    <cellStyle name="Normal 2 4 3 4" xfId="16816" xr:uid="{8E7F8E10-86C7-4ECB-9748-A8E04F1FE09E}"/>
    <cellStyle name="Normal 2 4 3 5" xfId="19038" xr:uid="{973B9F89-9D13-4C7E-98B2-5A3328B5688D}"/>
    <cellStyle name="Normal 2 4 3 6" xfId="9310" xr:uid="{9CBA9188-C8FC-4EAC-A5A7-72F139346848}"/>
    <cellStyle name="Normal 2 4 3 6 2" xfId="20631" xr:uid="{F5508071-B76E-44BB-A8E8-7D56859FABAE}"/>
    <cellStyle name="Normal 2 4 3 6 2 2" xfId="26187" xr:uid="{E0C943C6-54C4-4CE9-9E7A-0A74466FD7A6}"/>
    <cellStyle name="Normal 2 4 3 6 2 3" xfId="31681" xr:uid="{F81A9238-E92F-482E-BBE7-E102DDD9F066}"/>
    <cellStyle name="Normal 2 4 3 6 2 4" xfId="37165" xr:uid="{6B155F16-893F-4385-BAC8-1452C4A4339F}"/>
    <cellStyle name="Normal 2 4 3 6 3" xfId="23458" xr:uid="{1D64B038-52B2-44B2-85EA-1D80300180A4}"/>
    <cellStyle name="Normal 2 4 3 6 4" xfId="28952" xr:uid="{AB9FE191-E8B7-4678-9156-F0E5F2A0C3E1}"/>
    <cellStyle name="Normal 2 4 3 6 5" xfId="34436" xr:uid="{B6F0D6DB-A18A-4553-AA12-617E8DF0B1CD}"/>
    <cellStyle name="Normal 2 4 4" xfId="6224" xr:uid="{70E2B551-3B68-4C7B-B350-8DAFF4A46BE9}"/>
    <cellStyle name="Normal 2 4 4 2" xfId="14628" xr:uid="{A60235D7-FF0C-4D61-8153-F8D8BCF2EDC0}"/>
    <cellStyle name="Normal 2 4 4 2 2" xfId="21915" xr:uid="{64B7F48C-F4A5-435A-BFED-5E7063A2994F}"/>
    <cellStyle name="Normal 2 4 4 2 2 2" xfId="27471" xr:uid="{E13CF8C2-24D8-4E38-8826-90AB9BE77F65}"/>
    <cellStyle name="Normal 2 4 4 2 2 3" xfId="32965" xr:uid="{4DCDC93D-A698-4D39-BACD-92E684C4BCC9}"/>
    <cellStyle name="Normal 2 4 4 2 2 4" xfId="38449" xr:uid="{ABB80645-3085-45C8-93F7-2A18A5FB46A8}"/>
    <cellStyle name="Normal 2 4 4 2 3" xfId="24742" xr:uid="{34A166CF-2BFD-43D6-9A1F-F039694C0724}"/>
    <cellStyle name="Normal 2 4 4 2 4" xfId="30236" xr:uid="{2D384E98-8515-48A6-A6E5-4773DFEF6ADB}"/>
    <cellStyle name="Normal 2 4 4 2 5" xfId="35720" xr:uid="{9CC8B88A-7570-453B-AF8C-469A4E647BA0}"/>
    <cellStyle name="Normal 2 4 4 3" xfId="11581" xr:uid="{2C93D34B-EF06-4E87-8CD8-87B129443680}"/>
    <cellStyle name="Normal 2 4 4 4" xfId="16817" xr:uid="{45758933-C331-43B6-A751-22FB8EEA74D5}"/>
    <cellStyle name="Normal 2 4 4 5" xfId="19039" xr:uid="{6F863CA7-46B5-4861-A50E-71F10446AA4C}"/>
    <cellStyle name="Normal 2 4 4 6" xfId="9311" xr:uid="{386E4867-2E64-4B16-BA32-79A9C53DF7AC}"/>
    <cellStyle name="Normal 2 4 4 6 2" xfId="20632" xr:uid="{F1DEF4FB-ACBA-4E5E-872D-50EEF442C377}"/>
    <cellStyle name="Normal 2 4 4 6 2 2" xfId="26188" xr:uid="{00791B09-AA12-48E7-B295-FD4DAC1F5FF9}"/>
    <cellStyle name="Normal 2 4 4 6 2 3" xfId="31682" xr:uid="{8A68A427-8A5B-4A15-AD58-07F35F572CA6}"/>
    <cellStyle name="Normal 2 4 4 6 2 4" xfId="37166" xr:uid="{E1EBA46D-F313-42EA-A4B1-FB49EA3BDBEE}"/>
    <cellStyle name="Normal 2 4 4 6 3" xfId="23459" xr:uid="{73AB4296-1301-4AA7-8874-CF97D617A9B7}"/>
    <cellStyle name="Normal 2 4 4 6 4" xfId="28953" xr:uid="{0BDAA13B-A614-41D3-BD17-05DBCBF474D4}"/>
    <cellStyle name="Normal 2 4 4 6 5" xfId="34437" xr:uid="{16ADD948-F74E-46DA-9783-43C836281D2B}"/>
    <cellStyle name="Normal 2 4 5" xfId="6225" xr:uid="{022C23F3-9F9B-4E5E-84DE-6A1B0D29F0BE}"/>
    <cellStyle name="Normal 2 4 5 2" xfId="14629" xr:uid="{F9169FF2-ECC6-41B4-B219-E3F51A7A9724}"/>
    <cellStyle name="Normal 2 4 5 2 2" xfId="21916" xr:uid="{9AFECE43-A357-4071-B478-54D35E3CFA36}"/>
    <cellStyle name="Normal 2 4 5 2 2 2" xfId="27472" xr:uid="{79541561-43D0-4468-84A2-09F8595207F7}"/>
    <cellStyle name="Normal 2 4 5 2 2 3" xfId="32966" xr:uid="{EB18AA98-5EB1-4E5A-91AA-AA72FBE94412}"/>
    <cellStyle name="Normal 2 4 5 2 2 4" xfId="38450" xr:uid="{421ECE57-8E6D-40EB-89C2-FE89FD70B16D}"/>
    <cellStyle name="Normal 2 4 5 2 3" xfId="24743" xr:uid="{23A3AF85-8DF3-4D02-8D27-6B940CEAE388}"/>
    <cellStyle name="Normal 2 4 5 2 4" xfId="30237" xr:uid="{4E62A019-FA02-46F8-AD28-743AB847A1D8}"/>
    <cellStyle name="Normal 2 4 5 2 5" xfId="35721" xr:uid="{861639FE-0AFE-45D6-89E4-522690B2FBF1}"/>
    <cellStyle name="Normal 2 4 5 3" xfId="11582" xr:uid="{7DB1B0E8-378A-4D98-A129-EBF3F7E5BF0C}"/>
    <cellStyle name="Normal 2 4 5 4" xfId="16818" xr:uid="{BE34D6B0-0B53-428F-AAE9-6155B8607C27}"/>
    <cellStyle name="Normal 2 4 5 5" xfId="19040" xr:uid="{D7DA4F72-7470-4799-B5B1-546B31D718C4}"/>
    <cellStyle name="Normal 2 4 5 6" xfId="9312" xr:uid="{3FB38A21-793B-4CCF-98C4-67F6DA7038CE}"/>
    <cellStyle name="Normal 2 4 5 6 2" xfId="20633" xr:uid="{B1594779-7ACC-4F7A-9157-4886D067A5DC}"/>
    <cellStyle name="Normal 2 4 5 6 2 2" xfId="26189" xr:uid="{BE9564E9-AD7B-408F-8008-E0ED60D7B21B}"/>
    <cellStyle name="Normal 2 4 5 6 2 3" xfId="31683" xr:uid="{71462E88-11C9-4A95-946D-745EE98F0EE9}"/>
    <cellStyle name="Normal 2 4 5 6 2 4" xfId="37167" xr:uid="{281F3347-53DC-4ED5-B6CB-2DD56801AD81}"/>
    <cellStyle name="Normal 2 4 5 6 3" xfId="23460" xr:uid="{499E63C9-FE36-41D4-90DF-4684368EA2A0}"/>
    <cellStyle name="Normal 2 4 5 6 4" xfId="28954" xr:uid="{B73809CD-A83F-404D-AB20-69706AFC3CCC}"/>
    <cellStyle name="Normal 2 4 5 6 5" xfId="34438" xr:uid="{66C273E9-CC13-4D45-86AF-8F7F5A2F769B}"/>
    <cellStyle name="Normal 2 4 6" xfId="7210" xr:uid="{737C94B0-CE3D-4C56-9DF4-1A0E3D763E4E}"/>
    <cellStyle name="Normal 2 4 6 2" xfId="14630" xr:uid="{665F9410-EE09-4E0C-9AB9-105AEE97B3FF}"/>
    <cellStyle name="Normal 2 4 6 2 2" xfId="21917" xr:uid="{D1DA519D-6F56-42BE-BA5D-66E56028D097}"/>
    <cellStyle name="Normal 2 4 6 2 2 2" xfId="27473" xr:uid="{7510F20C-0D49-4F30-9A61-7F771FCDD036}"/>
    <cellStyle name="Normal 2 4 6 2 2 3" xfId="32967" xr:uid="{B0DB21F9-3142-440B-9EFC-90DADF54C5F6}"/>
    <cellStyle name="Normal 2 4 6 2 2 4" xfId="38451" xr:uid="{29869DC9-7666-4171-9934-8AC39CC66DB6}"/>
    <cellStyle name="Normal 2 4 6 2 3" xfId="24744" xr:uid="{CAD9B75B-8912-4EB0-B155-35A27740C65D}"/>
    <cellStyle name="Normal 2 4 6 2 4" xfId="30238" xr:uid="{308BDA4C-7BA6-436C-844C-8A3C81BD1348}"/>
    <cellStyle name="Normal 2 4 6 2 5" xfId="35722" xr:uid="{FF9BCF00-E1F1-4432-B8C4-771418AA1707}"/>
    <cellStyle name="Normal 2 4 6 3" xfId="12472" xr:uid="{C1BAB350-23A7-4C6E-B25B-01F7A30FA83A}"/>
    <cellStyle name="Normal 2 4 6 4" xfId="9313" xr:uid="{44C99346-1748-44A9-AA5C-46B55678D52D}"/>
    <cellStyle name="Normal 2 4 6 4 2" xfId="20634" xr:uid="{9A515773-C192-433A-87DE-7A4DD9BDC58A}"/>
    <cellStyle name="Normal 2 4 6 4 2 2" xfId="26190" xr:uid="{1582811E-D3D4-4253-9844-A89DDE5E9561}"/>
    <cellStyle name="Normal 2 4 6 4 2 3" xfId="31684" xr:uid="{5E1B6072-156C-4C34-8B43-4AF54A65CE9C}"/>
    <cellStyle name="Normal 2 4 6 4 2 4" xfId="37168" xr:uid="{AA138606-C831-4863-B443-F645241FECB3}"/>
    <cellStyle name="Normal 2 4 6 4 3" xfId="23461" xr:uid="{8B83554D-B9E6-41B2-93BE-A271D45D79F7}"/>
    <cellStyle name="Normal 2 4 6 4 4" xfId="28955" xr:uid="{A335448A-9F81-4872-9468-B982C4C8BFA4}"/>
    <cellStyle name="Normal 2 4 6 4 5" xfId="34439" xr:uid="{45A17F0E-4089-4200-B829-52BBA88DC716}"/>
    <cellStyle name="Normal 2 4 7" xfId="9314" xr:uid="{AB979A0C-D006-4E14-8DFD-B0E908A07D83}"/>
    <cellStyle name="Normal 2 4 7 2" xfId="20635" xr:uid="{FDAACB46-22D5-45D9-BDFC-31A5DD1F510E}"/>
    <cellStyle name="Normal 2 4 7 2 2" xfId="26191" xr:uid="{1459EC3F-CE09-4B23-9D32-7CF864283D84}"/>
    <cellStyle name="Normal 2 4 7 2 3" xfId="31685" xr:uid="{BCAC490F-0664-414F-9101-9D75B69F72E2}"/>
    <cellStyle name="Normal 2 4 7 2 4" xfId="37169" xr:uid="{AFFCC07B-152D-4E8B-A180-8C74CF5B69CA}"/>
    <cellStyle name="Normal 2 4 7 3" xfId="23462" xr:uid="{D3FEEAA2-301A-447D-B5B4-5607E5AACCFD}"/>
    <cellStyle name="Normal 2 4 7 4" xfId="28956" xr:uid="{73F6176E-B1BB-4E54-A405-76BAAA692F82}"/>
    <cellStyle name="Normal 2 4 7 5" xfId="34440" xr:uid="{7D85F598-1C1B-4299-A967-49E7364FCD24}"/>
    <cellStyle name="Normal 2 4 8" xfId="14623" xr:uid="{3853F23A-CBDC-4214-88F1-F994848B854D}"/>
    <cellStyle name="Normal 2 4 8 2" xfId="21910" xr:uid="{5843A0E8-5B04-4DEA-B127-A09D6F2297D9}"/>
    <cellStyle name="Normal 2 4 8 2 2" xfId="27466" xr:uid="{2DE55D4B-1F23-4F81-802E-00470F04574D}"/>
    <cellStyle name="Normal 2 4 8 2 3" xfId="32960" xr:uid="{D65F2FD6-D446-4831-9844-417518591D52}"/>
    <cellStyle name="Normal 2 4 8 2 4" xfId="38444" xr:uid="{F21BABA0-4858-4AB2-B424-D886C5E5EFF4}"/>
    <cellStyle name="Normal 2 4 8 3" xfId="24737" xr:uid="{A77E2E1C-8D34-44EE-A818-7DCD864FD0F6}"/>
    <cellStyle name="Normal 2 4 8 4" xfId="30231" xr:uid="{7A03F316-A48A-433C-A4EA-5570AF59F984}"/>
    <cellStyle name="Normal 2 4 8 5" xfId="35715" xr:uid="{43190F2B-DFCB-40C2-9957-25D75132F37B}"/>
    <cellStyle name="Normal 2 4 9" xfId="11576" xr:uid="{787416CD-5E43-494C-8100-843FC2CB7C2F}"/>
    <cellStyle name="Normal 2 5" xfId="678" xr:uid="{387D7B16-A82E-4EFC-BE60-4E9DCF3E64CC}"/>
    <cellStyle name="Normal 2 5 2" xfId="679" xr:uid="{B856C409-BD1B-4C55-B951-74A9560CDED1}"/>
    <cellStyle name="Normal 2 5 2 2" xfId="14632" xr:uid="{208A4FAC-4439-44F0-A633-D50DE15D6089}"/>
    <cellStyle name="Normal 2 5 2 2 2" xfId="21919" xr:uid="{494AE12D-5D73-437E-864B-7EC67A70F200}"/>
    <cellStyle name="Normal 2 5 2 2 2 2" xfId="27475" xr:uid="{47D986D7-FEC8-4FC0-A761-FC3F5E474ED3}"/>
    <cellStyle name="Normal 2 5 2 2 2 3" xfId="32969" xr:uid="{09D4F46A-0BFF-405D-AE0D-B9FBBEFDB5F4}"/>
    <cellStyle name="Normal 2 5 2 2 2 4" xfId="38453" xr:uid="{F0DDDA3E-1430-4D83-BFE4-40989D2B93B4}"/>
    <cellStyle name="Normal 2 5 2 2 3" xfId="24746" xr:uid="{C0A015EF-0631-4078-9BC9-30F118B1640E}"/>
    <cellStyle name="Normal 2 5 2 2 4" xfId="30240" xr:uid="{1C3EAF75-F623-4C06-8E35-D32514D3F9AB}"/>
    <cellStyle name="Normal 2 5 2 2 5" xfId="35724" xr:uid="{5BAD89F4-78FD-44B6-AF2C-542A940E8E37}"/>
    <cellStyle name="Normal 2 5 2 3" xfId="11584" xr:uid="{9797F986-54CA-4225-9745-058F5B9E0E2A}"/>
    <cellStyle name="Normal 2 5 2 4" xfId="16820" xr:uid="{8E85E5D7-6F00-40E6-A65B-2C35364CED85}"/>
    <cellStyle name="Normal 2 5 2 5" xfId="19042" xr:uid="{A6352BAE-A8AF-4F0C-AEEB-78CADA67AE21}"/>
    <cellStyle name="Normal 2 5 2 6" xfId="9316" xr:uid="{FC29988B-1701-4058-9BA5-2BA73416D01D}"/>
    <cellStyle name="Normal 2 5 2 6 2" xfId="20637" xr:uid="{1364CC9D-9B19-4948-9442-04E5C09C42E4}"/>
    <cellStyle name="Normal 2 5 2 6 2 2" xfId="26193" xr:uid="{2979E1D5-45ED-40B8-8C01-1AF732A3E18C}"/>
    <cellStyle name="Normal 2 5 2 6 2 3" xfId="31687" xr:uid="{46E21493-147F-40F5-84F2-2CFF64B620C2}"/>
    <cellStyle name="Normal 2 5 2 6 2 4" xfId="37171" xr:uid="{14FDF8CD-F662-4858-9A06-28CF75292ABA}"/>
    <cellStyle name="Normal 2 5 2 6 3" xfId="23464" xr:uid="{0AE0D097-9BEC-486C-BFFD-DAE82B8401BE}"/>
    <cellStyle name="Normal 2 5 2 6 4" xfId="28958" xr:uid="{B9E37E63-3523-4DBB-9B30-F25B88214832}"/>
    <cellStyle name="Normal 2 5 2 6 5" xfId="34442" xr:uid="{3EEF3424-15E7-4067-927C-17F6326E5460}"/>
    <cellStyle name="Normal 2 5 2 7" xfId="6227" xr:uid="{8038425A-9BB1-47BE-BF6F-5C44588DE012}"/>
    <cellStyle name="Normal 2 5 3" xfId="6228" xr:uid="{12D9EF8D-1999-49E0-8545-4ECC25EAAB75}"/>
    <cellStyle name="Normal 2 5 3 2" xfId="14633" xr:uid="{65377B2D-112F-4478-8F5B-454DF883FD0D}"/>
    <cellStyle name="Normal 2 5 3 2 2" xfId="21920" xr:uid="{949CCDCB-B409-41D8-909F-F9844063AD53}"/>
    <cellStyle name="Normal 2 5 3 2 2 2" xfId="27476" xr:uid="{C5749511-7BB3-4221-9996-2303E429A7B9}"/>
    <cellStyle name="Normal 2 5 3 2 2 3" xfId="32970" xr:uid="{93EA38DE-B738-4455-84E4-7A140A6F4F17}"/>
    <cellStyle name="Normal 2 5 3 2 2 4" xfId="38454" xr:uid="{B193FCD2-39A6-4D9C-85F6-489DB549EFA8}"/>
    <cellStyle name="Normal 2 5 3 2 3" xfId="24747" xr:uid="{2361D6AC-3090-4CAD-AB8C-12A56A339EB0}"/>
    <cellStyle name="Normal 2 5 3 2 4" xfId="30241" xr:uid="{05652AFD-5E85-4C46-AB9A-00BE9A0E1756}"/>
    <cellStyle name="Normal 2 5 3 2 5" xfId="35725" xr:uid="{9C692313-8631-4009-8F94-9E8014947AA5}"/>
    <cellStyle name="Normal 2 5 3 3" xfId="11585" xr:uid="{4D4272CD-4C53-40FF-A8D3-D4E01B7EB0F9}"/>
    <cellStyle name="Normal 2 5 3 4" xfId="16821" xr:uid="{81493E20-D410-4016-85E9-1F904C015F5E}"/>
    <cellStyle name="Normal 2 5 3 5" xfId="19043" xr:uid="{C2F24B5B-452D-4543-AD7C-9D453FA7EEB1}"/>
    <cellStyle name="Normal 2 5 3 6" xfId="9317" xr:uid="{F962A130-95C7-49C4-AC48-7294023C514D}"/>
    <cellStyle name="Normal 2 5 3 6 2" xfId="20638" xr:uid="{85A488E7-7C55-4A2E-811A-EF815B9EEBC5}"/>
    <cellStyle name="Normal 2 5 3 6 2 2" xfId="26194" xr:uid="{956E081F-BAB3-4379-82DD-AE866D750A20}"/>
    <cellStyle name="Normal 2 5 3 6 2 3" xfId="31688" xr:uid="{53C6652B-112B-4B25-857E-DE85BF437EFA}"/>
    <cellStyle name="Normal 2 5 3 6 2 4" xfId="37172" xr:uid="{A5899D8F-3A2A-4D14-8A59-3B296471B804}"/>
    <cellStyle name="Normal 2 5 3 6 3" xfId="23465" xr:uid="{ED440ACC-3F98-4116-BA89-6630C2D40F6B}"/>
    <cellStyle name="Normal 2 5 3 6 4" xfId="28959" xr:uid="{4AE0F125-B77E-4559-A91A-D75160CDF540}"/>
    <cellStyle name="Normal 2 5 3 6 5" xfId="34443" xr:uid="{F2081B70-6E59-41D2-80D6-4D4DE2073805}"/>
    <cellStyle name="Normal 2 5 4" xfId="14631" xr:uid="{AD8D1EFB-CFC0-4CFD-827D-C321CA191A67}"/>
    <cellStyle name="Normal 2 5 4 2" xfId="21918" xr:uid="{EF659587-5B70-4C28-ABF9-AE517A92046B}"/>
    <cellStyle name="Normal 2 5 4 2 2" xfId="27474" xr:uid="{F3426802-F0FA-42B5-82E4-3306C276A8D5}"/>
    <cellStyle name="Normal 2 5 4 2 3" xfId="32968" xr:uid="{72C5C839-71A5-43DE-BD44-2F25EC14B01F}"/>
    <cellStyle name="Normal 2 5 4 2 4" xfId="38452" xr:uid="{8AB05738-B504-4F87-B67D-68C17FAF4C2F}"/>
    <cellStyle name="Normal 2 5 4 3" xfId="24745" xr:uid="{4BD7D7A5-ADA4-4277-9A5A-1B6C4A6CB853}"/>
    <cellStyle name="Normal 2 5 4 4" xfId="30239" xr:uid="{E940B33A-422B-43EA-AC13-20F389BD0B07}"/>
    <cellStyle name="Normal 2 5 4 5" xfId="35723" xr:uid="{ED384B67-EC99-41F3-90FA-3A637B75D315}"/>
    <cellStyle name="Normal 2 5 5" xfId="11583" xr:uid="{1D6F3B61-F5C8-4B2D-BFA4-9315CC948547}"/>
    <cellStyle name="Normal 2 5 6" xfId="16819" xr:uid="{F6AFE811-ADA5-43F2-8CC8-043E56653691}"/>
    <cellStyle name="Normal 2 5 7" xfId="19041" xr:uid="{0ABE35A8-52FE-4831-8D3A-46A40D60839C}"/>
    <cellStyle name="Normal 2 5 8" xfId="9315" xr:uid="{BEE4FF33-42C8-4348-87BA-32EC8A64CE73}"/>
    <cellStyle name="Normal 2 5 8 2" xfId="20636" xr:uid="{6A13B572-CD31-4CB2-9ED6-38ED78B95777}"/>
    <cellStyle name="Normal 2 5 8 2 2" xfId="26192" xr:uid="{5087207E-F1B6-4E64-99AD-D2CED4D1D5E9}"/>
    <cellStyle name="Normal 2 5 8 2 3" xfId="31686" xr:uid="{940076A1-E121-4D78-BC98-2C07C71E7EC1}"/>
    <cellStyle name="Normal 2 5 8 2 4" xfId="37170" xr:uid="{5F98F3A8-6F8B-4D3B-AA19-5071A9215833}"/>
    <cellStyle name="Normal 2 5 8 3" xfId="23463" xr:uid="{D202A3ED-41AA-43B8-A71E-CB73A28F1845}"/>
    <cellStyle name="Normal 2 5 8 4" xfId="28957" xr:uid="{73AFDE42-0C7E-4438-AAAB-E3894D8142B7}"/>
    <cellStyle name="Normal 2 5 8 5" xfId="34441" xr:uid="{26E6FF5D-264C-485A-B276-ECC2E6EBF920}"/>
    <cellStyle name="Normal 2 5 9" xfId="6226" xr:uid="{240D58EE-28F0-4FB7-B186-473A3A293F14}"/>
    <cellStyle name="Normal 2 6" xfId="680" xr:uid="{120B7317-55E5-4CAB-97CF-9DA7DA7CAD84}"/>
    <cellStyle name="Normal 2 6 2" xfId="14634" xr:uid="{B4ACF228-B809-4F6A-B669-8E29EDF12FED}"/>
    <cellStyle name="Normal 2 6 2 2" xfId="21921" xr:uid="{D3BC441E-D3E4-4C2D-A3EB-9949BAD0F639}"/>
    <cellStyle name="Normal 2 6 2 2 2" xfId="27477" xr:uid="{960A3EEB-BFF9-41B5-B857-F163A5E580EF}"/>
    <cellStyle name="Normal 2 6 2 2 3" xfId="32971" xr:uid="{6DDFFFAC-B03D-4B7F-A9EE-9DC555C94294}"/>
    <cellStyle name="Normal 2 6 2 2 4" xfId="38455" xr:uid="{92F1D964-08FD-49C4-BA8D-0BDD64B87624}"/>
    <cellStyle name="Normal 2 6 2 3" xfId="24748" xr:uid="{E2414D31-4FDA-4000-8EBB-F29C154DD29C}"/>
    <cellStyle name="Normal 2 6 2 4" xfId="30242" xr:uid="{AA3DEE3E-727B-4BC2-B4A3-109CC00A7CEA}"/>
    <cellStyle name="Normal 2 6 2 5" xfId="35726" xr:uid="{46776C05-5F8E-4CFD-9EEE-5DD4EF151FD4}"/>
    <cellStyle name="Normal 2 6 3" xfId="11586" xr:uid="{9A13B5CD-6F99-42E7-9CAE-133B3B3C35E4}"/>
    <cellStyle name="Normal 2 6 4" xfId="16822" xr:uid="{45CDCC63-BAA6-4F2E-9CEB-16F5552FA9E0}"/>
    <cellStyle name="Normal 2 6 5" xfId="19044" xr:uid="{0C44B850-8B42-4B0E-A97A-364DBC5C5793}"/>
    <cellStyle name="Normal 2 6 6" xfId="9318" xr:uid="{F0B243BC-EC60-4EF9-8928-585D5C3A41DA}"/>
    <cellStyle name="Normal 2 6 6 2" xfId="20639" xr:uid="{9D6F3118-1537-4907-B026-D378876EC46A}"/>
    <cellStyle name="Normal 2 6 6 2 2" xfId="26195" xr:uid="{7961728D-5B8F-46FE-8D71-7F3DBA7D3C47}"/>
    <cellStyle name="Normal 2 6 6 2 3" xfId="31689" xr:uid="{87AF7A08-E9FF-423B-AFEE-9DBA2A6D1CC7}"/>
    <cellStyle name="Normal 2 6 6 2 4" xfId="37173" xr:uid="{279E0291-B67B-4311-9DD4-40745CDD398D}"/>
    <cellStyle name="Normal 2 6 6 3" xfId="23466" xr:uid="{287D163C-B1B4-4FD4-9314-E76C74DDAE90}"/>
    <cellStyle name="Normal 2 6 6 4" xfId="28960" xr:uid="{18F292C7-E559-4341-9843-8252ECF41018}"/>
    <cellStyle name="Normal 2 6 6 5" xfId="34444" xr:uid="{F599E8AA-45DA-496A-A752-3381D5FC8D31}"/>
    <cellStyle name="Normal 2 6 7" xfId="6229" xr:uid="{EDF2533F-7E5E-4DFC-9BDB-599ED27EBE7F}"/>
    <cellStyle name="Normal 2 7" xfId="681" xr:uid="{24575D04-BC0F-4BE8-8674-432B94BC5896}"/>
    <cellStyle name="Normal 2 7 2" xfId="14635" xr:uid="{92CD688B-B4C0-49A9-811B-4F9B46B5F289}"/>
    <cellStyle name="Normal 2 7 2 2" xfId="21922" xr:uid="{F49E2703-3A3E-436F-967A-17D3AEDB5309}"/>
    <cellStyle name="Normal 2 7 2 2 2" xfId="27478" xr:uid="{A34CA7F3-7C0C-4F35-8F6E-303AF703224B}"/>
    <cellStyle name="Normal 2 7 2 2 3" xfId="32972" xr:uid="{AFBF6058-49E6-42CC-A55F-4F8F32B7BA82}"/>
    <cellStyle name="Normal 2 7 2 2 4" xfId="38456" xr:uid="{A197CC30-510D-4B5E-940E-2E423089E1F5}"/>
    <cellStyle name="Normal 2 7 2 3" xfId="24749" xr:uid="{F3BEE9C8-CCD0-455D-A2AF-05D6829A204A}"/>
    <cellStyle name="Normal 2 7 2 4" xfId="30243" xr:uid="{7AB172B5-0DD4-4AA3-9E07-80F498582976}"/>
    <cellStyle name="Normal 2 7 2 5" xfId="35727" xr:uid="{C143DF65-561E-45E2-AA06-9DFAE1F11072}"/>
    <cellStyle name="Normal 2 7 3" xfId="11587" xr:uid="{A5569427-5D97-4C32-9A30-7623FF660DE3}"/>
    <cellStyle name="Normal 2 7 4" xfId="16823" xr:uid="{3CF87F19-E668-4AA6-AB8E-4B087FEA0D36}"/>
    <cellStyle name="Normal 2 7 5" xfId="19045" xr:uid="{AA900ADD-04C4-4BCA-ACD4-238A53411DDE}"/>
    <cellStyle name="Normal 2 7 6" xfId="9319" xr:uid="{53D28646-1551-47EA-A262-A493F728CF12}"/>
    <cellStyle name="Normal 2 7 6 2" xfId="20640" xr:uid="{A5E0356C-D50C-4EEE-8FFC-9D0C208535AF}"/>
    <cellStyle name="Normal 2 7 6 2 2" xfId="26196" xr:uid="{FBF8BC1C-04EA-4779-B28E-5C8B59A3F4C5}"/>
    <cellStyle name="Normal 2 7 6 2 3" xfId="31690" xr:uid="{066222BC-9C5B-48E5-9C13-0EAC0CD7F697}"/>
    <cellStyle name="Normal 2 7 6 2 4" xfId="37174" xr:uid="{F29B5646-B796-4D9F-B4D8-1891822DBBD8}"/>
    <cellStyle name="Normal 2 7 6 3" xfId="23467" xr:uid="{A856054D-5354-4A02-8202-FE4F44765AF3}"/>
    <cellStyle name="Normal 2 7 6 4" xfId="28961" xr:uid="{131277D3-4952-483C-9C93-C30C931127FE}"/>
    <cellStyle name="Normal 2 7 6 5" xfId="34445" xr:uid="{0040E4B3-05DE-46C5-BD9E-BBDC3155B75D}"/>
    <cellStyle name="Normal 2 7 7" xfId="6230" xr:uid="{5016E8DB-91A3-4E6A-87B7-5D13CE3A315B}"/>
    <cellStyle name="Normal 2 8" xfId="682" xr:uid="{31DF0F69-0D9D-4324-B99B-80FC64F37373}"/>
    <cellStyle name="Normal 2 8 2" xfId="14636" xr:uid="{A1D9D4A7-C424-4503-A6AA-484A19A1B1CE}"/>
    <cellStyle name="Normal 2 8 2 2" xfId="21923" xr:uid="{2B512738-09C8-4685-8C8B-554AAE08B60C}"/>
    <cellStyle name="Normal 2 8 2 2 2" xfId="27479" xr:uid="{0776E8BA-4A60-4F87-AEA2-3D7B02F02021}"/>
    <cellStyle name="Normal 2 8 2 2 3" xfId="32973" xr:uid="{309ADF54-2143-4A8E-B844-1B1920396866}"/>
    <cellStyle name="Normal 2 8 2 2 4" xfId="38457" xr:uid="{C5D57A19-0D12-434F-B872-796946ED87B5}"/>
    <cellStyle name="Normal 2 8 2 3" xfId="24750" xr:uid="{5B2B9950-89D2-4D45-BF78-BEBC26C79A1B}"/>
    <cellStyle name="Normal 2 8 2 4" xfId="30244" xr:uid="{B7531FE8-7697-4312-9C2E-33635144D192}"/>
    <cellStyle name="Normal 2 8 2 5" xfId="35728" xr:uid="{20EC447F-4C03-4C26-872B-1EE7AA746537}"/>
    <cellStyle name="Normal 2 8 3" xfId="11588" xr:uid="{A896AC37-BBA3-423F-8115-E2050D5FED41}"/>
    <cellStyle name="Normal 2 8 4" xfId="16824" xr:uid="{56C5870B-7040-4BE9-8314-8770DF10D6DD}"/>
    <cellStyle name="Normal 2 8 5" xfId="19046" xr:uid="{575D4539-41B0-4AA0-8C7E-A91DBC9B8BAB}"/>
    <cellStyle name="Normal 2 8 6" xfId="9320" xr:uid="{035713A2-DFFA-43A9-A35D-6DC54B210701}"/>
    <cellStyle name="Normal 2 8 6 2" xfId="20641" xr:uid="{06578DCF-F160-4326-8A2D-B4AE6557B7B7}"/>
    <cellStyle name="Normal 2 8 6 2 2" xfId="26197" xr:uid="{C8D2CB1B-DF16-424F-8E67-57894B41BE5A}"/>
    <cellStyle name="Normal 2 8 6 2 3" xfId="31691" xr:uid="{A837A513-AD9F-4B87-A99B-6DD0A47F9D27}"/>
    <cellStyle name="Normal 2 8 6 2 4" xfId="37175" xr:uid="{A38BB624-88E6-4B76-8FBA-931AC832E399}"/>
    <cellStyle name="Normal 2 8 6 3" xfId="23468" xr:uid="{7EF175AD-86CA-40B9-AB19-30B0B862970A}"/>
    <cellStyle name="Normal 2 8 6 4" xfId="28962" xr:uid="{040A6FC0-0653-4D56-BC1A-BC27D0717BDD}"/>
    <cellStyle name="Normal 2 8 6 5" xfId="34446" xr:uid="{F9F9619A-5233-4319-900F-24A05C1CF323}"/>
    <cellStyle name="Normal 2 8 7" xfId="6231" xr:uid="{9822276F-041E-4058-92AE-62A09E194268}"/>
    <cellStyle name="Normal 2 9" xfId="339" xr:uid="{CBDDC425-59CF-4758-AEDA-8E60B267B257}"/>
    <cellStyle name="Normal 2 9 2" xfId="14637" xr:uid="{C58D518A-8091-4241-9F1C-C81D69A6A714}"/>
    <cellStyle name="Normal 2 9 2 2" xfId="21924" xr:uid="{688E6DAB-4A36-40DC-A1A8-793CBC08748F}"/>
    <cellStyle name="Normal 2 9 2 2 2" xfId="27480" xr:uid="{53286F8F-A0B2-49E8-8F7E-480C595A8865}"/>
    <cellStyle name="Normal 2 9 2 2 3" xfId="32974" xr:uid="{203C83F0-D9E9-4C6F-86BE-CE1ACC87608F}"/>
    <cellStyle name="Normal 2 9 2 2 4" xfId="38458" xr:uid="{97EB6124-8CFD-4CAA-8A0C-5259E18D5BAA}"/>
    <cellStyle name="Normal 2 9 2 3" xfId="24751" xr:uid="{0C142E84-8A56-43EA-B96A-76F4BF0A9739}"/>
    <cellStyle name="Normal 2 9 2 4" xfId="30245" xr:uid="{025DBA48-C2AB-4D24-A81C-8E877B0754FC}"/>
    <cellStyle name="Normal 2 9 2 5" xfId="35729" xr:uid="{8DE65757-D2D0-49A4-9708-5D914360710D}"/>
    <cellStyle name="Normal 2 9 3" xfId="11589" xr:uid="{64AB00AC-184C-46B5-8A35-850B2CF74310}"/>
    <cellStyle name="Normal 2 9 4" xfId="16825" xr:uid="{D02EAE6B-531B-40B6-90B3-D05B8A936BB8}"/>
    <cellStyle name="Normal 2 9 5" xfId="19047" xr:uid="{682FC824-CDD5-4825-9987-26A39006D3E5}"/>
    <cellStyle name="Normal 2 9 6" xfId="9321" xr:uid="{0D531A6F-8E3C-475B-8FC4-11FB0550D66A}"/>
    <cellStyle name="Normal 2 9 6 2" xfId="20642" xr:uid="{E9C0FC68-7663-43A3-B793-D5FC000F970F}"/>
    <cellStyle name="Normal 2 9 6 2 2" xfId="26198" xr:uid="{33C154AC-5A3B-4A5A-9318-98C306D2A2C0}"/>
    <cellStyle name="Normal 2 9 6 2 3" xfId="31692" xr:uid="{F41644EE-7CBD-4367-B448-FAEC464FF725}"/>
    <cellStyle name="Normal 2 9 6 2 4" xfId="37176" xr:uid="{547E316F-8D14-4CA5-AA93-EFA5DC135A96}"/>
    <cellStyle name="Normal 2 9 6 3" xfId="23469" xr:uid="{6A31D77E-EF6B-4DB1-A6BA-954107CFD2F2}"/>
    <cellStyle name="Normal 2 9 6 4" xfId="28963" xr:uid="{AB0C1DF1-4442-4B56-98FA-F5B132C16194}"/>
    <cellStyle name="Normal 2 9 6 5" xfId="34447" xr:uid="{F830A050-C297-44C9-8C3D-DCDABF2EFF5D}"/>
    <cellStyle name="Normal 2_2207 Estados Financieros al 31.12.2009 - Frigorífico Concepción S.A FINAL" xfId="6232" xr:uid="{EFD177A7-F986-4B57-AAA9-6AD3C9C22A9F}"/>
    <cellStyle name="Normal 20" xfId="6233" xr:uid="{AB456472-4C4E-49BC-9C9C-5BAE3FB2FCD7}"/>
    <cellStyle name="Normal 20 10" xfId="9322" xr:uid="{514D1EF3-2C54-4DD8-889E-F803F21D3979}"/>
    <cellStyle name="Normal 20 10 2" xfId="20643" xr:uid="{5BE39965-8ED3-4D7B-A6F2-1369C19E7493}"/>
    <cellStyle name="Normal 20 10 2 2" xfId="26199" xr:uid="{7A905547-65DB-49F7-909F-D1FDF424742C}"/>
    <cellStyle name="Normal 20 10 2 3" xfId="31693" xr:uid="{4C62E858-F6F9-4A52-9D24-67F2B9DBE69C}"/>
    <cellStyle name="Normal 20 10 2 4" xfId="37177" xr:uid="{4AAC0663-DA52-4D68-B3FE-265ABB1B8F9F}"/>
    <cellStyle name="Normal 20 10 3" xfId="23470" xr:uid="{04BE9D02-76C2-4364-91C1-44734B6AEBAB}"/>
    <cellStyle name="Normal 20 10 4" xfId="28964" xr:uid="{EBF04350-53E2-4580-A9F5-4CE539DD8A71}"/>
    <cellStyle name="Normal 20 10 5" xfId="34448" xr:uid="{D30822B0-0875-4348-ADEE-5224453BC588}"/>
    <cellStyle name="Normal 20 2" xfId="6234" xr:uid="{756549F1-FED5-4E85-B15E-610EB79BAC43}"/>
    <cellStyle name="Normal 20 2 2" xfId="14639" xr:uid="{717A2926-B496-41F6-9915-216BB3A611AB}"/>
    <cellStyle name="Normal 20 2 2 2" xfId="21926" xr:uid="{35F5D8F6-FDC5-4E38-A0B5-1DED8909CDE0}"/>
    <cellStyle name="Normal 20 2 2 2 2" xfId="27482" xr:uid="{EA0CFDEA-E805-4DEC-8B29-7E245626B07E}"/>
    <cellStyle name="Normal 20 2 2 2 3" xfId="32976" xr:uid="{06E7A951-CFE8-41AE-ADD3-18621D7C7652}"/>
    <cellStyle name="Normal 20 2 2 2 4" xfId="38460" xr:uid="{01DEB7F7-17C8-4918-8604-446883B7F3AB}"/>
    <cellStyle name="Normal 20 2 2 3" xfId="24753" xr:uid="{31353A22-9E4E-42B8-800E-0D15791D6723}"/>
    <cellStyle name="Normal 20 2 2 4" xfId="30247" xr:uid="{233F870B-B057-4899-9EEA-2FC301D3C677}"/>
    <cellStyle name="Normal 20 2 2 5" xfId="35731" xr:uid="{61DC7F26-969D-4B4F-A532-9E96D7A2B4A2}"/>
    <cellStyle name="Normal 20 2 3" xfId="11591" xr:uid="{8978792A-0B5B-49F6-B800-1C0A2ED2BA92}"/>
    <cellStyle name="Normal 20 2 4" xfId="16827" xr:uid="{F018B908-F579-4671-A7B3-2C0C915A3F06}"/>
    <cellStyle name="Normal 20 2 5" xfId="19049" xr:uid="{166E2A1D-E526-45E5-AF16-CDB971BC1E1C}"/>
    <cellStyle name="Normal 20 2 6" xfId="9323" xr:uid="{883FEBBA-1F3B-4ACC-AC4B-B04115E52EB0}"/>
    <cellStyle name="Normal 20 2 6 2" xfId="20644" xr:uid="{67949DA5-31BB-4108-8620-7268CF41FEB0}"/>
    <cellStyle name="Normal 20 2 6 2 2" xfId="26200" xr:uid="{07EF2A94-6A40-41F6-8A6B-298B071F02AA}"/>
    <cellStyle name="Normal 20 2 6 2 3" xfId="31694" xr:uid="{E561C4A8-B957-4B44-B96B-B30A518A6207}"/>
    <cellStyle name="Normal 20 2 6 2 4" xfId="37178" xr:uid="{3D3E2484-DD6D-47B2-B75C-EADF69927F65}"/>
    <cellStyle name="Normal 20 2 6 3" xfId="23471" xr:uid="{AD796F5E-B941-4EF4-B1D4-213D3934A78A}"/>
    <cellStyle name="Normal 20 2 6 4" xfId="28965" xr:uid="{47A40361-4EA2-4981-9E30-869117003F28}"/>
    <cellStyle name="Normal 20 2 6 5" xfId="34449" xr:uid="{4C444631-54C4-4C62-930F-2A40676ABE09}"/>
    <cellStyle name="Normal 20 3" xfId="6235" xr:uid="{E1F2A74E-21CD-4B25-9B87-B1C6FD669590}"/>
    <cellStyle name="Normal 20 3 2" xfId="14640" xr:uid="{33D50EC3-504A-4730-9F60-19116964366D}"/>
    <cellStyle name="Normal 20 3 2 2" xfId="21927" xr:uid="{3AC1E133-D003-4B0D-82C3-9A465A867932}"/>
    <cellStyle name="Normal 20 3 2 2 2" xfId="27483" xr:uid="{FF55857E-A504-452A-A629-0970244C6A32}"/>
    <cellStyle name="Normal 20 3 2 2 3" xfId="32977" xr:uid="{7A285D3C-75C0-43D9-8DD2-1E6A821C71EC}"/>
    <cellStyle name="Normal 20 3 2 2 4" xfId="38461" xr:uid="{23A88E02-3A92-4619-A96D-06B941F7F727}"/>
    <cellStyle name="Normal 20 3 2 3" xfId="24754" xr:uid="{CDC997BD-F8E1-4422-98E0-6A3BDBBC5EB8}"/>
    <cellStyle name="Normal 20 3 2 4" xfId="30248" xr:uid="{DE390230-8D77-487E-B8B4-B6C4B9D3470F}"/>
    <cellStyle name="Normal 20 3 2 5" xfId="35732" xr:uid="{8CD88EE5-9E9C-4331-99AC-19B94F06726B}"/>
    <cellStyle name="Normal 20 3 3" xfId="11592" xr:uid="{10E6A0C6-BA79-4A3F-B227-773D3E2F0252}"/>
    <cellStyle name="Normal 20 3 4" xfId="16828" xr:uid="{FCD66C75-9044-4938-8F22-BE499DBA6632}"/>
    <cellStyle name="Normal 20 3 5" xfId="19050" xr:uid="{A95AB33D-3FFE-4D43-93DA-B6A9A318E9D6}"/>
    <cellStyle name="Normal 20 3 6" xfId="9324" xr:uid="{CFB9657A-08D2-4E99-AFA1-E6E463AC598E}"/>
    <cellStyle name="Normal 20 3 6 2" xfId="20645" xr:uid="{57335FF5-FAF8-459A-90F9-B4D75B4BD4E6}"/>
    <cellStyle name="Normal 20 3 6 2 2" xfId="26201" xr:uid="{4972BCF9-6DEA-41B9-AFB6-DC4281743F81}"/>
    <cellStyle name="Normal 20 3 6 2 3" xfId="31695" xr:uid="{BD978BD1-6834-42EC-B9A9-DE454C328D30}"/>
    <cellStyle name="Normal 20 3 6 2 4" xfId="37179" xr:uid="{BD4720C5-BABE-46E6-95FE-014C9693C8FC}"/>
    <cellStyle name="Normal 20 3 6 3" xfId="23472" xr:uid="{6F2B26B8-24C3-4B4C-964B-F98050F76A42}"/>
    <cellStyle name="Normal 20 3 6 4" xfId="28966" xr:uid="{611F61D3-8B81-4DDD-9ED8-90CD32A4E0A4}"/>
    <cellStyle name="Normal 20 3 6 5" xfId="34450" xr:uid="{43A850FC-0413-4FF3-9D84-B7E185C941CE}"/>
    <cellStyle name="Normal 20 4" xfId="7211" xr:uid="{D85959D6-6B42-41C7-B8C1-1DC78419091F}"/>
    <cellStyle name="Normal 20 4 2" xfId="14641" xr:uid="{37FF5308-E649-4DDF-A2BC-A580729763E4}"/>
    <cellStyle name="Normal 20 4 2 2" xfId="21928" xr:uid="{34CDCD60-D1CB-4EE1-A5AB-8CC4168CCFDD}"/>
    <cellStyle name="Normal 20 4 2 2 2" xfId="27484" xr:uid="{FF566D11-B06A-4C43-9EC5-12B2A1511249}"/>
    <cellStyle name="Normal 20 4 2 2 3" xfId="32978" xr:uid="{DA56C42E-F42D-42DF-BF90-2CEC307F8A6C}"/>
    <cellStyle name="Normal 20 4 2 2 4" xfId="38462" xr:uid="{9C846A67-0A0D-4029-A951-981137AE0D68}"/>
    <cellStyle name="Normal 20 4 2 3" xfId="24755" xr:uid="{6C81D412-45B3-4F64-B850-2F4A72ED5503}"/>
    <cellStyle name="Normal 20 4 2 4" xfId="30249" xr:uid="{711A123B-8127-4304-BE60-2E89D14CC304}"/>
    <cellStyle name="Normal 20 4 2 5" xfId="35733" xr:uid="{627E2B92-2BA5-458D-89CB-6A1FC7DF1C1E}"/>
    <cellStyle name="Normal 20 4 3" xfId="12473" xr:uid="{474B3B33-46C8-465C-AE24-0F1A1356E05A}"/>
    <cellStyle name="Normal 20 4 4" xfId="9325" xr:uid="{A289245E-8E35-47CE-93AF-3C5928746DFD}"/>
    <cellStyle name="Normal 20 4 4 2" xfId="20646" xr:uid="{C2416EF1-82CA-46EA-82CA-99574B23ED0E}"/>
    <cellStyle name="Normal 20 4 4 2 2" xfId="26202" xr:uid="{9C75F122-48F1-420B-AC89-0F96B0E33FF2}"/>
    <cellStyle name="Normal 20 4 4 2 3" xfId="31696" xr:uid="{8E1F2211-E567-4EB6-99D6-B21CE4B13C4D}"/>
    <cellStyle name="Normal 20 4 4 2 4" xfId="37180" xr:uid="{FFCF2985-1BA2-4FD5-ABC5-E5E672F4025F}"/>
    <cellStyle name="Normal 20 4 4 3" xfId="23473" xr:uid="{F9FA9721-7736-42E5-8B70-151382AC32E1}"/>
    <cellStyle name="Normal 20 4 4 4" xfId="28967" xr:uid="{FC05A26A-A2C6-4A1F-90B0-DFC224E284FA}"/>
    <cellStyle name="Normal 20 4 4 5" xfId="34451" xr:uid="{C35E6A1D-14FC-4BD1-893D-C02BE98F290E}"/>
    <cellStyle name="Normal 20 5" xfId="9326" xr:uid="{4A537534-4699-4317-8D4D-9C3CA581F793}"/>
    <cellStyle name="Normal 20 5 2" xfId="20647" xr:uid="{386EDA5F-0AD4-47CD-B896-515266ED11D6}"/>
    <cellStyle name="Normal 20 5 2 2" xfId="26203" xr:uid="{9E62CADF-18AE-4EDB-8F1E-1DFF25D30C7F}"/>
    <cellStyle name="Normal 20 5 2 3" xfId="31697" xr:uid="{46FA9A73-3976-4907-962E-B623C6EAE462}"/>
    <cellStyle name="Normal 20 5 2 4" xfId="37181" xr:uid="{547DAE4E-CCF4-4DAF-9FB0-33315F3053C5}"/>
    <cellStyle name="Normal 20 5 3" xfId="23474" xr:uid="{7B64F856-3F96-4486-AD1D-EB25B8C37F55}"/>
    <cellStyle name="Normal 20 5 4" xfId="28968" xr:uid="{0B9CFEF1-A39C-4763-A38B-F78F1E95BC33}"/>
    <cellStyle name="Normal 20 5 5" xfId="34452" xr:uid="{1793120F-B31F-4D7A-BB70-80FB0E0D6F8A}"/>
    <cellStyle name="Normal 20 6" xfId="14638" xr:uid="{1B9CC797-7C26-4502-BD6B-7D666DE52488}"/>
    <cellStyle name="Normal 20 6 2" xfId="21925" xr:uid="{75EF802D-DE34-40E0-AC83-E80075E1168E}"/>
    <cellStyle name="Normal 20 6 2 2" xfId="27481" xr:uid="{59D994EE-34E1-4A35-850F-89695F2EBD5D}"/>
    <cellStyle name="Normal 20 6 2 3" xfId="32975" xr:uid="{2953FA14-EED1-4F7A-AE83-517602E4212C}"/>
    <cellStyle name="Normal 20 6 2 4" xfId="38459" xr:uid="{4F7D1AD5-E224-473A-A921-7065B8D4A9CD}"/>
    <cellStyle name="Normal 20 6 3" xfId="24752" xr:uid="{D3560E44-EDC3-4847-981D-385119E4E15A}"/>
    <cellStyle name="Normal 20 6 4" xfId="30246" xr:uid="{F9CC050F-9442-4C69-9CDA-1A1172A32839}"/>
    <cellStyle name="Normal 20 6 5" xfId="35730" xr:uid="{3763CEE1-F7EC-4150-86F3-44D80F5B3A62}"/>
    <cellStyle name="Normal 20 7" xfId="11590" xr:uid="{25CE424B-E8E8-402C-B0E6-E31C841CCC19}"/>
    <cellStyle name="Normal 20 8" xfId="16826" xr:uid="{71688FC5-65C6-49F7-9F42-96C08DA2BAE1}"/>
    <cellStyle name="Normal 20 9" xfId="19048" xr:uid="{4B667E1B-0125-46CA-8296-F198D9692741}"/>
    <cellStyle name="Normal 200" xfId="39430" xr:uid="{688FFE3C-329D-4419-8AAE-CCEADDA8165E}"/>
    <cellStyle name="Normal 201" xfId="39431" xr:uid="{389859BA-11DC-4BD5-9D1C-F31D74A00E18}"/>
    <cellStyle name="Normal 202" xfId="39432" xr:uid="{E8A4E897-79F6-43E2-A04C-0E842D18FB26}"/>
    <cellStyle name="Normal 203" xfId="39433" xr:uid="{F404F5E9-12C1-4E27-A388-83AAC12570A3}"/>
    <cellStyle name="Normal 204" xfId="39434" xr:uid="{CD8B21B0-39C3-4734-A730-78021F9E33AC}"/>
    <cellStyle name="Normal 205" xfId="39435" xr:uid="{E4CD1BBA-1684-46AC-9ABE-1B36F5212162}"/>
    <cellStyle name="Normal 206" xfId="39436" xr:uid="{6081CA4A-7423-4B96-839A-7FC7374AE714}"/>
    <cellStyle name="Normal 207" xfId="39437" xr:uid="{05D2F0D0-359C-4D19-907B-1B58ECF87C84}"/>
    <cellStyle name="Normal 208" xfId="39438" xr:uid="{F393D31D-2D61-49F7-A667-BE91AE5BFDD1}"/>
    <cellStyle name="Normal 209" xfId="39439" xr:uid="{A6EBA196-41A7-4691-ADA1-EC9EF21DF5A4}"/>
    <cellStyle name="Normal 21" xfId="6236" xr:uid="{688057E2-6672-4BF9-B7D5-526C5BE753EF}"/>
    <cellStyle name="Normal 21 10" xfId="6237" xr:uid="{7B7AD6F8-A502-4AB4-B348-DC88EC33DE30}"/>
    <cellStyle name="Normal 21 10 2" xfId="14643" xr:uid="{335B334E-2B6C-4D50-86A2-0698D18FC287}"/>
    <cellStyle name="Normal 21 10 2 2" xfId="21930" xr:uid="{39BC366A-F8D7-4048-A9EA-A1E6E7E7A99F}"/>
    <cellStyle name="Normal 21 10 2 2 2" xfId="27486" xr:uid="{29F808DE-4E04-4C68-9511-32DB0BF19475}"/>
    <cellStyle name="Normal 21 10 2 2 3" xfId="32980" xr:uid="{FE3498D1-4366-46F8-A118-06D35BFB0990}"/>
    <cellStyle name="Normal 21 10 2 2 4" xfId="38464" xr:uid="{4FCC2715-9DC3-4645-9338-06A98BA856F6}"/>
    <cellStyle name="Normal 21 10 2 3" xfId="24757" xr:uid="{7D8EB124-6FC3-43CF-B8BA-59B67D3B8D86}"/>
    <cellStyle name="Normal 21 10 2 4" xfId="30251" xr:uid="{F87E9380-8C25-49BD-BF17-4142726D6A2C}"/>
    <cellStyle name="Normal 21 10 2 5" xfId="35735" xr:uid="{663CA04F-8527-484E-B877-36DCED018487}"/>
    <cellStyle name="Normal 21 10 3" xfId="11594" xr:uid="{6DB315ED-2A04-4909-86D5-BCE64299D74E}"/>
    <cellStyle name="Normal 21 10 4" xfId="16830" xr:uid="{2DA4E4D6-1EB3-425C-8CB7-A29578EDFBE5}"/>
    <cellStyle name="Normal 21 10 5" xfId="19052" xr:uid="{7CB8A9AB-D5B5-4FD7-A386-9C2746555FD1}"/>
    <cellStyle name="Normal 21 10 6" xfId="9328" xr:uid="{12398530-BA91-417B-B360-3E22F5367F41}"/>
    <cellStyle name="Normal 21 10 6 2" xfId="20649" xr:uid="{EEFC9E45-9328-4925-89F7-1A86956A901E}"/>
    <cellStyle name="Normal 21 10 6 2 2" xfId="26205" xr:uid="{6543914F-5C46-4083-BC00-A8750F43CBD8}"/>
    <cellStyle name="Normal 21 10 6 2 3" xfId="31699" xr:uid="{B8AB14BB-1FDF-4F98-A5F2-C645C73FA6D3}"/>
    <cellStyle name="Normal 21 10 6 2 4" xfId="37183" xr:uid="{D4DC1E73-3D40-41E5-85A2-24BA3FC6DD8F}"/>
    <cellStyle name="Normal 21 10 6 3" xfId="23476" xr:uid="{F926144B-871B-48BC-AE12-CDADEC573580}"/>
    <cellStyle name="Normal 21 10 6 4" xfId="28970" xr:uid="{57D73247-3D7B-4DA1-AC86-5D2F8BA85625}"/>
    <cellStyle name="Normal 21 10 6 5" xfId="34454" xr:uid="{EAAC69D0-0C73-4933-BF82-93CBF0761E9F}"/>
    <cellStyle name="Normal 21 11" xfId="6238" xr:uid="{85891087-31E0-4786-B587-892D0731962A}"/>
    <cellStyle name="Normal 21 11 2" xfId="14644" xr:uid="{5DB313A5-85A7-4126-BD12-904DDC9AD0D3}"/>
    <cellStyle name="Normal 21 11 2 2" xfId="21931" xr:uid="{2E2DEB52-5302-4513-AE92-BB97EAA337DD}"/>
    <cellStyle name="Normal 21 11 2 2 2" xfId="27487" xr:uid="{AB029908-B8BE-419A-9C22-3FB8E4182CD1}"/>
    <cellStyle name="Normal 21 11 2 2 3" xfId="32981" xr:uid="{640CBED7-F06D-45FE-B330-07B2DAC9798B}"/>
    <cellStyle name="Normal 21 11 2 2 4" xfId="38465" xr:uid="{CD0E3724-80ED-417C-A1B5-BC0A1D50E8D2}"/>
    <cellStyle name="Normal 21 11 2 3" xfId="24758" xr:uid="{7D43F0D2-4196-42DC-BF59-C2E98DEFBC91}"/>
    <cellStyle name="Normal 21 11 2 4" xfId="30252" xr:uid="{A0DAA531-7387-480F-B47E-B693451AE2BD}"/>
    <cellStyle name="Normal 21 11 2 5" xfId="35736" xr:uid="{D6D8CC7F-F1A3-4F2C-B0A7-7BDE6087B028}"/>
    <cellStyle name="Normal 21 11 3" xfId="11595" xr:uid="{7DC70D87-EA24-4046-A143-83D95B37FF56}"/>
    <cellStyle name="Normal 21 11 4" xfId="16831" xr:uid="{A24A90DA-D14D-4D4C-BECA-3A27A38C390C}"/>
    <cellStyle name="Normal 21 11 5" xfId="19053" xr:uid="{CD6A31ED-9FA2-407E-A191-252D6063708D}"/>
    <cellStyle name="Normal 21 11 6" xfId="9329" xr:uid="{56DC14D1-7487-43B7-BCA3-27210A6A76EF}"/>
    <cellStyle name="Normal 21 11 6 2" xfId="20650" xr:uid="{EF2F4264-7D79-4F70-8FF6-FD650C1C42E0}"/>
    <cellStyle name="Normal 21 11 6 2 2" xfId="26206" xr:uid="{61F2BDEA-A987-4255-9110-1FE40C4D3282}"/>
    <cellStyle name="Normal 21 11 6 2 3" xfId="31700" xr:uid="{D7D1C886-37CE-43D9-8D9D-5CB2304BF27F}"/>
    <cellStyle name="Normal 21 11 6 2 4" xfId="37184" xr:uid="{B2A04C6C-D8D9-42B8-9170-D56BD7A8F7F6}"/>
    <cellStyle name="Normal 21 11 6 3" xfId="23477" xr:uid="{8C330F23-226F-4EBF-83F7-2EC1DB07B548}"/>
    <cellStyle name="Normal 21 11 6 4" xfId="28971" xr:uid="{1E55DDCF-01F5-4C86-82B3-09A63460B692}"/>
    <cellStyle name="Normal 21 11 6 5" xfId="34455" xr:uid="{AC917D29-C8B5-4694-801A-E7B087C18DF2}"/>
    <cellStyle name="Normal 21 12" xfId="6239" xr:uid="{1B2F6773-490C-4DC7-8153-8BEAD591D516}"/>
    <cellStyle name="Normal 21 12 2" xfId="6240" xr:uid="{4F2A706D-1287-4E04-8DC2-D19271899EB9}"/>
    <cellStyle name="Normal 21 12 2 2" xfId="14646" xr:uid="{B14A1EC0-3A26-47CE-B294-A65578456AB7}"/>
    <cellStyle name="Normal 21 12 2 2 2" xfId="21933" xr:uid="{2C0520AC-F506-4AC7-AE9B-C01D31C9B932}"/>
    <cellStyle name="Normal 21 12 2 2 2 2" xfId="27489" xr:uid="{775AAED8-6215-4E57-9E0A-F2966E81DD2A}"/>
    <cellStyle name="Normal 21 12 2 2 2 3" xfId="32983" xr:uid="{F1C8305D-E13F-48AF-A0CC-DEDACEA32371}"/>
    <cellStyle name="Normal 21 12 2 2 2 4" xfId="38467" xr:uid="{F0DB11F3-A2D0-4D9E-9908-3505CA3ECCC3}"/>
    <cellStyle name="Normal 21 12 2 2 3" xfId="24760" xr:uid="{8FC8DBC6-1690-40C0-B070-1264940BCF7A}"/>
    <cellStyle name="Normal 21 12 2 2 4" xfId="30254" xr:uid="{C6E82A85-E658-4C7B-81CA-419AB3304C70}"/>
    <cellStyle name="Normal 21 12 2 2 5" xfId="35738" xr:uid="{716B77B3-F98B-4D4F-8D19-95E807A0877C}"/>
    <cellStyle name="Normal 21 12 2 3" xfId="11597" xr:uid="{9ED8B36A-6B98-4E5B-83C1-E20A2B066B08}"/>
    <cellStyle name="Normal 21 12 2 4" xfId="16833" xr:uid="{300C5256-1578-4ECD-AF21-BF715D78A3C9}"/>
    <cellStyle name="Normal 21 12 2 5" xfId="19055" xr:uid="{5BEAFDE7-39AE-429A-92DC-42C6C62C9ED2}"/>
    <cellStyle name="Normal 21 12 2 6" xfId="9331" xr:uid="{6E1960E6-C215-4FC7-B62C-067CAB31A736}"/>
    <cellStyle name="Normal 21 12 2 6 2" xfId="20652" xr:uid="{F477753B-C472-45D1-804F-0791B50D341E}"/>
    <cellStyle name="Normal 21 12 2 6 2 2" xfId="26208" xr:uid="{18A9F666-5D5C-4292-8CE0-C2699535E9F7}"/>
    <cellStyle name="Normal 21 12 2 6 2 3" xfId="31702" xr:uid="{E78E1E01-E36F-459A-8D95-2CD1E7EAAAE6}"/>
    <cellStyle name="Normal 21 12 2 6 2 4" xfId="37186" xr:uid="{6C8F8FFB-53F7-4682-92C1-C69F5F4161AF}"/>
    <cellStyle name="Normal 21 12 2 6 3" xfId="23479" xr:uid="{AC91E6C1-CEF3-40E1-927C-5128073C0156}"/>
    <cellStyle name="Normal 21 12 2 6 4" xfId="28973" xr:uid="{6E19E416-3B2E-4FDC-9C34-DD628691881B}"/>
    <cellStyle name="Normal 21 12 2 6 5" xfId="34457" xr:uid="{D7795697-B0BD-4588-BF0F-A027C4AF6FCA}"/>
    <cellStyle name="Normal 21 12 3" xfId="14645" xr:uid="{3C8367BA-F879-4D8A-B5BC-81F5E060B76D}"/>
    <cellStyle name="Normal 21 12 3 2" xfId="21932" xr:uid="{D2F920FC-56D9-483C-9D87-998FE639D257}"/>
    <cellStyle name="Normal 21 12 3 2 2" xfId="27488" xr:uid="{D2399F61-3CD2-422C-A22C-E21467CDCABF}"/>
    <cellStyle name="Normal 21 12 3 2 3" xfId="32982" xr:uid="{136B19A2-FAA7-41E6-BD1E-E2686B792ACB}"/>
    <cellStyle name="Normal 21 12 3 2 4" xfId="38466" xr:uid="{B599229B-F0A2-4F1E-BF50-0564DD7DE3E0}"/>
    <cellStyle name="Normal 21 12 3 3" xfId="24759" xr:uid="{18EA07F9-73C5-4E8B-9B4D-CB6791E45327}"/>
    <cellStyle name="Normal 21 12 3 4" xfId="30253" xr:uid="{8A35414D-CCE7-4F39-9EB9-B47F53C9DF89}"/>
    <cellStyle name="Normal 21 12 3 5" xfId="35737" xr:uid="{BE7B1EC0-E598-4321-B314-4AC88CEC523A}"/>
    <cellStyle name="Normal 21 12 4" xfId="11596" xr:uid="{0BE55F44-590B-4B1D-8006-69798EC30D29}"/>
    <cellStyle name="Normal 21 12 5" xfId="16832" xr:uid="{D1C222D5-6E5A-43B2-B848-98EBE2516B0C}"/>
    <cellStyle name="Normal 21 12 6" xfId="19054" xr:uid="{3590A88A-112D-45A5-94AC-1C1C25E9AB59}"/>
    <cellStyle name="Normal 21 12 7" xfId="9330" xr:uid="{FEFF403B-7FB5-412A-B249-DA62A16BD864}"/>
    <cellStyle name="Normal 21 12 7 2" xfId="20651" xr:uid="{E93D70AF-56C8-4287-875C-BC80560C0448}"/>
    <cellStyle name="Normal 21 12 7 2 2" xfId="26207" xr:uid="{0FA9EE1D-326E-4901-9E02-FF8C0375CA3E}"/>
    <cellStyle name="Normal 21 12 7 2 3" xfId="31701" xr:uid="{E611536B-7C7C-4C1D-AA02-2748F96A623D}"/>
    <cellStyle name="Normal 21 12 7 2 4" xfId="37185" xr:uid="{6C671359-ADB6-4253-B6ED-6B2A13729293}"/>
    <cellStyle name="Normal 21 12 7 3" xfId="23478" xr:uid="{5490F675-192B-4966-AE64-3018453D0CF9}"/>
    <cellStyle name="Normal 21 12 7 4" xfId="28972" xr:uid="{FF2BF8C8-BE8E-4AB8-B91F-F70CA5E01D6F}"/>
    <cellStyle name="Normal 21 12 7 5" xfId="34456" xr:uid="{3660F281-132F-4494-A9A7-D4D207408909}"/>
    <cellStyle name="Normal 21 13" xfId="6241" xr:uid="{21AD1E14-91BC-4A7A-ACE2-56BC9B5A6442}"/>
    <cellStyle name="Normal 21 13 2" xfId="14647" xr:uid="{BCC3078C-1603-46E0-B16A-851C1CFBAF85}"/>
    <cellStyle name="Normal 21 13 2 2" xfId="21934" xr:uid="{75CD1E50-06AF-439F-823C-02B3217D5129}"/>
    <cellStyle name="Normal 21 13 2 2 2" xfId="27490" xr:uid="{D478C23F-475C-4423-B47C-158DD47EFDCE}"/>
    <cellStyle name="Normal 21 13 2 2 3" xfId="32984" xr:uid="{89CCCA46-F618-4B05-A6D2-BB48B1EFBB37}"/>
    <cellStyle name="Normal 21 13 2 2 4" xfId="38468" xr:uid="{D77428F3-613B-438E-9866-5CEF1F87ECAF}"/>
    <cellStyle name="Normal 21 13 2 3" xfId="24761" xr:uid="{A7290ADD-9CE0-4BF7-A553-FE5907BD7530}"/>
    <cellStyle name="Normal 21 13 2 4" xfId="30255" xr:uid="{EEAEF1D3-3ADA-417F-88A1-067C58CD989F}"/>
    <cellStyle name="Normal 21 13 2 5" xfId="35739" xr:uid="{18BA3616-F7F8-403D-94A5-499777CCE422}"/>
    <cellStyle name="Normal 21 13 3" xfId="11598" xr:uid="{902B1A4D-4A33-4CB5-B2DC-C8C4E5C54C6B}"/>
    <cellStyle name="Normal 21 13 4" xfId="16834" xr:uid="{7B8F7712-8D59-492E-8001-5D9E9DDCCE92}"/>
    <cellStyle name="Normal 21 13 5" xfId="19056" xr:uid="{AA308B91-1963-458A-9522-E28F7019D634}"/>
    <cellStyle name="Normal 21 13 6" xfId="9332" xr:uid="{2824BF4B-A153-4D92-8343-9F0EC311E04A}"/>
    <cellStyle name="Normal 21 13 6 2" xfId="20653" xr:uid="{5F18CC8D-0FEE-4551-8D79-53D309E18CF3}"/>
    <cellStyle name="Normal 21 13 6 2 2" xfId="26209" xr:uid="{B77958E9-5582-4632-8EED-4DF0596D44EF}"/>
    <cellStyle name="Normal 21 13 6 2 3" xfId="31703" xr:uid="{69E45405-36A1-4FD1-B442-B3AB8B215897}"/>
    <cellStyle name="Normal 21 13 6 2 4" xfId="37187" xr:uid="{3B68D3E3-BB8A-4687-AC8F-475C680A5A82}"/>
    <cellStyle name="Normal 21 13 6 3" xfId="23480" xr:uid="{4A7A2271-3F5B-4BCB-A6CE-3B5950936004}"/>
    <cellStyle name="Normal 21 13 6 4" xfId="28974" xr:uid="{1BC07F35-60B4-4E28-B50E-894DD382C00A}"/>
    <cellStyle name="Normal 21 13 6 5" xfId="34458" xr:uid="{05384B75-4620-41AB-BBD3-8A4284FF5B3D}"/>
    <cellStyle name="Normal 21 14" xfId="6242" xr:uid="{1EE4EC1C-1301-406A-AC8A-FF13041519B5}"/>
    <cellStyle name="Normal 21 14 2" xfId="14648" xr:uid="{606098CB-15AF-4764-BAE0-86B7D37ABD25}"/>
    <cellStyle name="Normal 21 14 2 2" xfId="21935" xr:uid="{570D9882-D48E-4A0D-8F81-ED523226390F}"/>
    <cellStyle name="Normal 21 14 2 2 2" xfId="27491" xr:uid="{8F8E527A-5420-4314-A419-88EA753FBB70}"/>
    <cellStyle name="Normal 21 14 2 2 3" xfId="32985" xr:uid="{A3199D8B-6BDE-4A9A-AE4C-91A55D173086}"/>
    <cellStyle name="Normal 21 14 2 2 4" xfId="38469" xr:uid="{AD18EBD0-79ED-4E93-A5CB-77D60E530D3B}"/>
    <cellStyle name="Normal 21 14 2 3" xfId="24762" xr:uid="{7257E1C9-630B-4D38-AB08-32BF7BD445A6}"/>
    <cellStyle name="Normal 21 14 2 4" xfId="30256" xr:uid="{350B2DE3-2801-4930-B36C-2A907E474A34}"/>
    <cellStyle name="Normal 21 14 2 5" xfId="35740" xr:uid="{16FBF70A-BB8A-4B4C-8F8E-543CD4D32E58}"/>
    <cellStyle name="Normal 21 14 3" xfId="11599" xr:uid="{194934A5-B45C-4A92-B714-443C07A7416D}"/>
    <cellStyle name="Normal 21 14 4" xfId="16835" xr:uid="{72D1F651-F9CE-47A7-916F-0915EE84D9CC}"/>
    <cellStyle name="Normal 21 14 5" xfId="19057" xr:uid="{10581920-86FE-49A6-894B-F77DB831DB16}"/>
    <cellStyle name="Normal 21 14 6" xfId="9333" xr:uid="{1679DBE1-791C-4E24-84A2-479F942EB750}"/>
    <cellStyle name="Normal 21 14 6 2" xfId="20654" xr:uid="{040A2F19-D213-41CA-9395-AD9EF896A68D}"/>
    <cellStyle name="Normal 21 14 6 2 2" xfId="26210" xr:uid="{0319553E-D8CC-45B4-83E1-02AC552FA3F7}"/>
    <cellStyle name="Normal 21 14 6 2 3" xfId="31704" xr:uid="{92F1886D-61CB-4462-B77B-3F9B98437D4D}"/>
    <cellStyle name="Normal 21 14 6 2 4" xfId="37188" xr:uid="{61427454-9186-4E98-92B4-4F6124DDE21E}"/>
    <cellStyle name="Normal 21 14 6 3" xfId="23481" xr:uid="{65436FE2-D7A5-472C-A384-3D7D6A344057}"/>
    <cellStyle name="Normal 21 14 6 4" xfId="28975" xr:uid="{6B073CC6-874B-4AFE-8598-0849DCA716C6}"/>
    <cellStyle name="Normal 21 14 6 5" xfId="34459" xr:uid="{F6BEF11F-7165-42E1-A44E-08A432B26166}"/>
    <cellStyle name="Normal 21 15" xfId="7212" xr:uid="{6F3E6342-9312-404B-97B4-B52E4A68A8DF}"/>
    <cellStyle name="Normal 21 15 2" xfId="14649" xr:uid="{7407B669-C284-46C8-A37F-7CAEC1EAF5E3}"/>
    <cellStyle name="Normal 21 15 2 2" xfId="21936" xr:uid="{08378D46-FEFA-457B-B3DC-7BB8D191B519}"/>
    <cellStyle name="Normal 21 15 2 2 2" xfId="27492" xr:uid="{D908DAB8-6472-4621-B47A-EA63923497BA}"/>
    <cellStyle name="Normal 21 15 2 2 3" xfId="32986" xr:uid="{BCE9E672-F390-42E0-986B-104F9E051B8A}"/>
    <cellStyle name="Normal 21 15 2 2 4" xfId="38470" xr:uid="{B19A9CF2-8074-4DDF-8ABC-A33D2906EC58}"/>
    <cellStyle name="Normal 21 15 2 3" xfId="24763" xr:uid="{1769D66D-9B6C-4A8F-930B-DBCCDF8441B5}"/>
    <cellStyle name="Normal 21 15 2 4" xfId="30257" xr:uid="{BF454B74-987D-4B80-B25F-062D1AB2F029}"/>
    <cellStyle name="Normal 21 15 2 5" xfId="35741" xr:uid="{DE57A513-E252-4C49-8DA6-D999256748DB}"/>
    <cellStyle name="Normal 21 15 3" xfId="12474" xr:uid="{67F94E65-A1EB-4E5B-A34E-9267A097AB1B}"/>
    <cellStyle name="Normal 21 15 4" xfId="9334" xr:uid="{517A98E8-F559-4260-8088-BAC09F62AE9F}"/>
    <cellStyle name="Normal 21 15 4 2" xfId="20655" xr:uid="{DEEB4B47-8537-4D20-BC51-1FAC0A59F0D9}"/>
    <cellStyle name="Normal 21 15 4 2 2" xfId="26211" xr:uid="{92267F6B-4575-4B24-84FF-6EE774D23E41}"/>
    <cellStyle name="Normal 21 15 4 2 3" xfId="31705" xr:uid="{370A5C4B-6A85-4141-A821-9D6DF5D298BE}"/>
    <cellStyle name="Normal 21 15 4 2 4" xfId="37189" xr:uid="{70568055-CCCD-4D86-85BD-B02CC4DC655C}"/>
    <cellStyle name="Normal 21 15 4 3" xfId="23482" xr:uid="{55D85741-9FB3-44A0-AA99-EA38DCF8C652}"/>
    <cellStyle name="Normal 21 15 4 4" xfId="28976" xr:uid="{41F941F1-4A60-4143-8272-FB15BB8342B6}"/>
    <cellStyle name="Normal 21 15 4 5" xfId="34460" xr:uid="{25605A24-21A4-443B-88AF-B092F9898D19}"/>
    <cellStyle name="Normal 21 16" xfId="9335" xr:uid="{8D095FEC-7021-4215-AF76-97C92027A8ED}"/>
    <cellStyle name="Normal 21 16 2" xfId="20656" xr:uid="{9F972A41-BA1B-42A1-B55F-49DB88AF8AB2}"/>
    <cellStyle name="Normal 21 16 2 2" xfId="26212" xr:uid="{AE8BD6B8-AB94-4E07-AF9E-C08ED9972BD7}"/>
    <cellStyle name="Normal 21 16 2 3" xfId="31706" xr:uid="{5F28677A-0A70-456E-AC83-1064B48C184B}"/>
    <cellStyle name="Normal 21 16 2 4" xfId="37190" xr:uid="{4FE22939-12DF-4166-A318-FE7F77C243AA}"/>
    <cellStyle name="Normal 21 16 3" xfId="23483" xr:uid="{EB568453-7F5A-4F93-B61A-50C5B0F2A62F}"/>
    <cellStyle name="Normal 21 16 4" xfId="28977" xr:uid="{7FCC43A7-D439-4A0D-A0BC-F222FA11C967}"/>
    <cellStyle name="Normal 21 16 5" xfId="34461" xr:uid="{060C642D-428F-42FE-8E15-E4CAF1F6DCE3}"/>
    <cellStyle name="Normal 21 17" xfId="14642" xr:uid="{F3750C35-AE05-4F09-9E88-C3638A465D72}"/>
    <cellStyle name="Normal 21 17 2" xfId="21929" xr:uid="{74EB45C8-5802-4A14-A411-8B7C183316EE}"/>
    <cellStyle name="Normal 21 17 2 2" xfId="27485" xr:uid="{5D32268F-D4A9-4054-9FB0-65733591690C}"/>
    <cellStyle name="Normal 21 17 2 3" xfId="32979" xr:uid="{FD712A3B-3C7C-415A-81F7-76AE456E71C8}"/>
    <cellStyle name="Normal 21 17 2 4" xfId="38463" xr:uid="{E1A299A7-1646-47F3-8ADC-630353229CDE}"/>
    <cellStyle name="Normal 21 17 3" xfId="24756" xr:uid="{416AECB2-FEDB-4FAE-BB0D-621B3344832B}"/>
    <cellStyle name="Normal 21 17 4" xfId="30250" xr:uid="{8AF719BE-3009-4720-A6B3-DE79B88EAFE2}"/>
    <cellStyle name="Normal 21 17 5" xfId="35734" xr:uid="{6E833EA3-6D3C-4AA4-8E6B-4C7CBF4E8D42}"/>
    <cellStyle name="Normal 21 18" xfId="11593" xr:uid="{77193D5F-6C14-41AD-8467-3FF51396F02B}"/>
    <cellStyle name="Normal 21 19" xfId="16829" xr:uid="{85471C55-B435-4E1F-83AD-8D716E5F4C23}"/>
    <cellStyle name="Normal 21 2" xfId="6243" xr:uid="{57B079E8-8FDD-4442-987C-D691EE32C4A8}"/>
    <cellStyle name="Normal 21 2 2" xfId="14650" xr:uid="{7843BFF0-0DE5-436B-B73C-089B5546F838}"/>
    <cellStyle name="Normal 21 2 2 2" xfId="21937" xr:uid="{FBAAEB45-3418-45E2-A61A-800BB27E6F8F}"/>
    <cellStyle name="Normal 21 2 2 2 2" xfId="27493" xr:uid="{A7CA99A5-A2E1-48B8-A3B9-78A145DCF78A}"/>
    <cellStyle name="Normal 21 2 2 2 3" xfId="32987" xr:uid="{BFBAAE05-79B4-401B-A059-4985C7BB481B}"/>
    <cellStyle name="Normal 21 2 2 2 4" xfId="38471" xr:uid="{2FC0CE3D-7AD4-4FF7-A041-15B874B3E06C}"/>
    <cellStyle name="Normal 21 2 2 3" xfId="24764" xr:uid="{E9BFFCB0-BD3B-4D7F-9C17-BD09E540CBED}"/>
    <cellStyle name="Normal 21 2 2 4" xfId="30258" xr:uid="{D79A74A8-6383-497A-9DBD-3B45631E4E7B}"/>
    <cellStyle name="Normal 21 2 2 5" xfId="35742" xr:uid="{1DF01A54-4C32-405A-81DB-1EA8BFF22072}"/>
    <cellStyle name="Normal 21 2 3" xfId="11600" xr:uid="{8D003005-4C29-48C4-977E-16F1C60CEE5F}"/>
    <cellStyle name="Normal 21 2 4" xfId="16836" xr:uid="{2ED05554-4AC0-48BD-887A-6A7DFD72F640}"/>
    <cellStyle name="Normal 21 2 5" xfId="19058" xr:uid="{221FBB9F-DB32-47CB-B90F-6B06F6FD8645}"/>
    <cellStyle name="Normal 21 2 6" xfId="9336" xr:uid="{4A7D854B-286B-4AEF-80B1-B83A9A6C93E4}"/>
    <cellStyle name="Normal 21 2 6 2" xfId="20657" xr:uid="{740999E5-5CC3-41D2-8BE0-803F48306490}"/>
    <cellStyle name="Normal 21 2 6 2 2" xfId="26213" xr:uid="{E2692BD7-12FF-4B75-B37A-181DCB49E4C2}"/>
    <cellStyle name="Normal 21 2 6 2 3" xfId="31707" xr:uid="{32C4B89C-77AD-414B-A60A-A7CA6B2903D9}"/>
    <cellStyle name="Normal 21 2 6 2 4" xfId="37191" xr:uid="{2E735E77-5FF6-4869-AFEF-50C0C0397301}"/>
    <cellStyle name="Normal 21 2 6 3" xfId="23484" xr:uid="{60153978-E347-4957-B8CD-E230F606E296}"/>
    <cellStyle name="Normal 21 2 6 4" xfId="28978" xr:uid="{90F21A04-D05E-408E-AF3C-30956CF3E86B}"/>
    <cellStyle name="Normal 21 2 6 5" xfId="34462" xr:uid="{C030D03C-A1A3-4147-B4CC-D2A3703CD539}"/>
    <cellStyle name="Normal 21 20" xfId="19051" xr:uid="{87DF3EB9-0BE9-41DD-9D48-B58FA7BCAC71}"/>
    <cellStyle name="Normal 21 21" xfId="9327" xr:uid="{9E48B19F-8072-4598-AB77-E6CAC7FA2977}"/>
    <cellStyle name="Normal 21 21 2" xfId="20648" xr:uid="{66C13821-781F-4F02-852D-09A01DAE3BD2}"/>
    <cellStyle name="Normal 21 21 2 2" xfId="26204" xr:uid="{82E10F68-2AAC-46A5-A9F2-3B2EDC95233D}"/>
    <cellStyle name="Normal 21 21 2 3" xfId="31698" xr:uid="{BAF5B80C-8BD6-4D47-8572-9AB968C0891C}"/>
    <cellStyle name="Normal 21 21 2 4" xfId="37182" xr:uid="{A279996F-0640-4CEF-A1B1-6A83D7D50EEE}"/>
    <cellStyle name="Normal 21 21 3" xfId="23475" xr:uid="{9E325DA3-BD76-4B6C-8275-9A03F9DF0201}"/>
    <cellStyle name="Normal 21 21 4" xfId="28969" xr:uid="{E6A520CF-F34C-44CC-A2E1-15721BF879DD}"/>
    <cellStyle name="Normal 21 21 5" xfId="34453" xr:uid="{561FC3DB-F217-449E-B79E-A48A902CACA3}"/>
    <cellStyle name="Normal 21 3" xfId="6244" xr:uid="{6A3D4473-8114-4D55-B686-F61BE3AAE056}"/>
    <cellStyle name="Normal 21 3 2" xfId="14651" xr:uid="{BCBF7C57-753C-424F-84A3-8DDDD13340EB}"/>
    <cellStyle name="Normal 21 3 2 2" xfId="21938" xr:uid="{39EAAFC4-13DB-4771-BF0C-823D83B65D78}"/>
    <cellStyle name="Normal 21 3 2 2 2" xfId="27494" xr:uid="{68F8F6E6-BEDC-49B1-8569-94DC7B946BAE}"/>
    <cellStyle name="Normal 21 3 2 2 3" xfId="32988" xr:uid="{EC77029E-CB3F-4CA8-BD10-8CCD5035DA3E}"/>
    <cellStyle name="Normal 21 3 2 2 4" xfId="38472" xr:uid="{DFE38ECD-98A6-42F0-AA3C-54DDAF9A3FAD}"/>
    <cellStyle name="Normal 21 3 2 3" xfId="24765" xr:uid="{9F8F065D-7C2D-4811-B986-BEE4E72A2E7B}"/>
    <cellStyle name="Normal 21 3 2 4" xfId="30259" xr:uid="{FFF7F46F-6495-423B-B177-70D29F0ECB92}"/>
    <cellStyle name="Normal 21 3 2 5" xfId="35743" xr:uid="{8FB9AA22-E716-4963-B37D-5D656FC39E8C}"/>
    <cellStyle name="Normal 21 3 3" xfId="11601" xr:uid="{A4CD0E24-43CF-46BA-B01A-63383AE297F6}"/>
    <cellStyle name="Normal 21 3 4" xfId="16837" xr:uid="{80667350-BDB3-4990-880F-B7EDE5E2E018}"/>
    <cellStyle name="Normal 21 3 5" xfId="19059" xr:uid="{FCB5FE0B-1963-467C-A05A-C3D5C25803A9}"/>
    <cellStyle name="Normal 21 3 6" xfId="9337" xr:uid="{29ADB536-191C-4E52-B10A-0302DEF62EEA}"/>
    <cellStyle name="Normal 21 3 6 2" xfId="20658" xr:uid="{0E9D6CF3-4AFB-4FDD-9787-EE6065794717}"/>
    <cellStyle name="Normal 21 3 6 2 2" xfId="26214" xr:uid="{18C1EA44-A4B5-4B23-861D-3C928E126862}"/>
    <cellStyle name="Normal 21 3 6 2 3" xfId="31708" xr:uid="{98BACFFC-5C66-4931-A5E3-5491B33679CB}"/>
    <cellStyle name="Normal 21 3 6 2 4" xfId="37192" xr:uid="{BA48DD24-42D8-4742-A1E0-8BA144F11737}"/>
    <cellStyle name="Normal 21 3 6 3" xfId="23485" xr:uid="{30847730-21CB-4D19-BC0D-AD366C4B2D05}"/>
    <cellStyle name="Normal 21 3 6 4" xfId="28979" xr:uid="{081E53DE-1E6B-40A4-BF6A-8C71ACABAEB0}"/>
    <cellStyle name="Normal 21 3 6 5" xfId="34463" xr:uid="{D5C28FFD-7E7D-4D6B-823B-ADC0B408B070}"/>
    <cellStyle name="Normal 21 4" xfId="6245" xr:uid="{C738FCFA-7A0C-4D13-8400-840A62B47C79}"/>
    <cellStyle name="Normal 21 4 2" xfId="14652" xr:uid="{302B0951-AE78-4309-994C-6025F59D3975}"/>
    <cellStyle name="Normal 21 4 2 2" xfId="21939" xr:uid="{847BC99A-4671-499E-99A1-A87C499FB013}"/>
    <cellStyle name="Normal 21 4 2 2 2" xfId="27495" xr:uid="{87C91AC9-78CE-49EA-A25C-0C06E4DD0815}"/>
    <cellStyle name="Normal 21 4 2 2 3" xfId="32989" xr:uid="{3533138A-046E-45C6-B1E7-1A7A71741AA0}"/>
    <cellStyle name="Normal 21 4 2 2 4" xfId="38473" xr:uid="{52C1D836-9E47-409F-975A-7CB08FBA5155}"/>
    <cellStyle name="Normal 21 4 2 3" xfId="24766" xr:uid="{67645DE4-1BDA-4365-AE01-F95FD9D8D148}"/>
    <cellStyle name="Normal 21 4 2 4" xfId="30260" xr:uid="{F8B80122-3E7F-435A-B502-FC7AB647A5E4}"/>
    <cellStyle name="Normal 21 4 2 5" xfId="35744" xr:uid="{E28D374E-AD66-4A87-81CC-9D1916372FFC}"/>
    <cellStyle name="Normal 21 4 3" xfId="11602" xr:uid="{FE10A646-9AB4-47E5-8DD3-8994D1B2F598}"/>
    <cellStyle name="Normal 21 4 4" xfId="16838" xr:uid="{7939EBDF-1270-403A-9398-030AE282E1C5}"/>
    <cellStyle name="Normal 21 4 5" xfId="19060" xr:uid="{E59B36B5-6EFC-4E55-9C7E-A46BD3AD04C8}"/>
    <cellStyle name="Normal 21 4 6" xfId="9338" xr:uid="{4632E2C2-13D5-4975-A3F5-DED798533F43}"/>
    <cellStyle name="Normal 21 4 6 2" xfId="20659" xr:uid="{C94F508D-EF35-4093-BAE2-9140521E755F}"/>
    <cellStyle name="Normal 21 4 6 2 2" xfId="26215" xr:uid="{99C6DBCA-B3EB-4BB3-8491-C7F417601875}"/>
    <cellStyle name="Normal 21 4 6 2 3" xfId="31709" xr:uid="{9D266D68-3293-4F75-A0E7-F07984787E6B}"/>
    <cellStyle name="Normal 21 4 6 2 4" xfId="37193" xr:uid="{84A5FDA1-91B6-4E68-83F1-F070278837A6}"/>
    <cellStyle name="Normal 21 4 6 3" xfId="23486" xr:uid="{206C3F10-72E2-4287-A612-3310AAD306FA}"/>
    <cellStyle name="Normal 21 4 6 4" xfId="28980" xr:uid="{201CE853-D9BC-415F-96DF-F62D0AEC0C82}"/>
    <cellStyle name="Normal 21 4 6 5" xfId="34464" xr:uid="{B49910E0-ABE5-4623-97D1-F310881B63C0}"/>
    <cellStyle name="Normal 21 5" xfId="6246" xr:uid="{89CCAF91-D841-4D0B-BF3B-0655D0A7DF7F}"/>
    <cellStyle name="Normal 21 5 2" xfId="14653" xr:uid="{AB755D9D-95CC-41BF-B0E0-157636192588}"/>
    <cellStyle name="Normal 21 5 2 2" xfId="21940" xr:uid="{F625E9BE-F4BF-4C1A-923E-B4423160C697}"/>
    <cellStyle name="Normal 21 5 2 2 2" xfId="27496" xr:uid="{634CE119-07C7-4586-8327-E7D323283C2E}"/>
    <cellStyle name="Normal 21 5 2 2 3" xfId="32990" xr:uid="{39E05BBF-2ABE-4475-8AFC-9FA4AF577AEE}"/>
    <cellStyle name="Normal 21 5 2 2 4" xfId="38474" xr:uid="{AC82DA09-6E36-4BF7-B335-F46B7F5EF836}"/>
    <cellStyle name="Normal 21 5 2 3" xfId="24767" xr:uid="{39580255-9464-4BAF-A68D-5221B67E4DBA}"/>
    <cellStyle name="Normal 21 5 2 4" xfId="30261" xr:uid="{B39B29A4-083B-4B78-81A1-DC65B1B8C394}"/>
    <cellStyle name="Normal 21 5 2 5" xfId="35745" xr:uid="{DE4DB089-F8BF-428E-B2CD-253252B1D621}"/>
    <cellStyle name="Normal 21 5 3" xfId="11603" xr:uid="{6507CA28-4032-4AFD-9E2F-F63D5991BBEB}"/>
    <cellStyle name="Normal 21 5 4" xfId="16839" xr:uid="{1FC91D68-7844-48EE-AD14-E7D7D79303AD}"/>
    <cellStyle name="Normal 21 5 5" xfId="19061" xr:uid="{F862A9D4-6CD8-4992-BAA9-366DA2C327A1}"/>
    <cellStyle name="Normal 21 5 6" xfId="9339" xr:uid="{C4114D58-3C02-4218-B04A-C1F3B4B30301}"/>
    <cellStyle name="Normal 21 5 6 2" xfId="20660" xr:uid="{96C50031-33AF-49C8-8611-A6C1FFE2449F}"/>
    <cellStyle name="Normal 21 5 6 2 2" xfId="26216" xr:uid="{CD3C9BD7-3A14-46E4-9E9E-C3BCE486C632}"/>
    <cellStyle name="Normal 21 5 6 2 3" xfId="31710" xr:uid="{2CB9F002-1CA3-4EE7-B6B0-D2F7D02AA733}"/>
    <cellStyle name="Normal 21 5 6 2 4" xfId="37194" xr:uid="{B9A429FA-40FA-4C8B-A2DC-467BDE7508FC}"/>
    <cellStyle name="Normal 21 5 6 3" xfId="23487" xr:uid="{FDA29CCD-895C-4769-A17E-CEBD9323399F}"/>
    <cellStyle name="Normal 21 5 6 4" xfId="28981" xr:uid="{FDDD0599-A1FD-49DD-A114-DD06725978CA}"/>
    <cellStyle name="Normal 21 5 6 5" xfId="34465" xr:uid="{E7AA49DB-262F-4AC7-99C0-00B62C1AE33A}"/>
    <cellStyle name="Normal 21 6" xfId="6247" xr:uid="{E1BBE38D-D121-466B-B78A-270B730984B6}"/>
    <cellStyle name="Normal 21 6 2" xfId="14654" xr:uid="{A0ADFE8A-B10F-42C7-8723-84BE8C75DC7F}"/>
    <cellStyle name="Normal 21 6 2 2" xfId="21941" xr:uid="{436ADEEF-BE52-4443-BD61-6F01D0ED8392}"/>
    <cellStyle name="Normal 21 6 2 2 2" xfId="27497" xr:uid="{5EDEC6C9-8BD6-4791-9E8B-0208BAEEEB68}"/>
    <cellStyle name="Normal 21 6 2 2 3" xfId="32991" xr:uid="{4A55AA54-F692-489B-A945-E5F5DEA67D29}"/>
    <cellStyle name="Normal 21 6 2 2 4" xfId="38475" xr:uid="{C377E5D9-7DF2-4428-BE1A-BB9DB43D79CD}"/>
    <cellStyle name="Normal 21 6 2 3" xfId="24768" xr:uid="{5569C24B-E59C-4901-A8AE-297ABBB4C4F6}"/>
    <cellStyle name="Normal 21 6 2 4" xfId="30262" xr:uid="{D8F639C6-239C-4B88-93E1-BE862F990F30}"/>
    <cellStyle name="Normal 21 6 2 5" xfId="35746" xr:uid="{8C69560B-1116-47B2-83A0-FF05D1A06FD5}"/>
    <cellStyle name="Normal 21 6 3" xfId="11604" xr:uid="{703DAB26-332A-4597-9356-31989DFD8465}"/>
    <cellStyle name="Normal 21 6 4" xfId="16840" xr:uid="{B80ADFB2-DC5B-493E-A579-90353C03D792}"/>
    <cellStyle name="Normal 21 6 5" xfId="19062" xr:uid="{A3D82C8D-6362-4C53-A7B7-401CBA585C80}"/>
    <cellStyle name="Normal 21 6 6" xfId="9340" xr:uid="{5DE7A1DD-FF34-4242-9CD5-75F2DD0B1E22}"/>
    <cellStyle name="Normal 21 6 6 2" xfId="20661" xr:uid="{687FDF46-A09E-41AC-919D-2A3B046AFABA}"/>
    <cellStyle name="Normal 21 6 6 2 2" xfId="26217" xr:uid="{5C31EDB2-122F-4F4B-B61B-5DC12F01B7EF}"/>
    <cellStyle name="Normal 21 6 6 2 3" xfId="31711" xr:uid="{DF995E3B-6DC2-4087-A580-297B0B912643}"/>
    <cellStyle name="Normal 21 6 6 2 4" xfId="37195" xr:uid="{6A641B2F-384B-49ED-8317-CCDCD48BCB73}"/>
    <cellStyle name="Normal 21 6 6 3" xfId="23488" xr:uid="{B8FFBB4B-04A3-4B15-A424-33A76F770343}"/>
    <cellStyle name="Normal 21 6 6 4" xfId="28982" xr:uid="{8B8668F1-9C79-4B0C-A03D-17C109282F45}"/>
    <cellStyle name="Normal 21 6 6 5" xfId="34466" xr:uid="{D1235F9A-E87B-45D0-B188-F3D2741BB2D3}"/>
    <cellStyle name="Normal 21 7" xfId="6248" xr:uid="{D8A8C74D-248F-4E64-B90D-97B8C9F7F8DB}"/>
    <cellStyle name="Normal 21 7 2" xfId="14655" xr:uid="{3A55F3AD-2D72-40DE-BD37-B876E0457B1A}"/>
    <cellStyle name="Normal 21 7 2 2" xfId="21942" xr:uid="{E747DE9F-FDFB-4E64-AC6C-3523436DFCB8}"/>
    <cellStyle name="Normal 21 7 2 2 2" xfId="27498" xr:uid="{5794976F-E8D4-41F9-8297-CC77ACA8D087}"/>
    <cellStyle name="Normal 21 7 2 2 3" xfId="32992" xr:uid="{EC5A7B27-1142-410A-92B0-190FBE18D103}"/>
    <cellStyle name="Normal 21 7 2 2 4" xfId="38476" xr:uid="{44C102D3-1BB7-4C5C-A8D6-1C18FCB79B05}"/>
    <cellStyle name="Normal 21 7 2 3" xfId="24769" xr:uid="{17E6C4E4-C20B-4A53-9E40-178E0C7DA7F6}"/>
    <cellStyle name="Normal 21 7 2 4" xfId="30263" xr:uid="{2E747609-C3A3-44EF-AD82-06BCAD248515}"/>
    <cellStyle name="Normal 21 7 2 5" xfId="35747" xr:uid="{97AB4239-07EB-466B-B15F-DCC8C594D7F7}"/>
    <cellStyle name="Normal 21 7 3" xfId="11605" xr:uid="{6799AB0E-E241-42F8-84F4-56D6363A2BA7}"/>
    <cellStyle name="Normal 21 7 4" xfId="16841" xr:uid="{5890603C-A7F2-41DE-8EA2-CE5E9AE5B65E}"/>
    <cellStyle name="Normal 21 7 5" xfId="19063" xr:uid="{C4B3FD9C-AA92-4F60-B016-05E8594EC080}"/>
    <cellStyle name="Normal 21 7 6" xfId="9341" xr:uid="{20DDCDA6-1BA5-4834-A086-C9D46AA5383D}"/>
    <cellStyle name="Normal 21 7 6 2" xfId="20662" xr:uid="{42DA48E1-935C-4059-A594-7A9996E86412}"/>
    <cellStyle name="Normal 21 7 6 2 2" xfId="26218" xr:uid="{3133940D-33A1-4BA4-A13F-1D1621048D4E}"/>
    <cellStyle name="Normal 21 7 6 2 3" xfId="31712" xr:uid="{9C036510-82D5-40FA-A6F2-0B234E8C9CCF}"/>
    <cellStyle name="Normal 21 7 6 2 4" xfId="37196" xr:uid="{1D4B0315-CCE7-4DAF-B426-A31380ADAF96}"/>
    <cellStyle name="Normal 21 7 6 3" xfId="23489" xr:uid="{F2F9630A-E9E7-4782-B766-D08D0AB2D6F4}"/>
    <cellStyle name="Normal 21 7 6 4" xfId="28983" xr:uid="{F52F0D45-57AC-4FBF-86ED-981FD39ED293}"/>
    <cellStyle name="Normal 21 7 6 5" xfId="34467" xr:uid="{FCBCE2A0-4ACC-4E44-ACB6-6770D433F2CD}"/>
    <cellStyle name="Normal 21 8" xfId="6249" xr:uid="{58129BF6-E2B1-42E0-843B-BC03C22921D8}"/>
    <cellStyle name="Normal 21 8 2" xfId="14656" xr:uid="{EBE35B6C-FD8B-4128-B183-EC69EF87A6C9}"/>
    <cellStyle name="Normal 21 8 2 2" xfId="21943" xr:uid="{61E2A9F6-40E5-444E-A4F2-780AE8E0F543}"/>
    <cellStyle name="Normal 21 8 2 2 2" xfId="27499" xr:uid="{C00C8528-8B59-4D35-BC5C-EDBE2BFF37F2}"/>
    <cellStyle name="Normal 21 8 2 2 3" xfId="32993" xr:uid="{A2B1B46B-FEDD-4CDD-B536-22E963C32DF0}"/>
    <cellStyle name="Normal 21 8 2 2 4" xfId="38477" xr:uid="{EC9966C8-8EF3-4DB6-A4F8-DED27F46E6DB}"/>
    <cellStyle name="Normal 21 8 2 3" xfId="24770" xr:uid="{824559AC-64B9-48A2-8BD5-B5684B9EE68F}"/>
    <cellStyle name="Normal 21 8 2 4" xfId="30264" xr:uid="{05A69B7E-7033-427C-A760-F51E364A194C}"/>
    <cellStyle name="Normal 21 8 2 5" xfId="35748" xr:uid="{D3B22D38-1F87-4CCD-8FBC-0177AFFACFBF}"/>
    <cellStyle name="Normal 21 8 3" xfId="11606" xr:uid="{825CBC22-083A-48DF-B594-E8FAA110C676}"/>
    <cellStyle name="Normal 21 8 4" xfId="16842" xr:uid="{A56B69EF-0541-45EC-AB9C-1861BD29BA47}"/>
    <cellStyle name="Normal 21 8 5" xfId="19064" xr:uid="{8F860DEC-6512-4B1E-B65B-B5C4533C8690}"/>
    <cellStyle name="Normal 21 8 6" xfId="9342" xr:uid="{E43650D9-134F-46B8-9D99-04BD1F4811E7}"/>
    <cellStyle name="Normal 21 8 6 2" xfId="20663" xr:uid="{A82D8373-888D-483A-8792-7A4C3465846B}"/>
    <cellStyle name="Normal 21 8 6 2 2" xfId="26219" xr:uid="{D074B7CD-16D7-407E-903A-4EDBADC8AA9A}"/>
    <cellStyle name="Normal 21 8 6 2 3" xfId="31713" xr:uid="{9537DB37-12B5-430D-86E9-C3B5EC42875E}"/>
    <cellStyle name="Normal 21 8 6 2 4" xfId="37197" xr:uid="{989E8D12-6E21-4B29-84E8-02067D4F75AE}"/>
    <cellStyle name="Normal 21 8 6 3" xfId="23490" xr:uid="{29B59DE0-6ADA-4776-901B-FD569A8C2435}"/>
    <cellStyle name="Normal 21 8 6 4" xfId="28984" xr:uid="{B0B27755-895B-4919-9B8E-256B05539C7E}"/>
    <cellStyle name="Normal 21 8 6 5" xfId="34468" xr:uid="{2B4FD4A1-694B-4F9E-A53A-51B50B5301BA}"/>
    <cellStyle name="Normal 21 9" xfId="6250" xr:uid="{89058B4B-D350-4829-A591-0966A8233D8B}"/>
    <cellStyle name="Normal 21 9 2" xfId="14657" xr:uid="{B3A5A0D1-FC4A-472E-8108-DF75DCAD7C4C}"/>
    <cellStyle name="Normal 21 9 2 2" xfId="21944" xr:uid="{20BA54DC-818E-45A8-BFC7-0D735F1D478D}"/>
    <cellStyle name="Normal 21 9 2 2 2" xfId="27500" xr:uid="{7FACE164-E89B-4C2B-9F54-E5A826B8A2C4}"/>
    <cellStyle name="Normal 21 9 2 2 3" xfId="32994" xr:uid="{E97020D5-56D6-4F27-84EF-AA88B42877C7}"/>
    <cellStyle name="Normal 21 9 2 2 4" xfId="38478" xr:uid="{CC9D0828-372C-4B28-B3F0-4B734A9B2CDD}"/>
    <cellStyle name="Normal 21 9 2 3" xfId="24771" xr:uid="{62DF6FA1-7ADE-491B-9089-0ADA76F07586}"/>
    <cellStyle name="Normal 21 9 2 4" xfId="30265" xr:uid="{015B8EC3-1A52-4E20-80F9-767541A38A8E}"/>
    <cellStyle name="Normal 21 9 2 5" xfId="35749" xr:uid="{4C12F8F3-4019-404F-9EBE-23B739B7F0CA}"/>
    <cellStyle name="Normal 21 9 3" xfId="11607" xr:uid="{2119D2A4-9872-42E5-B192-6E4F6A8848DD}"/>
    <cellStyle name="Normal 21 9 4" xfId="16843" xr:uid="{76FD9D2D-1CF2-43DB-AACF-E6AB89164D45}"/>
    <cellStyle name="Normal 21 9 5" xfId="19065" xr:uid="{6DD214A2-4F1B-4D58-AB85-75672AF6BE40}"/>
    <cellStyle name="Normal 21 9 6" xfId="9343" xr:uid="{E010D985-706C-46D3-B9B5-9CFA4C5416C3}"/>
    <cellStyle name="Normal 21 9 6 2" xfId="20664" xr:uid="{8EDC6545-EFAA-4A0E-BB34-A11E5FE6D557}"/>
    <cellStyle name="Normal 21 9 6 2 2" xfId="26220" xr:uid="{2372BCD4-69D1-4DBA-BBB6-13C47845627B}"/>
    <cellStyle name="Normal 21 9 6 2 3" xfId="31714" xr:uid="{C61E583D-5956-4380-B7F1-6D6BE1E86DF8}"/>
    <cellStyle name="Normal 21 9 6 2 4" xfId="37198" xr:uid="{18DCF841-E7ED-403E-A24B-FA2F7E10652F}"/>
    <cellStyle name="Normal 21 9 6 3" xfId="23491" xr:uid="{8C51BD58-6353-4663-B2FF-E83852B65FAA}"/>
    <cellStyle name="Normal 21 9 6 4" xfId="28985" xr:uid="{4ED36406-D8C6-4E27-A2C7-EC1DC50DD620}"/>
    <cellStyle name="Normal 21 9 6 5" xfId="34469" xr:uid="{A4AF61B3-4682-4052-BE13-AA4CE6672A2D}"/>
    <cellStyle name="Normal 210" xfId="39440" xr:uid="{3BE14055-CF62-4AF9-9E00-68EEA3292826}"/>
    <cellStyle name="Normal 211" xfId="39441" xr:uid="{D670A8BE-18EA-4E87-849E-8958EE36534B}"/>
    <cellStyle name="Normal 212" xfId="39442" xr:uid="{996200A9-7A6D-4483-995F-3CA51FD5FED0}"/>
    <cellStyle name="Normal 213" xfId="39443" xr:uid="{4618A590-B5B8-4E5B-90F0-81081DC908EE}"/>
    <cellStyle name="Normal 214" xfId="39444" xr:uid="{B670870B-7148-4CA5-A028-45D9B7B0B05B}"/>
    <cellStyle name="Normal 215" xfId="39445" xr:uid="{55E18A04-8B91-4930-92C0-B64C3FA3272B}"/>
    <cellStyle name="Normal 216" xfId="39446" xr:uid="{BF849D1E-3598-4461-8A9C-E17C1D1EE4AD}"/>
    <cellStyle name="Normal 217" xfId="39447" xr:uid="{07A528DF-BD9C-4951-B552-855A818A744E}"/>
    <cellStyle name="Normal 218" xfId="39448" xr:uid="{4C377D76-9885-4E85-8CBF-084A3A2A4E72}"/>
    <cellStyle name="Normal 219" xfId="39449" xr:uid="{F525E938-12C4-4FA9-8FDE-97A646173F33}"/>
    <cellStyle name="Normal 22" xfId="6251" xr:uid="{1112E618-CCA0-432B-AFB3-2BAFDC0BE4D6}"/>
    <cellStyle name="Normal 22 10" xfId="6252" xr:uid="{0CB77772-3667-4689-B4C9-D35703B011E7}"/>
    <cellStyle name="Normal 22 10 2" xfId="14659" xr:uid="{6D2225B1-8BFD-4BC9-9AFD-DBFD2ACBE0E9}"/>
    <cellStyle name="Normal 22 10 2 2" xfId="21946" xr:uid="{46D2DDEC-748B-4B7B-BB81-BF227096D205}"/>
    <cellStyle name="Normal 22 10 2 2 2" xfId="27502" xr:uid="{39B49971-C7DF-4F21-9B92-FEC16008510A}"/>
    <cellStyle name="Normal 22 10 2 2 3" xfId="32996" xr:uid="{3EA3AE45-D7AA-4206-BA3A-272FCC384465}"/>
    <cellStyle name="Normal 22 10 2 2 4" xfId="38480" xr:uid="{6E17AF31-3EC4-4FAD-BEE6-EE3FA48F26A3}"/>
    <cellStyle name="Normal 22 10 2 3" xfId="24773" xr:uid="{594C41B2-BFEB-4DD5-BD36-3BF267DFCD6A}"/>
    <cellStyle name="Normal 22 10 2 4" xfId="30267" xr:uid="{FA72E6FF-6386-4322-B3F4-06047F5307DA}"/>
    <cellStyle name="Normal 22 10 2 5" xfId="35751" xr:uid="{83610270-4588-4721-AC34-A4C341568289}"/>
    <cellStyle name="Normal 22 10 3" xfId="11609" xr:uid="{B7A8FF94-081F-4EB2-A5C4-274143981E90}"/>
    <cellStyle name="Normal 22 10 4" xfId="16845" xr:uid="{23F9E492-474A-4899-B323-310E64E4F0F8}"/>
    <cellStyle name="Normal 22 10 5" xfId="19067" xr:uid="{BC15C569-B047-455B-86E9-D1306B58CB07}"/>
    <cellStyle name="Normal 22 10 6" xfId="9345" xr:uid="{09AA46CA-969D-41C2-9E4B-22BCE7E3EFD6}"/>
    <cellStyle name="Normal 22 10 6 2" xfId="20666" xr:uid="{D855848D-AD33-4657-85DB-FF026BEE549A}"/>
    <cellStyle name="Normal 22 10 6 2 2" xfId="26222" xr:uid="{B17E0C52-D3F1-469C-A89A-625DB7D245DE}"/>
    <cellStyle name="Normal 22 10 6 2 3" xfId="31716" xr:uid="{6513BA80-AD61-4316-9333-1811B4F03596}"/>
    <cellStyle name="Normal 22 10 6 2 4" xfId="37200" xr:uid="{099BD8D6-BFF8-434C-9079-CA0B78443E37}"/>
    <cellStyle name="Normal 22 10 6 3" xfId="23493" xr:uid="{C5978CEA-D267-4A1E-B990-63CE16C311B3}"/>
    <cellStyle name="Normal 22 10 6 4" xfId="28987" xr:uid="{32C95A29-C50C-4DFF-B6F4-929D220EF7E7}"/>
    <cellStyle name="Normal 22 10 6 5" xfId="34471" xr:uid="{8A2F4BAD-CD2E-414B-B3E1-B8231404F49A}"/>
    <cellStyle name="Normal 22 11" xfId="6253" xr:uid="{2D7B013C-5EFB-40D2-A495-75ED6AD91B43}"/>
    <cellStyle name="Normal 22 11 2" xfId="14660" xr:uid="{3EAB4C68-1139-4B49-83D7-73B2CDDB78BA}"/>
    <cellStyle name="Normal 22 11 2 2" xfId="21947" xr:uid="{1A0E3961-617E-4717-9E2C-2A3D68DE6C8E}"/>
    <cellStyle name="Normal 22 11 2 2 2" xfId="27503" xr:uid="{DBA51624-CA54-4FC0-965C-86F5B1579844}"/>
    <cellStyle name="Normal 22 11 2 2 3" xfId="32997" xr:uid="{3947B87E-48A5-46A1-8C74-601997DE7F33}"/>
    <cellStyle name="Normal 22 11 2 2 4" xfId="38481" xr:uid="{FF4A23EE-546E-4666-BC92-F9D7A867F3F3}"/>
    <cellStyle name="Normal 22 11 2 3" xfId="24774" xr:uid="{3B78DFF9-0A33-4CD9-9A6F-D47951A0343E}"/>
    <cellStyle name="Normal 22 11 2 4" xfId="30268" xr:uid="{018654E8-B3E6-427F-B07E-B1E6409DF340}"/>
    <cellStyle name="Normal 22 11 2 5" xfId="35752" xr:uid="{92FC5776-A312-473C-A291-5C4A6694E47F}"/>
    <cellStyle name="Normal 22 11 3" xfId="11610" xr:uid="{E4C001B8-BA28-4613-964F-21D5D0209DCF}"/>
    <cellStyle name="Normal 22 11 4" xfId="16846" xr:uid="{2AF70C70-0473-4372-8706-71C014C5492F}"/>
    <cellStyle name="Normal 22 11 5" xfId="19068" xr:uid="{AB44261F-D858-4167-A636-4DB252CB91AA}"/>
    <cellStyle name="Normal 22 11 6" xfId="9346" xr:uid="{23E70E83-8203-4FCA-8F60-6E4ED5720050}"/>
    <cellStyle name="Normal 22 11 6 2" xfId="20667" xr:uid="{311715E1-437E-4DC4-A310-DE5198343579}"/>
    <cellStyle name="Normal 22 11 6 2 2" xfId="26223" xr:uid="{BD3AAEAB-8097-4270-B8A0-FB1B6BB9B981}"/>
    <cellStyle name="Normal 22 11 6 2 3" xfId="31717" xr:uid="{3916D293-F1AB-42C8-A115-912AA2DC7548}"/>
    <cellStyle name="Normal 22 11 6 2 4" xfId="37201" xr:uid="{4137EBAC-3D9B-4813-BA45-4D8DBEC48CB3}"/>
    <cellStyle name="Normal 22 11 6 3" xfId="23494" xr:uid="{894E62C6-33DB-41A0-BF80-38C1DAE29351}"/>
    <cellStyle name="Normal 22 11 6 4" xfId="28988" xr:uid="{6AAEC599-4D0E-495D-9B5F-63B489308B83}"/>
    <cellStyle name="Normal 22 11 6 5" xfId="34472" xr:uid="{8AC4EB82-79B9-4391-92F3-2662E87392EB}"/>
    <cellStyle name="Normal 22 12" xfId="6254" xr:uid="{8377975B-0DE3-4076-9E79-CD199ADEFC8D}"/>
    <cellStyle name="Normal 22 12 2" xfId="14661" xr:uid="{414C4BDB-6C6C-46BF-ADCD-E387C146D188}"/>
    <cellStyle name="Normal 22 12 2 2" xfId="21948" xr:uid="{AC605369-609E-4948-AD79-204FBB842BA4}"/>
    <cellStyle name="Normal 22 12 2 2 2" xfId="27504" xr:uid="{3A88B917-A51B-4487-9F98-898ABC7E15B6}"/>
    <cellStyle name="Normal 22 12 2 2 3" xfId="32998" xr:uid="{D3971EC2-DE57-4591-9649-2A4B22D0CA6C}"/>
    <cellStyle name="Normal 22 12 2 2 4" xfId="38482" xr:uid="{B32568AE-1077-44FB-9E24-DAB5CF9D0B71}"/>
    <cellStyle name="Normal 22 12 2 3" xfId="24775" xr:uid="{4634013D-47DD-4596-90F0-C942487F6D77}"/>
    <cellStyle name="Normal 22 12 2 4" xfId="30269" xr:uid="{EC47A256-A5D3-4E8E-BCCE-8D712BAE9C00}"/>
    <cellStyle name="Normal 22 12 2 5" xfId="35753" xr:uid="{3BF76519-2697-494C-AFCD-F52BB1494BDA}"/>
    <cellStyle name="Normal 22 12 3" xfId="11611" xr:uid="{63F2B955-F5DB-49DB-B2C9-E0488A8CC150}"/>
    <cellStyle name="Normal 22 12 4" xfId="16847" xr:uid="{0C01E460-2C79-49EA-AAC2-FC79F6427B7F}"/>
    <cellStyle name="Normal 22 12 5" xfId="19069" xr:uid="{FD0FBAE6-1C5C-4A10-8AAC-66DE902C7127}"/>
    <cellStyle name="Normal 22 12 6" xfId="9347" xr:uid="{0A5FE02B-A74A-4185-8A10-36CCEDBCDD6C}"/>
    <cellStyle name="Normal 22 12 6 2" xfId="20668" xr:uid="{C02BE428-709F-45AC-9D1A-FF05336122A7}"/>
    <cellStyle name="Normal 22 12 6 2 2" xfId="26224" xr:uid="{BF2B8BB3-5412-4F2C-AE08-814BD8325ED1}"/>
    <cellStyle name="Normal 22 12 6 2 3" xfId="31718" xr:uid="{99F0C500-72E1-4312-B9D0-CF2BFB623235}"/>
    <cellStyle name="Normal 22 12 6 2 4" xfId="37202" xr:uid="{4E2673C4-490C-4F4F-8806-7FD7E3124960}"/>
    <cellStyle name="Normal 22 12 6 3" xfId="23495" xr:uid="{52B28502-066E-4A8C-8218-653064C76468}"/>
    <cellStyle name="Normal 22 12 6 4" xfId="28989" xr:uid="{860F6AC8-BF98-48E3-9A40-A3216BA1E9D7}"/>
    <cellStyle name="Normal 22 12 6 5" xfId="34473" xr:uid="{CECC8779-E7DA-44D0-97B8-1AE306B1C75E}"/>
    <cellStyle name="Normal 22 13" xfId="6255" xr:uid="{E6DA1E13-7415-470A-9DF7-C9E6FB6DF97F}"/>
    <cellStyle name="Normal 22 13 2" xfId="14662" xr:uid="{F52717EF-727E-4043-A978-78332F5CCC33}"/>
    <cellStyle name="Normal 22 13 2 2" xfId="21949" xr:uid="{2A0A15B4-A0CE-4B7B-A145-6B76550801A8}"/>
    <cellStyle name="Normal 22 13 2 2 2" xfId="27505" xr:uid="{5CDFA0FE-69E3-4699-A2B6-1E2F722EA172}"/>
    <cellStyle name="Normal 22 13 2 2 3" xfId="32999" xr:uid="{706629DF-5EF3-48C7-A9E8-23C6702FCCC6}"/>
    <cellStyle name="Normal 22 13 2 2 4" xfId="38483" xr:uid="{90CF060D-BD4D-439F-8AD9-B48971047801}"/>
    <cellStyle name="Normal 22 13 2 3" xfId="24776" xr:uid="{3CFE24E8-B29F-4395-8E4E-57B0DA7569AD}"/>
    <cellStyle name="Normal 22 13 2 4" xfId="30270" xr:uid="{7CEE2576-9563-44E7-8436-A09F3C3EC89F}"/>
    <cellStyle name="Normal 22 13 2 5" xfId="35754" xr:uid="{BCD9C87B-185C-4226-AEF7-6B770802E853}"/>
    <cellStyle name="Normal 22 13 3" xfId="11612" xr:uid="{B73F2EB8-4F5A-4533-A63E-0E80CF8F34E4}"/>
    <cellStyle name="Normal 22 13 4" xfId="16848" xr:uid="{A11D3F8A-C213-4676-BF42-DE447890C5CD}"/>
    <cellStyle name="Normal 22 13 5" xfId="19070" xr:uid="{0A7F5D1D-9118-4695-8259-EEB10DA0A6D5}"/>
    <cellStyle name="Normal 22 13 6" xfId="9348" xr:uid="{3AF5088E-84B3-4226-80CB-015A0DC03061}"/>
    <cellStyle name="Normal 22 13 6 2" xfId="20669" xr:uid="{29385037-AFDC-4E53-8485-51A22202870F}"/>
    <cellStyle name="Normal 22 13 6 2 2" xfId="26225" xr:uid="{61B160F0-F259-4228-8076-59EBAD9F385C}"/>
    <cellStyle name="Normal 22 13 6 2 3" xfId="31719" xr:uid="{90E7C2C2-F6E8-46BE-A833-CD5A0E56AEDA}"/>
    <cellStyle name="Normal 22 13 6 2 4" xfId="37203" xr:uid="{CEF05DDE-7EEA-434C-93F0-E538C6654660}"/>
    <cellStyle name="Normal 22 13 6 3" xfId="23496" xr:uid="{94DE073C-FF64-4D30-BAF8-044C6EEFCFE9}"/>
    <cellStyle name="Normal 22 13 6 4" xfId="28990" xr:uid="{42D63D36-55B1-461A-9412-40C5B4168042}"/>
    <cellStyle name="Normal 22 13 6 5" xfId="34474" xr:uid="{D6E3CEDE-2426-4CEC-BDC4-CC1D7A3BC297}"/>
    <cellStyle name="Normal 22 14" xfId="7213" xr:uid="{E0030C7F-B1EE-4859-927F-11304398EA8F}"/>
    <cellStyle name="Normal 22 14 2" xfId="14663" xr:uid="{CEE0F2D1-C4C1-4F1C-A8A5-2C463DB5DEB6}"/>
    <cellStyle name="Normal 22 14 2 2" xfId="21950" xr:uid="{9C8AF0E5-FD54-4BB4-B685-F8D64B2BCF1F}"/>
    <cellStyle name="Normal 22 14 2 2 2" xfId="27506" xr:uid="{B5024B90-43EF-41FC-A831-971009C22B39}"/>
    <cellStyle name="Normal 22 14 2 2 3" xfId="33000" xr:uid="{AEB9770E-7DCB-4867-B3CD-8A46ECC2CBC4}"/>
    <cellStyle name="Normal 22 14 2 2 4" xfId="38484" xr:uid="{43053E19-68DE-47F4-BF2A-631F9F3AC987}"/>
    <cellStyle name="Normal 22 14 2 3" xfId="24777" xr:uid="{53909DB7-E923-467A-B90E-F1D4A67F508A}"/>
    <cellStyle name="Normal 22 14 2 4" xfId="30271" xr:uid="{DA07CEDF-6A70-4EFB-8B5D-1C300DD8CC8D}"/>
    <cellStyle name="Normal 22 14 2 5" xfId="35755" xr:uid="{6A1E25B7-32F5-4FE3-BA1B-19ED4FE2A59B}"/>
    <cellStyle name="Normal 22 14 3" xfId="12475" xr:uid="{42972770-CB75-40E5-BCEE-D17F728ECB01}"/>
    <cellStyle name="Normal 22 14 4" xfId="9349" xr:uid="{9E4A7430-2309-4BD1-AB4B-B1EF195CB723}"/>
    <cellStyle name="Normal 22 14 4 2" xfId="20670" xr:uid="{0E628CAF-8676-4168-B051-18FA2AAA3DAE}"/>
    <cellStyle name="Normal 22 14 4 2 2" xfId="26226" xr:uid="{FF450911-51F2-4AC5-859A-B6B769F75D86}"/>
    <cellStyle name="Normal 22 14 4 2 3" xfId="31720" xr:uid="{86671CB8-0B9D-40B4-AD02-F7F51FB1959D}"/>
    <cellStyle name="Normal 22 14 4 2 4" xfId="37204" xr:uid="{E87A38F5-5D50-494A-8999-B2283889EE27}"/>
    <cellStyle name="Normal 22 14 4 3" xfId="23497" xr:uid="{0006BFF6-2EE8-4F70-9E9C-081BFAA3A00D}"/>
    <cellStyle name="Normal 22 14 4 4" xfId="28991" xr:uid="{CBAEB7BE-8D87-46E3-B01E-84462DAEAB80}"/>
    <cellStyle name="Normal 22 14 4 5" xfId="34475" xr:uid="{CED92AF0-7E15-46AA-966E-19010E17CA96}"/>
    <cellStyle name="Normal 22 15" xfId="9350" xr:uid="{2616559D-9F0F-4B6F-81AD-299121AF8C4A}"/>
    <cellStyle name="Normal 22 15 2" xfId="20671" xr:uid="{9B74DA3B-2385-4F36-B7AA-82D6171E71B2}"/>
    <cellStyle name="Normal 22 15 2 2" xfId="26227" xr:uid="{5F450090-D324-4FB7-863E-0EA403D270A0}"/>
    <cellStyle name="Normal 22 15 2 3" xfId="31721" xr:uid="{A8C72E5A-787B-4AD9-B162-49996E046111}"/>
    <cellStyle name="Normal 22 15 2 4" xfId="37205" xr:uid="{FA26EB19-4C69-423F-B7CF-A92182FC795D}"/>
    <cellStyle name="Normal 22 15 3" xfId="23498" xr:uid="{3E7192B4-1179-49A4-A496-C11CAB032C7B}"/>
    <cellStyle name="Normal 22 15 4" xfId="28992" xr:uid="{7A88ECA3-F8F1-4780-A035-06B55D0F315C}"/>
    <cellStyle name="Normal 22 15 5" xfId="34476" xr:uid="{A01DE9A2-A09C-46FF-952B-AE484717525F}"/>
    <cellStyle name="Normal 22 16" xfId="14658" xr:uid="{12F786D8-FB73-435F-AD1B-B2CA290B60D0}"/>
    <cellStyle name="Normal 22 16 2" xfId="21945" xr:uid="{4A2FFA62-B7CC-4F22-9ED5-4142DE40AC7B}"/>
    <cellStyle name="Normal 22 16 2 2" xfId="27501" xr:uid="{BB772DE2-CD14-4262-86EC-624A1F1AF08B}"/>
    <cellStyle name="Normal 22 16 2 3" xfId="32995" xr:uid="{6DDFDA37-EC20-4860-91FC-C5073951EF84}"/>
    <cellStyle name="Normal 22 16 2 4" xfId="38479" xr:uid="{EE3F06B6-7DF4-48A0-BE0E-8E6233761E87}"/>
    <cellStyle name="Normal 22 16 3" xfId="24772" xr:uid="{21734587-B680-4D96-A2AE-1AAB99B0D67B}"/>
    <cellStyle name="Normal 22 16 4" xfId="30266" xr:uid="{58E796BE-1E3F-46CA-A875-9D2143A8AF5E}"/>
    <cellStyle name="Normal 22 16 5" xfId="35750" xr:uid="{58C4895E-1BF8-40E1-8A1F-F9CB587A91ED}"/>
    <cellStyle name="Normal 22 17" xfId="11608" xr:uid="{9A8B27E2-8330-478D-A93A-5584A269603A}"/>
    <cellStyle name="Normal 22 18" xfId="16844" xr:uid="{C1F3E684-2FEB-4D82-AFF5-FA6B03F8146D}"/>
    <cellStyle name="Normal 22 19" xfId="19066" xr:uid="{7FF5F935-F112-4A51-BED7-CFE69E9AE3C0}"/>
    <cellStyle name="Normal 22 2" xfId="6256" xr:uid="{BD8C64B1-41FF-4D67-9F77-B068FF3C672B}"/>
    <cellStyle name="Normal 22 2 2" xfId="14664" xr:uid="{8238BF6A-04CD-4264-AD8E-CA496E442421}"/>
    <cellStyle name="Normal 22 2 2 2" xfId="21951" xr:uid="{B7E124A8-D022-4F5C-9092-4D23F9FCA5C9}"/>
    <cellStyle name="Normal 22 2 2 2 2" xfId="27507" xr:uid="{BD0B0B2B-04A8-415E-9D7E-104FF09570F3}"/>
    <cellStyle name="Normal 22 2 2 2 3" xfId="33001" xr:uid="{E87D5686-A62F-45C3-8B9B-6FBC7F157E66}"/>
    <cellStyle name="Normal 22 2 2 2 4" xfId="38485" xr:uid="{4CC29736-E5CF-4517-8E0C-154B5A994EB1}"/>
    <cellStyle name="Normal 22 2 2 3" xfId="24778" xr:uid="{8172A83B-704F-454F-8807-0CC51BB8D3D5}"/>
    <cellStyle name="Normal 22 2 2 4" xfId="30272" xr:uid="{4DE175FC-20B8-46D8-8DD6-53E634806301}"/>
    <cellStyle name="Normal 22 2 2 5" xfId="35756" xr:uid="{484540F5-7949-4FDF-9B4F-65CC2D32FA12}"/>
    <cellStyle name="Normal 22 2 3" xfId="11613" xr:uid="{BD1E99DB-15E8-49DC-8AC8-8B8D4913756A}"/>
    <cellStyle name="Normal 22 2 4" xfId="16849" xr:uid="{D3FBA867-F5D9-4422-B72F-1AA4FF48876C}"/>
    <cellStyle name="Normal 22 2 5" xfId="19071" xr:uid="{EE64E7F6-87EF-44EB-A919-73D17E5A5F5E}"/>
    <cellStyle name="Normal 22 2 6" xfId="9351" xr:uid="{872CC615-610A-4C59-BAE2-AE6311CDC65F}"/>
    <cellStyle name="Normal 22 2 6 2" xfId="20672" xr:uid="{BA264D10-EB6A-4461-9B4E-BD72B77EBF72}"/>
    <cellStyle name="Normal 22 2 6 2 2" xfId="26228" xr:uid="{A743B468-6423-440B-91EC-8619A6ED928E}"/>
    <cellStyle name="Normal 22 2 6 2 3" xfId="31722" xr:uid="{69E2EBBE-429E-4860-BA56-F8862E7FE2B4}"/>
    <cellStyle name="Normal 22 2 6 2 4" xfId="37206" xr:uid="{5A3BEB09-611B-4CEF-9DCE-2DD344971E2E}"/>
    <cellStyle name="Normal 22 2 6 3" xfId="23499" xr:uid="{22990ECC-1E6A-47D1-BA90-BC84E31B7B4B}"/>
    <cellStyle name="Normal 22 2 6 4" xfId="28993" xr:uid="{6F7B6CEE-1C60-46DE-AF59-BB51DE2C3565}"/>
    <cellStyle name="Normal 22 2 6 5" xfId="34477" xr:uid="{112F1DD7-DEBB-440B-B000-4375B41E13C2}"/>
    <cellStyle name="Normal 22 20" xfId="9344" xr:uid="{A0CD0EF0-193E-4EDC-9C18-95860C56DF90}"/>
    <cellStyle name="Normal 22 20 2" xfId="20665" xr:uid="{B43C0A00-FD80-42F5-9041-C60DEAD690F4}"/>
    <cellStyle name="Normal 22 20 2 2" xfId="26221" xr:uid="{21E16E20-D9A9-4882-9B45-C87B30CF9C49}"/>
    <cellStyle name="Normal 22 20 2 3" xfId="31715" xr:uid="{9F2D6618-8485-4628-BFE4-B74716F21492}"/>
    <cellStyle name="Normal 22 20 2 4" xfId="37199" xr:uid="{5D435164-B0F1-4DF0-BF1E-9E2AB9BF48AB}"/>
    <cellStyle name="Normal 22 20 3" xfId="23492" xr:uid="{316DCC5D-6E12-43AC-BC8E-1F6F7B6BCE95}"/>
    <cellStyle name="Normal 22 20 4" xfId="28986" xr:uid="{401E6841-F4DD-4CFA-81AB-ACD119D60DDA}"/>
    <cellStyle name="Normal 22 20 5" xfId="34470" xr:uid="{F73A9955-4307-4316-9411-42CA4CE71D2D}"/>
    <cellStyle name="Normal 22 3" xfId="6257" xr:uid="{CB30608B-92A4-4BF2-9DA2-9E84D5DA9890}"/>
    <cellStyle name="Normal 22 3 2" xfId="14665" xr:uid="{43B2E082-458D-4CFA-BEDC-4C929FB206D0}"/>
    <cellStyle name="Normal 22 3 2 2" xfId="21952" xr:uid="{DCE5BAD9-F853-4307-B6E8-DFB90E88B798}"/>
    <cellStyle name="Normal 22 3 2 2 2" xfId="27508" xr:uid="{5A939725-5C46-4694-B1CD-56D9944615C1}"/>
    <cellStyle name="Normal 22 3 2 2 3" xfId="33002" xr:uid="{6C3A2E77-8D51-4380-BB2D-B9B56A035753}"/>
    <cellStyle name="Normal 22 3 2 2 4" xfId="38486" xr:uid="{1B3674A1-6373-4E99-8310-4840E38C1B53}"/>
    <cellStyle name="Normal 22 3 2 3" xfId="24779" xr:uid="{A37DE7E6-E650-4CCB-811A-668D56C2B384}"/>
    <cellStyle name="Normal 22 3 2 4" xfId="30273" xr:uid="{12D96555-1FE5-4AB9-8CD7-D15B64F68F3A}"/>
    <cellStyle name="Normal 22 3 2 5" xfId="35757" xr:uid="{586A34CB-9931-4119-BD23-24CBDD4B841E}"/>
    <cellStyle name="Normal 22 3 3" xfId="11614" xr:uid="{7490870E-02D2-435D-8181-6430DEB5B506}"/>
    <cellStyle name="Normal 22 3 4" xfId="16850" xr:uid="{D721DBD4-B67D-4A00-9AA1-6C63E1E06479}"/>
    <cellStyle name="Normal 22 3 5" xfId="19072" xr:uid="{13CC8079-7883-4D86-A40A-9E1CE8095E47}"/>
    <cellStyle name="Normal 22 3 6" xfId="9352" xr:uid="{59B77C89-11A2-4E40-B5FB-36B0DA6EFE74}"/>
    <cellStyle name="Normal 22 3 6 2" xfId="20673" xr:uid="{34D30366-90A7-4687-8035-C99E229056AA}"/>
    <cellStyle name="Normal 22 3 6 2 2" xfId="26229" xr:uid="{0D7B2690-64E7-4F0C-AAAA-A97925DF9139}"/>
    <cellStyle name="Normal 22 3 6 2 3" xfId="31723" xr:uid="{15A816BB-5A93-41FB-B089-E9CF8CC4C74C}"/>
    <cellStyle name="Normal 22 3 6 2 4" xfId="37207" xr:uid="{121FF20D-C3CF-431F-B317-904AEB02FF8B}"/>
    <cellStyle name="Normal 22 3 6 3" xfId="23500" xr:uid="{57F39628-E523-4676-9A6F-C18B936E6620}"/>
    <cellStyle name="Normal 22 3 6 4" xfId="28994" xr:uid="{966C402D-ECFA-4CCE-9CF9-BFF63D2F72E0}"/>
    <cellStyle name="Normal 22 3 6 5" xfId="34478" xr:uid="{1B2692B9-421D-41AD-8517-12DEE93E6880}"/>
    <cellStyle name="Normal 22 4" xfId="6258" xr:uid="{B7C27ACC-76E2-4181-A3C0-733315D03546}"/>
    <cellStyle name="Normal 22 4 2" xfId="14666" xr:uid="{392AC26A-B69E-4AF5-90A0-120AED360AD4}"/>
    <cellStyle name="Normal 22 4 2 2" xfId="21953" xr:uid="{482314F7-D517-4C7A-A509-CCB13A1797F4}"/>
    <cellStyle name="Normal 22 4 2 2 2" xfId="27509" xr:uid="{EBAFAA4B-ABD7-4684-90BE-1517AABB8CAC}"/>
    <cellStyle name="Normal 22 4 2 2 3" xfId="33003" xr:uid="{4AE3030E-9984-4E2F-A5C2-B90572A45C6B}"/>
    <cellStyle name="Normal 22 4 2 2 4" xfId="38487" xr:uid="{4F8E7B0C-A864-4E9E-BD2C-04F9B6CEC097}"/>
    <cellStyle name="Normal 22 4 2 3" xfId="24780" xr:uid="{9CDF7040-94AB-4F75-87EE-9F91250D26CF}"/>
    <cellStyle name="Normal 22 4 2 4" xfId="30274" xr:uid="{37FCB0CE-4249-4B77-986A-9315E7A14BCD}"/>
    <cellStyle name="Normal 22 4 2 5" xfId="35758" xr:uid="{55D8D317-50D1-44F8-9E26-A933E13EB952}"/>
    <cellStyle name="Normal 22 4 3" xfId="11615" xr:uid="{C937AF22-5734-40D6-BE52-A49F0A6F999A}"/>
    <cellStyle name="Normal 22 4 4" xfId="16851" xr:uid="{3E7B92D9-C5A4-4578-98B8-05EDDCD40E81}"/>
    <cellStyle name="Normal 22 4 5" xfId="19073" xr:uid="{18FE688A-0181-4F96-844B-EFA7834A6BF7}"/>
    <cellStyle name="Normal 22 4 6" xfId="9353" xr:uid="{B48FAFC5-FFF0-435A-B9C2-32C5FC97C498}"/>
    <cellStyle name="Normal 22 4 6 2" xfId="20674" xr:uid="{6628758C-6285-4CD3-8023-3C88DDE5F134}"/>
    <cellStyle name="Normal 22 4 6 2 2" xfId="26230" xr:uid="{6F7522DA-84A3-4C55-9B60-C371A89DCDD1}"/>
    <cellStyle name="Normal 22 4 6 2 3" xfId="31724" xr:uid="{2ECFE3DF-EC14-41A4-9F9D-60010EC7C7DC}"/>
    <cellStyle name="Normal 22 4 6 2 4" xfId="37208" xr:uid="{D4520633-E5AE-4DDE-A379-94CABE6702E6}"/>
    <cellStyle name="Normal 22 4 6 3" xfId="23501" xr:uid="{7D3EF9A3-D3D2-489A-8C82-3150FFF01FEC}"/>
    <cellStyle name="Normal 22 4 6 4" xfId="28995" xr:uid="{C749A0C1-878B-49B1-8568-1BB9679DE1BE}"/>
    <cellStyle name="Normal 22 4 6 5" xfId="34479" xr:uid="{1F8EA050-DD7D-4F54-941F-81CD59FF39F1}"/>
    <cellStyle name="Normal 22 5" xfId="6259" xr:uid="{C214D1E2-9F77-43AC-B678-973AC749FB37}"/>
    <cellStyle name="Normal 22 5 2" xfId="14667" xr:uid="{D30EED2B-3B6E-44F7-96A9-12B16679B8C0}"/>
    <cellStyle name="Normal 22 5 2 2" xfId="21954" xr:uid="{12D0FF79-4D9D-4EA8-8E7D-5B1D1AC60632}"/>
    <cellStyle name="Normal 22 5 2 2 2" xfId="27510" xr:uid="{3DC6DF46-3594-48DF-B30E-9510BFBB1302}"/>
    <cellStyle name="Normal 22 5 2 2 3" xfId="33004" xr:uid="{BCF03496-79E8-4D83-89DF-8D393BE8870C}"/>
    <cellStyle name="Normal 22 5 2 2 4" xfId="38488" xr:uid="{071380A2-9544-49A5-AE74-5687DADBDD85}"/>
    <cellStyle name="Normal 22 5 2 3" xfId="24781" xr:uid="{C2802C33-755C-42BC-B209-8AE3535F4DF8}"/>
    <cellStyle name="Normal 22 5 2 4" xfId="30275" xr:uid="{C266B441-1779-4837-B9D3-FB323FD5CAE8}"/>
    <cellStyle name="Normal 22 5 2 5" xfId="35759" xr:uid="{9D3F8326-7E20-4AAA-9C26-9AF866AF9EDD}"/>
    <cellStyle name="Normal 22 5 3" xfId="11616" xr:uid="{1A57D3EC-7D10-4B24-928E-C473783FCA3C}"/>
    <cellStyle name="Normal 22 5 4" xfId="16852" xr:uid="{E8C889D7-1826-479E-AB23-B80977C4AF99}"/>
    <cellStyle name="Normal 22 5 5" xfId="19074" xr:uid="{C2C46116-0BA7-43A6-8D0F-74BE24957A1A}"/>
    <cellStyle name="Normal 22 5 6" xfId="9354" xr:uid="{3B35C118-0C8D-456E-861E-E4D83B3D20C2}"/>
    <cellStyle name="Normal 22 5 6 2" xfId="20675" xr:uid="{C491235A-D70F-49A8-AE55-CF3E1F68342B}"/>
    <cellStyle name="Normal 22 5 6 2 2" xfId="26231" xr:uid="{78DE883F-7929-4603-A665-301975597444}"/>
    <cellStyle name="Normal 22 5 6 2 3" xfId="31725" xr:uid="{3DA53BD6-C36F-459C-A62F-EB62B86B3D99}"/>
    <cellStyle name="Normal 22 5 6 2 4" xfId="37209" xr:uid="{BF54AC06-CAA9-45B7-BCEC-4AFBAD6C6C0D}"/>
    <cellStyle name="Normal 22 5 6 3" xfId="23502" xr:uid="{D64C0784-8CF8-4BD3-9454-CB01952F21FE}"/>
    <cellStyle name="Normal 22 5 6 4" xfId="28996" xr:uid="{BA9F01D3-3675-4FE7-9630-3DE08A63A33D}"/>
    <cellStyle name="Normal 22 5 6 5" xfId="34480" xr:uid="{CA17C483-C8B7-4921-94D6-5ECF0CDCB2D7}"/>
    <cellStyle name="Normal 22 6" xfId="6260" xr:uid="{C06A0ADD-F9D5-407D-9B88-25A63597696C}"/>
    <cellStyle name="Normal 22 6 2" xfId="14668" xr:uid="{63D0E90C-7220-4DC6-B150-54D7387FBD13}"/>
    <cellStyle name="Normal 22 6 2 2" xfId="21955" xr:uid="{6B3BE7B8-A720-4A36-84EA-665E5F41C6FA}"/>
    <cellStyle name="Normal 22 6 2 2 2" xfId="27511" xr:uid="{D514697E-13B2-4EFE-8CF3-1AE336CF1B10}"/>
    <cellStyle name="Normal 22 6 2 2 3" xfId="33005" xr:uid="{CEF6A5FE-762F-4AE7-BC32-BBB455580C35}"/>
    <cellStyle name="Normal 22 6 2 2 4" xfId="38489" xr:uid="{4323E36C-2A59-477A-9E68-721C756CFD45}"/>
    <cellStyle name="Normal 22 6 2 3" xfId="24782" xr:uid="{649F5BD2-1D0A-47FA-AB57-4F096102E51E}"/>
    <cellStyle name="Normal 22 6 2 4" xfId="30276" xr:uid="{6CDE80C1-3E29-4147-910B-55EF50FA9476}"/>
    <cellStyle name="Normal 22 6 2 5" xfId="35760" xr:uid="{1057878C-1E92-4D4E-95C7-2D3E5A698D77}"/>
    <cellStyle name="Normal 22 6 3" xfId="11617" xr:uid="{49A0063F-A59F-40C0-AA29-C1A8AE933280}"/>
    <cellStyle name="Normal 22 6 4" xfId="16853" xr:uid="{A64B3E21-0BD7-43C1-9757-84446D50DD76}"/>
    <cellStyle name="Normal 22 6 5" xfId="19075" xr:uid="{B55CA927-AAF4-4E4B-831C-BF09A4B9A9F7}"/>
    <cellStyle name="Normal 22 6 6" xfId="9355" xr:uid="{F774A48B-1AA2-468C-B969-E7A26E5A792D}"/>
    <cellStyle name="Normal 22 6 6 2" xfId="20676" xr:uid="{6F682C63-56B3-4E0A-85DA-1937A31EBFD6}"/>
    <cellStyle name="Normal 22 6 6 2 2" xfId="26232" xr:uid="{76F1183E-291A-4FF1-8778-85C4E548658D}"/>
    <cellStyle name="Normal 22 6 6 2 3" xfId="31726" xr:uid="{499E5493-901A-41D9-AD18-B95FB3F2FC5D}"/>
    <cellStyle name="Normal 22 6 6 2 4" xfId="37210" xr:uid="{9ECBA503-6658-40E7-8E3C-1ADAEF73FDFF}"/>
    <cellStyle name="Normal 22 6 6 3" xfId="23503" xr:uid="{B6C1F429-338F-4814-9B04-C7649CC19206}"/>
    <cellStyle name="Normal 22 6 6 4" xfId="28997" xr:uid="{A23A0339-1792-41A7-AC25-E4CEDAA1E173}"/>
    <cellStyle name="Normal 22 6 6 5" xfId="34481" xr:uid="{2BAC3D45-C328-4985-87FE-4B26BCCCC5F5}"/>
    <cellStyle name="Normal 22 7" xfId="6261" xr:uid="{6425833D-3459-4201-8961-C50BCF203DDE}"/>
    <cellStyle name="Normal 22 7 2" xfId="14669" xr:uid="{DB3962DA-5BF4-46EA-AA45-263E95CB0A3B}"/>
    <cellStyle name="Normal 22 7 2 2" xfId="21956" xr:uid="{FE8752F0-336D-4B09-90CE-7F7AA2EF5E99}"/>
    <cellStyle name="Normal 22 7 2 2 2" xfId="27512" xr:uid="{CB52776E-DBFA-4BEC-8ECE-BD4960283AB1}"/>
    <cellStyle name="Normal 22 7 2 2 3" xfId="33006" xr:uid="{6687F543-B767-430D-B1E0-027C79D4032D}"/>
    <cellStyle name="Normal 22 7 2 2 4" xfId="38490" xr:uid="{FE598AB2-5FD2-49A9-8668-14C4C2F05BFE}"/>
    <cellStyle name="Normal 22 7 2 3" xfId="24783" xr:uid="{83531CE7-A7CD-40B2-8268-08E1BFE6CBD7}"/>
    <cellStyle name="Normal 22 7 2 4" xfId="30277" xr:uid="{5133E46C-0A7A-47D3-9C5C-DC7229C022DA}"/>
    <cellStyle name="Normal 22 7 2 5" xfId="35761" xr:uid="{3719D3A2-5556-4CE9-8670-533D707B0DE7}"/>
    <cellStyle name="Normal 22 7 3" xfId="11618" xr:uid="{392F49C8-1B32-464B-9DED-1800EEC612D2}"/>
    <cellStyle name="Normal 22 7 4" xfId="16854" xr:uid="{ADA49001-8F71-4C2E-90B0-4582A1B27549}"/>
    <cellStyle name="Normal 22 7 5" xfId="19076" xr:uid="{70277E07-0895-4EE4-AFA8-FAF8AFB119B4}"/>
    <cellStyle name="Normal 22 7 6" xfId="9356" xr:uid="{6D106C09-017B-4D48-BA62-EF1CE6C4471E}"/>
    <cellStyle name="Normal 22 7 6 2" xfId="20677" xr:uid="{4B3D4F6E-633F-4BC4-B9CF-56ECDC6BD49C}"/>
    <cellStyle name="Normal 22 7 6 2 2" xfId="26233" xr:uid="{1480639B-5CBF-420C-80EA-87668551DFAC}"/>
    <cellStyle name="Normal 22 7 6 2 3" xfId="31727" xr:uid="{ED651FCD-65E1-4F5B-8042-D83664E89B3D}"/>
    <cellStyle name="Normal 22 7 6 2 4" xfId="37211" xr:uid="{5B835E9E-1326-4EAE-AC4A-16D7B77F669E}"/>
    <cellStyle name="Normal 22 7 6 3" xfId="23504" xr:uid="{2AC10905-CFD7-404C-8E49-A89CF4640A8C}"/>
    <cellStyle name="Normal 22 7 6 4" xfId="28998" xr:uid="{4C224F88-33DC-4590-86DD-D7A1ACF92A13}"/>
    <cellStyle name="Normal 22 7 6 5" xfId="34482" xr:uid="{A224CDE1-F59A-41C4-B4B7-22DF25B27610}"/>
    <cellStyle name="Normal 22 8" xfId="6262" xr:uid="{6186E75F-BCFC-49AD-B510-CBDF758D64BE}"/>
    <cellStyle name="Normal 22 8 2" xfId="14670" xr:uid="{D703D39F-5167-4712-84BE-A2EE5CB600B9}"/>
    <cellStyle name="Normal 22 8 2 2" xfId="21957" xr:uid="{0901CA83-8668-4609-A0A4-25DC961783A4}"/>
    <cellStyle name="Normal 22 8 2 2 2" xfId="27513" xr:uid="{EFF8CB09-75EC-4168-B173-8BA9CBB5FBB9}"/>
    <cellStyle name="Normal 22 8 2 2 3" xfId="33007" xr:uid="{0BF70E31-8B5E-4C88-880E-7F77542C364C}"/>
    <cellStyle name="Normal 22 8 2 2 4" xfId="38491" xr:uid="{7186B63E-AD73-4831-B61A-B69174A687B1}"/>
    <cellStyle name="Normal 22 8 2 3" xfId="24784" xr:uid="{C00A004A-DB98-49AD-9E5C-E0154522DD27}"/>
    <cellStyle name="Normal 22 8 2 4" xfId="30278" xr:uid="{4BBD761F-2E68-4BED-A6B3-0AE63288FECB}"/>
    <cellStyle name="Normal 22 8 2 5" xfId="35762" xr:uid="{68B96F51-BCEE-481E-8A2A-B631C293621D}"/>
    <cellStyle name="Normal 22 8 3" xfId="11619" xr:uid="{7A414724-1A42-4669-9F73-92A6B7C75108}"/>
    <cellStyle name="Normal 22 8 4" xfId="16855" xr:uid="{EEF6178D-A600-4051-B114-259583999875}"/>
    <cellStyle name="Normal 22 8 5" xfId="19077" xr:uid="{ABE28DB1-645C-4D66-8885-AF7DF6538C2F}"/>
    <cellStyle name="Normal 22 8 6" xfId="9357" xr:uid="{5F1E70E1-8434-4CAF-95D7-ADB54D4D881F}"/>
    <cellStyle name="Normal 22 8 6 2" xfId="20678" xr:uid="{EE469101-29A8-4DE0-9B19-750F28A82355}"/>
    <cellStyle name="Normal 22 8 6 2 2" xfId="26234" xr:uid="{EAF4D637-8F63-4486-A340-92993E56C90C}"/>
    <cellStyle name="Normal 22 8 6 2 3" xfId="31728" xr:uid="{37854FD0-FF25-4AC0-801B-D89B7F5F1335}"/>
    <cellStyle name="Normal 22 8 6 2 4" xfId="37212" xr:uid="{1FA86444-407F-44C3-AAA9-FAB2B3E36ECD}"/>
    <cellStyle name="Normal 22 8 6 3" xfId="23505" xr:uid="{0263946E-C130-4893-9429-78F92FC596CD}"/>
    <cellStyle name="Normal 22 8 6 4" xfId="28999" xr:uid="{C27FF218-93DC-4377-A924-135039C62A1B}"/>
    <cellStyle name="Normal 22 8 6 5" xfId="34483" xr:uid="{119F6946-19F5-45D4-868D-AE2AE3D7B213}"/>
    <cellStyle name="Normal 22 9" xfId="6263" xr:uid="{0A80636C-3C48-45C5-B45D-2AFBFA4AFDB3}"/>
    <cellStyle name="Normal 22 9 2" xfId="14671" xr:uid="{01F64789-3F9E-4838-A1B0-D9306804B0F3}"/>
    <cellStyle name="Normal 22 9 2 2" xfId="21958" xr:uid="{65DA765A-DFFC-4109-988E-F6CE0F06C84D}"/>
    <cellStyle name="Normal 22 9 2 2 2" xfId="27514" xr:uid="{8987ECA9-6FC2-4B49-B1BB-9308C4533B59}"/>
    <cellStyle name="Normal 22 9 2 2 3" xfId="33008" xr:uid="{A348298A-804E-4911-8CFC-B385FF0A4C44}"/>
    <cellStyle name="Normal 22 9 2 2 4" xfId="38492" xr:uid="{C94547A9-7EC1-4691-94F4-115CF8850987}"/>
    <cellStyle name="Normal 22 9 2 3" xfId="24785" xr:uid="{65A2D738-7C74-40A3-86EE-DCEA7DC249A7}"/>
    <cellStyle name="Normal 22 9 2 4" xfId="30279" xr:uid="{E1509AAD-E34F-47D0-B90B-9394EAC385D0}"/>
    <cellStyle name="Normal 22 9 2 5" xfId="35763" xr:uid="{EE085A87-963F-4694-B4E1-1751EFB2A6AE}"/>
    <cellStyle name="Normal 22 9 3" xfId="11620" xr:uid="{DEA87F86-B8D7-4308-9CD4-9EAE655609B4}"/>
    <cellStyle name="Normal 22 9 4" xfId="16856" xr:uid="{17852BFF-B27A-4228-B478-A68091CD595C}"/>
    <cellStyle name="Normal 22 9 5" xfId="19078" xr:uid="{69CFF49A-9C65-4E9C-B47D-2EC2CD5D4874}"/>
    <cellStyle name="Normal 22 9 6" xfId="9358" xr:uid="{573709D7-3E04-4413-AE60-05FD798C309C}"/>
    <cellStyle name="Normal 22 9 6 2" xfId="20679" xr:uid="{33CEAFDC-CBE8-46EF-BDA8-9593B389CD28}"/>
    <cellStyle name="Normal 22 9 6 2 2" xfId="26235" xr:uid="{9BC1F9FA-21A4-43C9-94B7-80B09B7369A2}"/>
    <cellStyle name="Normal 22 9 6 2 3" xfId="31729" xr:uid="{E3FB1117-236D-4B09-A0AF-94072C24025E}"/>
    <cellStyle name="Normal 22 9 6 2 4" xfId="37213" xr:uid="{758D5DDF-AC3F-4A9A-A707-3C071D4021CF}"/>
    <cellStyle name="Normal 22 9 6 3" xfId="23506" xr:uid="{D9B679DD-C660-4C31-9434-27EB920D0B61}"/>
    <cellStyle name="Normal 22 9 6 4" xfId="29000" xr:uid="{56B74589-894A-438B-9328-1572AEBA2CD3}"/>
    <cellStyle name="Normal 22 9 6 5" xfId="34484" xr:uid="{560B0FB8-4E1F-49BB-A227-808946447484}"/>
    <cellStyle name="Normal 220" xfId="39450" xr:uid="{BD4C8AB9-AB8A-409F-B6C2-BBBFF4E626CB}"/>
    <cellStyle name="Normal 221" xfId="39451" xr:uid="{0C4BAA4F-BE62-4A77-9713-4CEEEFCB273D}"/>
    <cellStyle name="Normal 222" xfId="39452" xr:uid="{15D04BB7-0C78-4F9E-A147-7241D9E80498}"/>
    <cellStyle name="Normal 223" xfId="39453" xr:uid="{6E2368E4-28F7-4AE6-98D2-F540FDEB198D}"/>
    <cellStyle name="Normal 224" xfId="39454" xr:uid="{3A257150-29C3-411A-95CE-B60FBA02AA08}"/>
    <cellStyle name="Normal 225" xfId="39455" xr:uid="{C3448982-DD7F-4F12-B720-CE723E3B12E0}"/>
    <cellStyle name="Normal 226" xfId="39456" xr:uid="{75009449-9928-4363-B740-660960C3A0E5}"/>
    <cellStyle name="Normal 227" xfId="39457" xr:uid="{0B4EB04C-0B16-49E2-AF96-7465D8D41AFF}"/>
    <cellStyle name="Normal 228" xfId="39458" xr:uid="{7BCAEE80-988E-4091-89CB-F0D95F120B76}"/>
    <cellStyle name="Normal 229" xfId="39459" xr:uid="{6048D95E-8DD5-4BBA-8512-EFDF98494B6C}"/>
    <cellStyle name="Normal 23" xfId="6264" xr:uid="{E05738BA-C97E-48D5-881E-01A7413C47CC}"/>
    <cellStyle name="Normal 23 10" xfId="6265" xr:uid="{11D86CF6-606F-4A93-96BD-5332452E7B6D}"/>
    <cellStyle name="Normal 23 10 2" xfId="14673" xr:uid="{56D5C361-FD35-4B67-BB2E-8D1EC11AA7F6}"/>
    <cellStyle name="Normal 23 10 2 2" xfId="21960" xr:uid="{693CE2DD-602F-45F7-948E-42B67D30DD39}"/>
    <cellStyle name="Normal 23 10 2 2 2" xfId="27516" xr:uid="{662BA022-C604-4581-BDFE-2A21AF42C729}"/>
    <cellStyle name="Normal 23 10 2 2 3" xfId="33010" xr:uid="{E300E916-69B2-4C85-BCD7-14CA61A1A1E4}"/>
    <cellStyle name="Normal 23 10 2 2 4" xfId="38494" xr:uid="{9ABF8F7A-9DCD-4E94-A6FF-9FD5A0F2E2E4}"/>
    <cellStyle name="Normal 23 10 2 3" xfId="24787" xr:uid="{EF1A39C6-F4D0-4585-80BD-CBB3622C9812}"/>
    <cellStyle name="Normal 23 10 2 4" xfId="30281" xr:uid="{52846B3B-9485-47C7-B99E-A22A8244B3FA}"/>
    <cellStyle name="Normal 23 10 2 5" xfId="35765" xr:uid="{C6CED3A4-8053-4D02-B822-50948B62AE7E}"/>
    <cellStyle name="Normal 23 10 3" xfId="11622" xr:uid="{B0328DA2-ECF0-4BDD-903B-0F638CEE27C0}"/>
    <cellStyle name="Normal 23 10 4" xfId="16858" xr:uid="{D918AD69-D82A-4E71-BEE7-E4A50A5C55EC}"/>
    <cellStyle name="Normal 23 10 5" xfId="19080" xr:uid="{BBFA8102-CAFE-45E1-BC84-076EF356B787}"/>
    <cellStyle name="Normal 23 10 6" xfId="9360" xr:uid="{CB7D0DCA-E1BA-4A7B-AB59-1073564E78B6}"/>
    <cellStyle name="Normal 23 10 6 2" xfId="20681" xr:uid="{DCEB2B95-7003-470A-9CAF-BBDA3230B449}"/>
    <cellStyle name="Normal 23 10 6 2 2" xfId="26237" xr:uid="{1FBD8A4E-7257-4C7F-98C2-38D6AC459A8A}"/>
    <cellStyle name="Normal 23 10 6 2 3" xfId="31731" xr:uid="{382856CD-D042-4AF0-8939-619617303863}"/>
    <cellStyle name="Normal 23 10 6 2 4" xfId="37215" xr:uid="{70D11033-3F50-429C-B6A2-03DC3574BA65}"/>
    <cellStyle name="Normal 23 10 6 3" xfId="23508" xr:uid="{270F27FD-5B56-4E77-8578-EC964DF16867}"/>
    <cellStyle name="Normal 23 10 6 4" xfId="29002" xr:uid="{DB7398F7-1025-413D-8198-F999F26A4380}"/>
    <cellStyle name="Normal 23 10 6 5" xfId="34486" xr:uid="{6EF9F5B1-A80C-4F74-AA5B-35DDB4DF44CC}"/>
    <cellStyle name="Normal 23 11" xfId="6266" xr:uid="{4604342D-6977-4F25-8828-2987A89F37DF}"/>
    <cellStyle name="Normal 23 11 2" xfId="14674" xr:uid="{6AE5344D-7CAD-45F9-B9D1-DCFBD122BA6F}"/>
    <cellStyle name="Normal 23 11 2 2" xfId="21961" xr:uid="{6F5F2E3A-B0C5-473A-87BA-BB764F5D4EFF}"/>
    <cellStyle name="Normal 23 11 2 2 2" xfId="27517" xr:uid="{AF5FFD6B-A969-4F33-A1EF-63E6C3D55A20}"/>
    <cellStyle name="Normal 23 11 2 2 3" xfId="33011" xr:uid="{D8736BA3-9D55-474A-9604-6B7A65DFD329}"/>
    <cellStyle name="Normal 23 11 2 2 4" xfId="38495" xr:uid="{AE061821-F1F7-46AA-9809-9EA48B9CBCDA}"/>
    <cellStyle name="Normal 23 11 2 3" xfId="24788" xr:uid="{A8A50BDD-F4FD-44D4-8134-F99D1B3EC74C}"/>
    <cellStyle name="Normal 23 11 2 4" xfId="30282" xr:uid="{F8B8124C-F8E3-432E-924E-463CC87E08F3}"/>
    <cellStyle name="Normal 23 11 2 5" xfId="35766" xr:uid="{36E57536-2D4D-4B73-BD34-D7F8E1E15883}"/>
    <cellStyle name="Normal 23 11 3" xfId="11623" xr:uid="{DC8D8B02-DEEC-478B-BB55-BEA6AF7A3027}"/>
    <cellStyle name="Normal 23 11 4" xfId="16859" xr:uid="{675D4EB7-F733-4E6E-AC7E-C703012564F5}"/>
    <cellStyle name="Normal 23 11 5" xfId="19081" xr:uid="{1EF4AC5C-DCED-4D06-B9C1-0E70218DA3EF}"/>
    <cellStyle name="Normal 23 11 6" xfId="9361" xr:uid="{6F095D7A-2264-4549-9A69-3E25534A3880}"/>
    <cellStyle name="Normal 23 11 6 2" xfId="20682" xr:uid="{3A419642-7148-4958-85DF-577DB2A2DF3B}"/>
    <cellStyle name="Normal 23 11 6 2 2" xfId="26238" xr:uid="{D7629032-2CA4-43CB-828A-1B382CF18A75}"/>
    <cellStyle name="Normal 23 11 6 2 3" xfId="31732" xr:uid="{5BB95D02-4DA4-4B38-8F56-74E6109FC6EA}"/>
    <cellStyle name="Normal 23 11 6 2 4" xfId="37216" xr:uid="{F66BF76D-EBB2-4628-8DB2-E9C6662600DE}"/>
    <cellStyle name="Normal 23 11 6 3" xfId="23509" xr:uid="{C6B8E016-AC28-47E3-87BC-9EF2EC1DF317}"/>
    <cellStyle name="Normal 23 11 6 4" xfId="29003" xr:uid="{17D0635A-E6EE-424C-B41F-8EDAAD83E1B5}"/>
    <cellStyle name="Normal 23 11 6 5" xfId="34487" xr:uid="{AC303D22-1B66-46AB-B939-2DB9CEEB91F3}"/>
    <cellStyle name="Normal 23 12" xfId="6267" xr:uid="{995FBA92-C5EC-487D-BECE-F541C8B35483}"/>
    <cellStyle name="Normal 23 12 2" xfId="14675" xr:uid="{0BE450A0-3E04-465D-A72A-FE5043F74E42}"/>
    <cellStyle name="Normal 23 12 2 2" xfId="21962" xr:uid="{CA64FF91-2AD6-42A9-9E6A-1893098A9AF2}"/>
    <cellStyle name="Normal 23 12 2 2 2" xfId="27518" xr:uid="{5164A572-9BCB-4E06-BDB2-220CDEA462A3}"/>
    <cellStyle name="Normal 23 12 2 2 3" xfId="33012" xr:uid="{A5FD91D5-A55A-47D9-90B3-93569D58467A}"/>
    <cellStyle name="Normal 23 12 2 2 4" xfId="38496" xr:uid="{D32CAA29-4E40-4105-B031-3155FD28B3B5}"/>
    <cellStyle name="Normal 23 12 2 3" xfId="24789" xr:uid="{31BCBB98-E670-4695-89D0-DD9644600E04}"/>
    <cellStyle name="Normal 23 12 2 4" xfId="30283" xr:uid="{C9F3FE96-4FDB-43A2-BEB7-99E691362CB8}"/>
    <cellStyle name="Normal 23 12 2 5" xfId="35767" xr:uid="{5D1C87A2-2312-4701-8034-145A5B921548}"/>
    <cellStyle name="Normal 23 12 3" xfId="11624" xr:uid="{DCD6EE47-6F4F-477A-8292-A72BBB42A7DD}"/>
    <cellStyle name="Normal 23 12 4" xfId="16860" xr:uid="{14203DD5-DCD7-4D80-99E1-69C6D9B7396D}"/>
    <cellStyle name="Normal 23 12 5" xfId="19082" xr:uid="{B943F371-6392-4F48-ACCA-93612A056E2F}"/>
    <cellStyle name="Normal 23 12 6" xfId="9362" xr:uid="{4624BFC6-1C7E-45CC-8079-0B7AA9DDE500}"/>
    <cellStyle name="Normal 23 12 6 2" xfId="20683" xr:uid="{4FC19627-A677-4EF9-881B-ED14DA2AA8CD}"/>
    <cellStyle name="Normal 23 12 6 2 2" xfId="26239" xr:uid="{4AF76538-DB3C-4C7F-AE54-8BDC652BFA44}"/>
    <cellStyle name="Normal 23 12 6 2 3" xfId="31733" xr:uid="{DE6251DA-A74D-4ADE-9808-F79954393413}"/>
    <cellStyle name="Normal 23 12 6 2 4" xfId="37217" xr:uid="{6499BFFE-AD1B-421D-B205-7AD0C48BB920}"/>
    <cellStyle name="Normal 23 12 6 3" xfId="23510" xr:uid="{76442AA6-FCCC-4186-A823-0B9B109035F1}"/>
    <cellStyle name="Normal 23 12 6 4" xfId="29004" xr:uid="{24772491-1561-4E84-8AFE-5EE1EA130298}"/>
    <cellStyle name="Normal 23 12 6 5" xfId="34488" xr:uid="{55C54041-8222-4197-9E6B-5E4E6A8DFE42}"/>
    <cellStyle name="Normal 23 13" xfId="6268" xr:uid="{7B23C140-C1BB-4108-9FAF-FC78B6BC9A1F}"/>
    <cellStyle name="Normal 23 13 2" xfId="14676" xr:uid="{8FF06AF9-BDB6-4413-A756-2E99908BE8AA}"/>
    <cellStyle name="Normal 23 13 2 2" xfId="21963" xr:uid="{92984362-F21A-41CA-9B2E-0BE01AD1B76E}"/>
    <cellStyle name="Normal 23 13 2 2 2" xfId="27519" xr:uid="{C9AA4885-4E2E-4EF2-8448-E49E12ACBBD2}"/>
    <cellStyle name="Normal 23 13 2 2 3" xfId="33013" xr:uid="{F921F3E6-1ED9-4C08-A470-CF06C447CC76}"/>
    <cellStyle name="Normal 23 13 2 2 4" xfId="38497" xr:uid="{ACE61772-CDFE-4C5B-831D-A8AAA56952F5}"/>
    <cellStyle name="Normal 23 13 2 3" xfId="24790" xr:uid="{7DB8BA83-0B5E-43E4-9E16-B6B6911F802E}"/>
    <cellStyle name="Normal 23 13 2 4" xfId="30284" xr:uid="{7A84EF9D-924B-47F5-931D-55C674BA88A9}"/>
    <cellStyle name="Normal 23 13 2 5" xfId="35768" xr:uid="{E42D7121-4C81-4157-9FB8-3A6F5B7A62D5}"/>
    <cellStyle name="Normal 23 13 3" xfId="11625" xr:uid="{F4AF392E-E124-4567-8C8F-D5DC62DF0349}"/>
    <cellStyle name="Normal 23 13 4" xfId="16861" xr:uid="{F1358FBC-BCE3-40FD-B1DA-6BEFF58DCDD1}"/>
    <cellStyle name="Normal 23 13 5" xfId="19083" xr:uid="{5F1DBA60-83F5-4A28-B177-B09063BEDBDA}"/>
    <cellStyle name="Normal 23 13 6" xfId="9363" xr:uid="{FA781C4F-B2BD-4100-B12D-94BFDD1D896E}"/>
    <cellStyle name="Normal 23 13 6 2" xfId="20684" xr:uid="{7C8E12A2-3E9D-4DDD-9AD3-86E5FAA62528}"/>
    <cellStyle name="Normal 23 13 6 2 2" xfId="26240" xr:uid="{003A75D4-45F9-4066-B1A6-6379BAFEB815}"/>
    <cellStyle name="Normal 23 13 6 2 3" xfId="31734" xr:uid="{D4FBF40B-1067-448B-A84A-67463C831BF6}"/>
    <cellStyle name="Normal 23 13 6 2 4" xfId="37218" xr:uid="{D9B67645-DFED-4132-9A2B-87E1BECAC583}"/>
    <cellStyle name="Normal 23 13 6 3" xfId="23511" xr:uid="{7E7CEDB9-7582-4369-A5D7-E78830C7A42D}"/>
    <cellStyle name="Normal 23 13 6 4" xfId="29005" xr:uid="{603830C4-216C-4824-8450-DC2209275266}"/>
    <cellStyle name="Normal 23 13 6 5" xfId="34489" xr:uid="{C0E2BB1D-2D4F-421C-BECA-372C03C0E68C}"/>
    <cellStyle name="Normal 23 14" xfId="7214" xr:uid="{A456F12B-D51A-441A-85B8-13511A7396DA}"/>
    <cellStyle name="Normal 23 14 2" xfId="14677" xr:uid="{EDEB6BDF-20B7-4A9F-A680-48416E351E9B}"/>
    <cellStyle name="Normal 23 14 2 2" xfId="21964" xr:uid="{B2250D67-4F7A-48AC-AE6E-5E5F50FFA166}"/>
    <cellStyle name="Normal 23 14 2 2 2" xfId="27520" xr:uid="{689E1B17-1448-4A5F-A993-6B5467276A50}"/>
    <cellStyle name="Normal 23 14 2 2 3" xfId="33014" xr:uid="{DB75A0B1-02E6-47D3-B7FE-CD476CACBF69}"/>
    <cellStyle name="Normal 23 14 2 2 4" xfId="38498" xr:uid="{33E0D40C-C9CC-4667-8455-0FD7599F7831}"/>
    <cellStyle name="Normal 23 14 2 3" xfId="24791" xr:uid="{53C7B9F0-333D-4A72-8F83-6F7C7FE0DAA6}"/>
    <cellStyle name="Normal 23 14 2 4" xfId="30285" xr:uid="{E6D243C8-3852-43FD-A1E1-0D6DBE4551AB}"/>
    <cellStyle name="Normal 23 14 2 5" xfId="35769" xr:uid="{B9756880-5EB1-465A-B74C-752F69726335}"/>
    <cellStyle name="Normal 23 14 3" xfId="12476" xr:uid="{DC3663CC-F7DF-44B7-9E4A-839F10F02815}"/>
    <cellStyle name="Normal 23 14 4" xfId="9364" xr:uid="{8180956C-3B22-4B43-924A-4A23F188DDC9}"/>
    <cellStyle name="Normal 23 14 4 2" xfId="20685" xr:uid="{2B96ACCA-4F72-4EB6-A1E6-126416A24D03}"/>
    <cellStyle name="Normal 23 14 4 2 2" xfId="26241" xr:uid="{8662097F-70FA-4C2E-8807-8356BF335B5C}"/>
    <cellStyle name="Normal 23 14 4 2 3" xfId="31735" xr:uid="{79DF0654-A1E4-4A50-91C1-AF0EDF37D047}"/>
    <cellStyle name="Normal 23 14 4 2 4" xfId="37219" xr:uid="{A67FD8F6-D0D3-453D-B791-1B2F2E9AFB01}"/>
    <cellStyle name="Normal 23 14 4 3" xfId="23512" xr:uid="{ED6DD875-F5A2-4C76-9C68-BED07DEF7893}"/>
    <cellStyle name="Normal 23 14 4 4" xfId="29006" xr:uid="{A4F566A6-2FF8-4AB5-9D22-79FBD3BBC2FA}"/>
    <cellStyle name="Normal 23 14 4 5" xfId="34490" xr:uid="{A75F2307-41C8-4C8C-AFC6-BAC62585BC3D}"/>
    <cellStyle name="Normal 23 15" xfId="9365" xr:uid="{C8193AFF-597C-4B5F-95C2-847084A05E2A}"/>
    <cellStyle name="Normal 23 15 2" xfId="20686" xr:uid="{316B9C80-822A-404F-B281-FF24FEF866CD}"/>
    <cellStyle name="Normal 23 15 2 2" xfId="26242" xr:uid="{CAED547B-1970-4271-9186-B7F132A67CF0}"/>
    <cellStyle name="Normal 23 15 2 3" xfId="31736" xr:uid="{A03A621E-207A-4F29-A2FD-0E3285DFC999}"/>
    <cellStyle name="Normal 23 15 2 4" xfId="37220" xr:uid="{1E6528EF-2172-4F3E-AD52-8CFCD2475A79}"/>
    <cellStyle name="Normal 23 15 3" xfId="23513" xr:uid="{9EF86269-9192-41B7-8229-147F49D60140}"/>
    <cellStyle name="Normal 23 15 4" xfId="29007" xr:uid="{2C2ECE9B-3F86-44BA-BE23-CE6C68A1E7A3}"/>
    <cellStyle name="Normal 23 15 5" xfId="34491" xr:uid="{EC7CE997-1469-4F84-9BBD-9E925DBC6C8D}"/>
    <cellStyle name="Normal 23 16" xfId="14672" xr:uid="{D621AFB9-C038-4701-BD7F-0E5195C9F322}"/>
    <cellStyle name="Normal 23 16 2" xfId="21959" xr:uid="{44EA7795-2C06-4EA6-B892-05A4AF30B010}"/>
    <cellStyle name="Normal 23 16 2 2" xfId="27515" xr:uid="{15AF26B5-6CF0-4EF2-918D-CB70CE46F332}"/>
    <cellStyle name="Normal 23 16 2 3" xfId="33009" xr:uid="{2EF548E4-1AB4-4068-8F16-C3E5462DD340}"/>
    <cellStyle name="Normal 23 16 2 4" xfId="38493" xr:uid="{86A12285-20B6-45C8-9458-B7E79743E90A}"/>
    <cellStyle name="Normal 23 16 3" xfId="24786" xr:uid="{CC7315D0-5DB8-4975-8A2D-9E61F00293AC}"/>
    <cellStyle name="Normal 23 16 4" xfId="30280" xr:uid="{F51D1F1E-6AE7-41BF-8727-A7D4F4125C95}"/>
    <cellStyle name="Normal 23 16 5" xfId="35764" xr:uid="{2144BCE6-AFE7-42B7-83AB-2872A5780AAD}"/>
    <cellStyle name="Normal 23 17" xfId="11621" xr:uid="{8163786F-C290-447D-8CE3-9BACA125D5B5}"/>
    <cellStyle name="Normal 23 18" xfId="16857" xr:uid="{93B2267A-162D-4319-A83C-DAF5017BF08B}"/>
    <cellStyle name="Normal 23 19" xfId="19079" xr:uid="{E3870112-1A58-4898-AE19-2D33518B4173}"/>
    <cellStyle name="Normal 23 2" xfId="6269" xr:uid="{29A902D0-B09A-4044-B85D-7FE4E043B2F9}"/>
    <cellStyle name="Normal 23 2 2" xfId="14678" xr:uid="{63A78B5B-209A-4F68-A93E-EBEDAECC3CAB}"/>
    <cellStyle name="Normal 23 2 2 2" xfId="21965" xr:uid="{02DE3682-936A-4F20-9689-A03EFDEC9C38}"/>
    <cellStyle name="Normal 23 2 2 2 2" xfId="27521" xr:uid="{E0BA058C-5B12-43CD-93C8-00FF9F8E0F76}"/>
    <cellStyle name="Normal 23 2 2 2 3" xfId="33015" xr:uid="{8A7E8E3F-9794-4578-9BBA-7632F00E5A7B}"/>
    <cellStyle name="Normal 23 2 2 2 4" xfId="38499" xr:uid="{609DD288-2D8F-49CB-A6F9-6C0248E4FA6D}"/>
    <cellStyle name="Normal 23 2 2 3" xfId="24792" xr:uid="{3F29BC67-76DC-4CF6-BD7C-D3D1FA534A95}"/>
    <cellStyle name="Normal 23 2 2 4" xfId="30286" xr:uid="{66DC03F8-E39E-4820-A1E9-21377877D28C}"/>
    <cellStyle name="Normal 23 2 2 5" xfId="35770" xr:uid="{C4AA26F5-5F46-463F-ABFF-9D258E48F59A}"/>
    <cellStyle name="Normal 23 2 3" xfId="11626" xr:uid="{F7924A15-9EF6-4F67-A7C4-A637A8328B02}"/>
    <cellStyle name="Normal 23 2 4" xfId="16862" xr:uid="{EB40F693-BB93-4998-BEDC-A49A637666A3}"/>
    <cellStyle name="Normal 23 2 5" xfId="19084" xr:uid="{50EBA5F7-E117-4467-B6FB-480F499951C3}"/>
    <cellStyle name="Normal 23 2 6" xfId="9366" xr:uid="{C9D0070D-2C45-480A-9C9C-0707D50D34A2}"/>
    <cellStyle name="Normal 23 2 6 2" xfId="20687" xr:uid="{B8CE3E60-D505-4D45-9368-C61F3E9373E3}"/>
    <cellStyle name="Normal 23 2 6 2 2" xfId="26243" xr:uid="{A4C0E0D7-C104-4B2A-B200-A79432D9D5D3}"/>
    <cellStyle name="Normal 23 2 6 2 3" xfId="31737" xr:uid="{76A58603-454F-4C0C-B0A8-984EE9FD7EFF}"/>
    <cellStyle name="Normal 23 2 6 2 4" xfId="37221" xr:uid="{57717C8A-90B3-4452-BBE6-959151037405}"/>
    <cellStyle name="Normal 23 2 6 3" xfId="23514" xr:uid="{81ADAF09-53BE-46B2-88FE-526503318575}"/>
    <cellStyle name="Normal 23 2 6 4" xfId="29008" xr:uid="{2E08AC01-12B1-4064-B377-A1FC5DE42D5E}"/>
    <cellStyle name="Normal 23 2 6 5" xfId="34492" xr:uid="{1EADC192-C794-4294-9C94-7DA82B8C8B0F}"/>
    <cellStyle name="Normal 23 20" xfId="9359" xr:uid="{84F58ABB-70FD-4552-98BE-E316207C1E29}"/>
    <cellStyle name="Normal 23 20 2" xfId="20680" xr:uid="{23B2A4FE-3FCA-4695-B626-40911D700C1D}"/>
    <cellStyle name="Normal 23 20 2 2" xfId="26236" xr:uid="{ED5066B0-E845-434B-9D93-04478FBDA852}"/>
    <cellStyle name="Normal 23 20 2 3" xfId="31730" xr:uid="{B7DA7291-A844-464C-B4F8-BC79D1EA9BDC}"/>
    <cellStyle name="Normal 23 20 2 4" xfId="37214" xr:uid="{2FD0A472-72B5-43E8-93F1-946585E07567}"/>
    <cellStyle name="Normal 23 20 3" xfId="23507" xr:uid="{CB8159BD-4A07-4838-A8BC-999A56C0C247}"/>
    <cellStyle name="Normal 23 20 4" xfId="29001" xr:uid="{BFE43E5F-84C9-4870-9917-7A886FF5CEAF}"/>
    <cellStyle name="Normal 23 20 5" xfId="34485" xr:uid="{92E11822-7067-4F63-9F58-3458403490AB}"/>
    <cellStyle name="Normal 23 3" xfId="6270" xr:uid="{26B7313D-01ED-45D6-8286-9A7979C74562}"/>
    <cellStyle name="Normal 23 3 2" xfId="14679" xr:uid="{8B19316F-4AE7-4469-B185-678703443910}"/>
    <cellStyle name="Normal 23 3 2 2" xfId="21966" xr:uid="{D102DED3-CF44-4495-B94E-0B2EEA8DD1D8}"/>
    <cellStyle name="Normal 23 3 2 2 2" xfId="27522" xr:uid="{4F217F80-3225-4C85-8ECC-D21462E1E8E0}"/>
    <cellStyle name="Normal 23 3 2 2 3" xfId="33016" xr:uid="{85E64F52-B405-485D-9A25-A258BFED30EC}"/>
    <cellStyle name="Normal 23 3 2 2 4" xfId="38500" xr:uid="{EC60763F-5EAF-47DF-AE4F-8B718BC0CB04}"/>
    <cellStyle name="Normal 23 3 2 3" xfId="24793" xr:uid="{CA6C7E9F-087F-4BF5-9934-A19C513F0DF8}"/>
    <cellStyle name="Normal 23 3 2 4" xfId="30287" xr:uid="{876E5877-CCE1-4A48-BC32-9D6080D438BA}"/>
    <cellStyle name="Normal 23 3 2 5" xfId="35771" xr:uid="{7149EA39-03A5-4263-9071-66570AB1CF73}"/>
    <cellStyle name="Normal 23 3 3" xfId="11627" xr:uid="{ED8C0483-A024-4F35-8438-B03276CA148B}"/>
    <cellStyle name="Normal 23 3 4" xfId="16863" xr:uid="{43FD2061-35B8-4440-81B5-DB9FD0C26FAA}"/>
    <cellStyle name="Normal 23 3 5" xfId="19085" xr:uid="{DE508996-CF6B-4B7C-A33A-53B231A2FA70}"/>
    <cellStyle name="Normal 23 3 6" xfId="9367" xr:uid="{76F1535B-7369-41CC-99AC-10DDC2C81FFC}"/>
    <cellStyle name="Normal 23 3 6 2" xfId="20688" xr:uid="{12A3E992-4C0D-4DFA-B6B8-5002E1855CCA}"/>
    <cellStyle name="Normal 23 3 6 2 2" xfId="26244" xr:uid="{90F9B968-F1EC-4D37-A837-C620F1191F28}"/>
    <cellStyle name="Normal 23 3 6 2 3" xfId="31738" xr:uid="{0DDCD581-7888-4B22-882E-52E7B12B092B}"/>
    <cellStyle name="Normal 23 3 6 2 4" xfId="37222" xr:uid="{B646BEE7-37BF-4B16-BDC9-01D7F868672F}"/>
    <cellStyle name="Normal 23 3 6 3" xfId="23515" xr:uid="{7B5C7EEF-A787-48C7-9ABB-11459D138555}"/>
    <cellStyle name="Normal 23 3 6 4" xfId="29009" xr:uid="{3D0526C1-09B7-41DD-931A-FBCB418DF3D5}"/>
    <cellStyle name="Normal 23 3 6 5" xfId="34493" xr:uid="{EA48E800-74E4-41EC-86B3-3F1868247336}"/>
    <cellStyle name="Normal 23 4" xfId="6271" xr:uid="{24AC5FB0-8F72-4A8A-8B57-83D74CD59117}"/>
    <cellStyle name="Normal 23 4 2" xfId="14680" xr:uid="{62AD05FD-45DA-4B0C-8F56-DE775A27E032}"/>
    <cellStyle name="Normal 23 4 2 2" xfId="21967" xr:uid="{4A52D297-0214-44EE-A471-91879048AE72}"/>
    <cellStyle name="Normal 23 4 2 2 2" xfId="27523" xr:uid="{A8227D3F-80A2-464E-AED1-08849724BB4D}"/>
    <cellStyle name="Normal 23 4 2 2 3" xfId="33017" xr:uid="{240DC793-EF9A-45AE-A74E-CC46D3465D9C}"/>
    <cellStyle name="Normal 23 4 2 2 4" xfId="38501" xr:uid="{EE3A1128-C7FE-4DE3-B22D-3C4A1E17CEEE}"/>
    <cellStyle name="Normal 23 4 2 3" xfId="24794" xr:uid="{976EB71E-182F-4A1A-8F01-0E1CFDD6142F}"/>
    <cellStyle name="Normal 23 4 2 4" xfId="30288" xr:uid="{4F0A03CB-5435-4948-A091-52045D6D0A20}"/>
    <cellStyle name="Normal 23 4 2 5" xfId="35772" xr:uid="{B8B5158B-5FFD-4B68-8B29-8DBDE0BE1B46}"/>
    <cellStyle name="Normal 23 4 3" xfId="11628" xr:uid="{423FB23A-2F25-465A-B1CA-43BFDDC30158}"/>
    <cellStyle name="Normal 23 4 4" xfId="16864" xr:uid="{EE7D4493-8502-471C-B2C0-BEB3530A4C18}"/>
    <cellStyle name="Normal 23 4 5" xfId="19086" xr:uid="{664F97AB-534C-443D-B329-7CE864418DBE}"/>
    <cellStyle name="Normal 23 4 6" xfId="9368" xr:uid="{58588732-CD02-421F-9E47-8167588592D5}"/>
    <cellStyle name="Normal 23 4 6 2" xfId="20689" xr:uid="{5020F80B-2AA3-40AC-99D6-6EDFD35C23B4}"/>
    <cellStyle name="Normal 23 4 6 2 2" xfId="26245" xr:uid="{B100D799-C4D7-4F46-A536-543AA4DA4C51}"/>
    <cellStyle name="Normal 23 4 6 2 3" xfId="31739" xr:uid="{106A8A2A-BD01-48C6-96EE-A180F2FDAA49}"/>
    <cellStyle name="Normal 23 4 6 2 4" xfId="37223" xr:uid="{BEAB0481-E195-4391-9B1F-C958C33BE0C7}"/>
    <cellStyle name="Normal 23 4 6 3" xfId="23516" xr:uid="{7FFDD76A-ED5F-4BAE-BEA1-E66018CB3D58}"/>
    <cellStyle name="Normal 23 4 6 4" xfId="29010" xr:uid="{6181EC4B-667A-454B-9D41-E926E8C7B3E7}"/>
    <cellStyle name="Normal 23 4 6 5" xfId="34494" xr:uid="{A4AB8255-CCD0-4158-9024-EAE70B07341C}"/>
    <cellStyle name="Normal 23 5" xfId="6272" xr:uid="{694858FB-2DD5-409D-995D-D7EAEB34C309}"/>
    <cellStyle name="Normal 23 5 2" xfId="14681" xr:uid="{0B911402-AA64-4D86-A726-99DE3FA37BB4}"/>
    <cellStyle name="Normal 23 5 2 2" xfId="21968" xr:uid="{836070DF-2C56-4CF5-BFA3-65959E8B5372}"/>
    <cellStyle name="Normal 23 5 2 2 2" xfId="27524" xr:uid="{58248465-D03E-43D7-9189-02E44477BFEE}"/>
    <cellStyle name="Normal 23 5 2 2 3" xfId="33018" xr:uid="{138459D1-BBE6-4DEC-843A-CD137E780F1D}"/>
    <cellStyle name="Normal 23 5 2 2 4" xfId="38502" xr:uid="{69A33CBC-82D7-4185-B440-91C844F3A4AC}"/>
    <cellStyle name="Normal 23 5 2 3" xfId="24795" xr:uid="{B52C2F37-B569-462E-9EAD-C0D4CF40D0A3}"/>
    <cellStyle name="Normal 23 5 2 4" xfId="30289" xr:uid="{A1D17606-CD92-4AAF-91B9-C15695F02251}"/>
    <cellStyle name="Normal 23 5 2 5" xfId="35773" xr:uid="{2A0623EC-3827-4D39-9ACA-F09F6AB3A6B2}"/>
    <cellStyle name="Normal 23 5 3" xfId="11629" xr:uid="{42676DAB-EE84-49B2-BAE6-EF48E8008733}"/>
    <cellStyle name="Normal 23 5 4" xfId="16865" xr:uid="{49EDF5B5-8C8D-4258-9EAC-A1EFA38B56F1}"/>
    <cellStyle name="Normal 23 5 5" xfId="19087" xr:uid="{140B7AD9-CF69-4029-8916-49727A83C171}"/>
    <cellStyle name="Normal 23 5 6" xfId="9369" xr:uid="{D000D61A-03D8-4A56-96E4-1944FE2BFC0F}"/>
    <cellStyle name="Normal 23 5 6 2" xfId="20690" xr:uid="{5739A264-300F-4EDA-BCB9-310160F8F637}"/>
    <cellStyle name="Normal 23 5 6 2 2" xfId="26246" xr:uid="{0600794C-A29C-4BD9-BEDB-F28EC7D07C66}"/>
    <cellStyle name="Normal 23 5 6 2 3" xfId="31740" xr:uid="{23B679EA-2458-4F7B-A063-33C0261AA33D}"/>
    <cellStyle name="Normal 23 5 6 2 4" xfId="37224" xr:uid="{46F3008F-8459-4FE6-9E25-F2D7D496708A}"/>
    <cellStyle name="Normal 23 5 6 3" xfId="23517" xr:uid="{8052D70C-4337-4D18-97A3-13C35DC3A058}"/>
    <cellStyle name="Normal 23 5 6 4" xfId="29011" xr:uid="{4A36DF53-F60A-45BA-A8A1-E889069ECFFD}"/>
    <cellStyle name="Normal 23 5 6 5" xfId="34495" xr:uid="{EC5FCB5B-2656-42B5-915C-F66029DFFC34}"/>
    <cellStyle name="Normal 23 6" xfId="6273" xr:uid="{D91954A5-4BDD-4240-B05C-F9D6A19DB715}"/>
    <cellStyle name="Normal 23 6 2" xfId="14682" xr:uid="{EF7DC22D-ACF9-4191-87E3-E743078B5087}"/>
    <cellStyle name="Normal 23 6 2 2" xfId="21969" xr:uid="{73ECD823-E659-476B-A2D6-1D3BDC28BE3A}"/>
    <cellStyle name="Normal 23 6 2 2 2" xfId="27525" xr:uid="{3158CF5C-F4E0-46CE-8909-1E5F9254D5FE}"/>
    <cellStyle name="Normal 23 6 2 2 3" xfId="33019" xr:uid="{CFCBD68C-9E4C-4629-B693-7E30CBBA4538}"/>
    <cellStyle name="Normal 23 6 2 2 4" xfId="38503" xr:uid="{FB668C13-BB35-429F-B67C-7F8294DBE122}"/>
    <cellStyle name="Normal 23 6 2 3" xfId="24796" xr:uid="{8DD6E7F8-60A7-4E73-A9EA-733BDAEBDC91}"/>
    <cellStyle name="Normal 23 6 2 4" xfId="30290" xr:uid="{DD4CA784-40A6-421E-9941-F68449ECECAF}"/>
    <cellStyle name="Normal 23 6 2 5" xfId="35774" xr:uid="{4C387BC9-F633-4815-8670-F92784F05891}"/>
    <cellStyle name="Normal 23 6 3" xfId="11630" xr:uid="{F177108B-D104-4154-857E-CA07ACAC8ED1}"/>
    <cellStyle name="Normal 23 6 4" xfId="16866" xr:uid="{CBEC1350-1EE2-4695-AB83-5241F6A28810}"/>
    <cellStyle name="Normal 23 6 5" xfId="19088" xr:uid="{E602CB49-47E6-4BC0-944B-8BB09CEEED25}"/>
    <cellStyle name="Normal 23 6 6" xfId="9370" xr:uid="{DD86918C-6481-447A-AE44-CD5D0E604DBB}"/>
    <cellStyle name="Normal 23 6 6 2" xfId="20691" xr:uid="{BF9CCCCA-0B55-4610-9871-BBEE3C56F06B}"/>
    <cellStyle name="Normal 23 6 6 2 2" xfId="26247" xr:uid="{11052643-4EB8-45AC-BB2C-CC9781588711}"/>
    <cellStyle name="Normal 23 6 6 2 3" xfId="31741" xr:uid="{A4874FA7-B6D9-4C1A-A7B3-445AAA1AFED3}"/>
    <cellStyle name="Normal 23 6 6 2 4" xfId="37225" xr:uid="{B876F6C5-DEAC-423B-928B-4452193E05C9}"/>
    <cellStyle name="Normal 23 6 6 3" xfId="23518" xr:uid="{D85C83AF-E2D9-449F-B452-ABD24FD714A9}"/>
    <cellStyle name="Normal 23 6 6 4" xfId="29012" xr:uid="{83A56C5D-C49C-4654-A0BF-246691DCF7C0}"/>
    <cellStyle name="Normal 23 6 6 5" xfId="34496" xr:uid="{EBBD4C6D-9F93-4003-B829-DE365679E648}"/>
    <cellStyle name="Normal 23 7" xfId="6274" xr:uid="{4443AC8A-7097-40B7-95C9-50CBFA88BC97}"/>
    <cellStyle name="Normal 23 7 2" xfId="14683" xr:uid="{9C81D7E7-AD95-4B3F-B2C0-A502CD6FC025}"/>
    <cellStyle name="Normal 23 7 2 2" xfId="21970" xr:uid="{0BEA62CC-B309-450A-9685-E36D4FFB06A1}"/>
    <cellStyle name="Normal 23 7 2 2 2" xfId="27526" xr:uid="{83CA148E-8A55-45B5-A25D-4A35719EB391}"/>
    <cellStyle name="Normal 23 7 2 2 3" xfId="33020" xr:uid="{A6FCA88C-AAB4-46CD-829F-3F574F94BDE1}"/>
    <cellStyle name="Normal 23 7 2 2 4" xfId="38504" xr:uid="{DA1BE12E-EF51-4AB6-847B-A701F4651A4D}"/>
    <cellStyle name="Normal 23 7 2 3" xfId="24797" xr:uid="{4412FBB4-96F5-43E0-97CE-6CF514CCA4D9}"/>
    <cellStyle name="Normal 23 7 2 4" xfId="30291" xr:uid="{9D6EC447-33DD-426B-B2F5-89D0F8DEF73E}"/>
    <cellStyle name="Normal 23 7 2 5" xfId="35775" xr:uid="{2383B0F6-570A-4255-94C5-A7129E425BB9}"/>
    <cellStyle name="Normal 23 7 3" xfId="11631" xr:uid="{E4955E6F-1FA9-44A0-B452-94173302DA29}"/>
    <cellStyle name="Normal 23 7 4" xfId="16867" xr:uid="{CA046A25-60CE-4A34-B2CE-C81977F38255}"/>
    <cellStyle name="Normal 23 7 5" xfId="19089" xr:uid="{704EC56D-922E-4F70-99DA-7E87529DFADF}"/>
    <cellStyle name="Normal 23 7 6" xfId="9371" xr:uid="{539B78A4-4D49-4868-BBEF-806F589F4AED}"/>
    <cellStyle name="Normal 23 7 6 2" xfId="20692" xr:uid="{093D2DDB-0AB6-4D2B-97E7-A7E0C8850705}"/>
    <cellStyle name="Normal 23 7 6 2 2" xfId="26248" xr:uid="{10AED5BB-5899-4924-BD63-B57F004B1255}"/>
    <cellStyle name="Normal 23 7 6 2 3" xfId="31742" xr:uid="{4BEF41CC-FC23-4CA7-ADBF-0B0E26773414}"/>
    <cellStyle name="Normal 23 7 6 2 4" xfId="37226" xr:uid="{F75BA1D0-FF99-497C-B587-1FC36634E294}"/>
    <cellStyle name="Normal 23 7 6 3" xfId="23519" xr:uid="{52B0373D-67B1-41AA-9818-47CAB18F8BBC}"/>
    <cellStyle name="Normal 23 7 6 4" xfId="29013" xr:uid="{10514EBA-6AD1-4BE4-885C-7B849369D3FC}"/>
    <cellStyle name="Normal 23 7 6 5" xfId="34497" xr:uid="{D3B25322-7C46-4C16-86EA-5CD741C4738F}"/>
    <cellStyle name="Normal 23 8" xfId="6275" xr:uid="{F155671F-E20D-4357-A4E2-3792ECA5B4F7}"/>
    <cellStyle name="Normal 23 8 2" xfId="14684" xr:uid="{30BC2EBD-A03E-4D4A-B256-37E0346F1739}"/>
    <cellStyle name="Normal 23 8 2 2" xfId="21971" xr:uid="{640060B9-05B6-4DCF-9315-39F6B340E0D9}"/>
    <cellStyle name="Normal 23 8 2 2 2" xfId="27527" xr:uid="{1FECA4D9-E026-4498-A8E5-F0D378D02059}"/>
    <cellStyle name="Normal 23 8 2 2 3" xfId="33021" xr:uid="{B47FE1C0-EA15-4C04-BBEA-1EBAB9754024}"/>
    <cellStyle name="Normal 23 8 2 2 4" xfId="38505" xr:uid="{24828278-C1AD-448E-AD75-71AEB9A1D991}"/>
    <cellStyle name="Normal 23 8 2 3" xfId="24798" xr:uid="{3DF47267-0E7A-4DA9-BDD9-15F94AB8BB3A}"/>
    <cellStyle name="Normal 23 8 2 4" xfId="30292" xr:uid="{402172F5-CADA-4327-B571-7C3A0CD02109}"/>
    <cellStyle name="Normal 23 8 2 5" xfId="35776" xr:uid="{8AE65897-7529-455F-8174-A4BB61BDBB41}"/>
    <cellStyle name="Normal 23 8 3" xfId="11632" xr:uid="{C5433B96-217E-484D-92E4-90D646D46861}"/>
    <cellStyle name="Normal 23 8 4" xfId="16868" xr:uid="{43615E12-2784-4564-B1C2-15FE944A19B7}"/>
    <cellStyle name="Normal 23 8 5" xfId="19090" xr:uid="{A7FE2BF1-E9B9-46FC-A107-9E59F1B2C8B2}"/>
    <cellStyle name="Normal 23 8 6" xfId="9372" xr:uid="{563497D1-526E-40B7-B049-FB34709D0AF4}"/>
    <cellStyle name="Normal 23 8 6 2" xfId="20693" xr:uid="{759AA55F-5CF3-48AA-A9A0-EA7679274188}"/>
    <cellStyle name="Normal 23 8 6 2 2" xfId="26249" xr:uid="{3CB13CF4-078C-47C2-A49A-C2ACAC9FEE35}"/>
    <cellStyle name="Normal 23 8 6 2 3" xfId="31743" xr:uid="{6B2BF9E2-6821-4646-A84E-977F7F9717E8}"/>
    <cellStyle name="Normal 23 8 6 2 4" xfId="37227" xr:uid="{5888D740-57D0-4EDC-ADDA-FF5B957AED41}"/>
    <cellStyle name="Normal 23 8 6 3" xfId="23520" xr:uid="{2F4842EF-DF02-431A-B3F3-7E921888F54D}"/>
    <cellStyle name="Normal 23 8 6 4" xfId="29014" xr:uid="{9F221B24-EF05-4AFF-B23D-37FB27E375AD}"/>
    <cellStyle name="Normal 23 8 6 5" xfId="34498" xr:uid="{DF9C50D0-DFFD-4352-833E-0C80CE2C9B58}"/>
    <cellStyle name="Normal 23 9" xfId="6276" xr:uid="{E6A3DD2F-DE91-4FF6-80D6-A95786222284}"/>
    <cellStyle name="Normal 23 9 2" xfId="14685" xr:uid="{2FB50DAA-5C08-4885-8EBE-6E7C3CEDA54A}"/>
    <cellStyle name="Normal 23 9 2 2" xfId="21972" xr:uid="{5033C7A8-54B1-4F47-B25B-8FBAF71B8661}"/>
    <cellStyle name="Normal 23 9 2 2 2" xfId="27528" xr:uid="{D65835D6-B38B-43D4-9D51-1386B5B05EDD}"/>
    <cellStyle name="Normal 23 9 2 2 3" xfId="33022" xr:uid="{A65236E7-1419-49D8-81A8-203D6A7306E5}"/>
    <cellStyle name="Normal 23 9 2 2 4" xfId="38506" xr:uid="{45DEEE50-CDC1-4644-B38F-63B0A9029CAA}"/>
    <cellStyle name="Normal 23 9 2 3" xfId="24799" xr:uid="{937A29F3-F1E1-4CC1-92F8-BDBC41EF4FA7}"/>
    <cellStyle name="Normal 23 9 2 4" xfId="30293" xr:uid="{D9F184E7-58F6-4B65-B7BF-7CBDE7088DF4}"/>
    <cellStyle name="Normal 23 9 2 5" xfId="35777" xr:uid="{6552099C-89DB-462E-A5CA-53F87E1AA6E5}"/>
    <cellStyle name="Normal 23 9 3" xfId="11633" xr:uid="{FC574F30-2324-4E71-9AC3-2CFD37ADC5A9}"/>
    <cellStyle name="Normal 23 9 4" xfId="16869" xr:uid="{11CA15F9-1864-4B0C-92C0-A5268D40326C}"/>
    <cellStyle name="Normal 23 9 5" xfId="19091" xr:uid="{5DB6F32E-7C29-4661-87F0-46C33EB3EC0A}"/>
    <cellStyle name="Normal 23 9 6" xfId="9373" xr:uid="{325B8922-A915-4960-AA4E-FC8ABD299093}"/>
    <cellStyle name="Normal 23 9 6 2" xfId="20694" xr:uid="{F093C751-CD68-4C43-9470-1F6235217880}"/>
    <cellStyle name="Normal 23 9 6 2 2" xfId="26250" xr:uid="{15B60521-E636-4C2F-812A-A13D562EAE9D}"/>
    <cellStyle name="Normal 23 9 6 2 3" xfId="31744" xr:uid="{7DEAAEA7-73E3-48F6-BC5B-9C5EBBDDDF6B}"/>
    <cellStyle name="Normal 23 9 6 2 4" xfId="37228" xr:uid="{73DA5F1E-6490-4F32-B7F8-EAB4416F8536}"/>
    <cellStyle name="Normal 23 9 6 3" xfId="23521" xr:uid="{44A48486-6A6F-4F9E-92A9-8D2FF6510CD6}"/>
    <cellStyle name="Normal 23 9 6 4" xfId="29015" xr:uid="{6C32426B-2C97-4CF9-BF77-E876642F4CBC}"/>
    <cellStyle name="Normal 23 9 6 5" xfId="34499" xr:uid="{3FB52F92-3482-4D36-9EC6-1F1C1675D9AD}"/>
    <cellStyle name="Normal 230" xfId="39460" xr:uid="{630D96E6-E034-4286-AE98-9ACB6336FAAD}"/>
    <cellStyle name="Normal 231" xfId="39461" xr:uid="{637F3DC2-DF02-441D-8375-691072094141}"/>
    <cellStyle name="Normal 232" xfId="39462" xr:uid="{AE0649D8-33DE-40ED-B38A-EB40F2F1DCA7}"/>
    <cellStyle name="Normal 233" xfId="39463" xr:uid="{DBC9B8E3-05A0-45A4-B435-207DB1146E8E}"/>
    <cellStyle name="Normal 234" xfId="39464" xr:uid="{781798B3-4BBD-4C2B-B297-B8F342BBF9C0}"/>
    <cellStyle name="Normal 235" xfId="39465" xr:uid="{95480721-EE55-4A0D-8B03-A3900605D4B2}"/>
    <cellStyle name="Normal 236" xfId="39466" xr:uid="{7F9C5BA9-AA8E-4CAC-B795-55A0909DF701}"/>
    <cellStyle name="Normal 237" xfId="39467" xr:uid="{EE11B3D1-B929-4A41-98EE-CD7B7C4E2D15}"/>
    <cellStyle name="Normal 238" xfId="39468" xr:uid="{E688F178-4C99-486F-BCEF-1F2E83634CB1}"/>
    <cellStyle name="Normal 239" xfId="39469" xr:uid="{D2385837-0BC0-42D7-943D-8109937D310D}"/>
    <cellStyle name="Normal 24" xfId="6277" xr:uid="{5A0CAB8F-D62F-4D2C-BD8E-2C328BB91A3E}"/>
    <cellStyle name="Normal 24 10" xfId="6278" xr:uid="{D4767A52-4982-4BD9-8560-7DA0BA99783C}"/>
    <cellStyle name="Normal 24 10 2" xfId="14687" xr:uid="{57F06AA6-2768-4DDB-91B6-15955042A726}"/>
    <cellStyle name="Normal 24 10 2 2" xfId="21974" xr:uid="{9D8AD477-2078-49B0-8C2E-1B3BFD495C7E}"/>
    <cellStyle name="Normal 24 10 2 2 2" xfId="27530" xr:uid="{6D2AEA89-7BA3-4809-A480-2F833AE93C4A}"/>
    <cellStyle name="Normal 24 10 2 2 3" xfId="33024" xr:uid="{7A8C5B3D-0B4E-476A-843B-F311738423F3}"/>
    <cellStyle name="Normal 24 10 2 2 4" xfId="38508" xr:uid="{03F87D50-7EB0-4CEF-BF0B-260E0AAD7397}"/>
    <cellStyle name="Normal 24 10 2 3" xfId="24801" xr:uid="{F290ACEE-5E78-410E-ADDA-7BDD7B4A63DE}"/>
    <cellStyle name="Normal 24 10 2 4" xfId="30295" xr:uid="{3D4E56E4-7687-4E99-81CD-2EBE0B2ED862}"/>
    <cellStyle name="Normal 24 10 2 5" xfId="35779" xr:uid="{4A9F4B8B-B68F-4C9B-A1FA-733682A39BB1}"/>
    <cellStyle name="Normal 24 10 3" xfId="11635" xr:uid="{9A34C5F5-6C9D-474F-9B59-973EB96D84B9}"/>
    <cellStyle name="Normal 24 10 4" xfId="16871" xr:uid="{A2F510C1-7961-4199-9468-4D43D5F2ED73}"/>
    <cellStyle name="Normal 24 10 5" xfId="19093" xr:uid="{37CFEA6B-598D-4956-BFAE-6B646E761228}"/>
    <cellStyle name="Normal 24 10 6" xfId="9375" xr:uid="{C1D73F25-B824-4D7D-96F4-F6FA198ECB6F}"/>
    <cellStyle name="Normal 24 10 6 2" xfId="20696" xr:uid="{F779F4DF-27B1-484C-94BC-FB025B2BC195}"/>
    <cellStyle name="Normal 24 10 6 2 2" xfId="26252" xr:uid="{210AE930-FF33-4CFE-9FAC-2D5FF22FA9EC}"/>
    <cellStyle name="Normal 24 10 6 2 3" xfId="31746" xr:uid="{2A1655AC-F6AC-4825-A304-86059FA0E1B7}"/>
    <cellStyle name="Normal 24 10 6 2 4" xfId="37230" xr:uid="{6A0C4F6E-1B82-4EFD-9757-EAFEB242AD74}"/>
    <cellStyle name="Normal 24 10 6 3" xfId="23523" xr:uid="{15C47EE1-AF49-4857-944F-9D9930952593}"/>
    <cellStyle name="Normal 24 10 6 4" xfId="29017" xr:uid="{DB5CFC12-3B63-4C66-9B17-8F7C65FE2F87}"/>
    <cellStyle name="Normal 24 10 6 5" xfId="34501" xr:uid="{E50DC2F8-076E-4E7B-93C6-90FEA3D04FB1}"/>
    <cellStyle name="Normal 24 11" xfId="6279" xr:uid="{FD7E65D2-1B42-4D57-9074-55BECC81E557}"/>
    <cellStyle name="Normal 24 11 2" xfId="14688" xr:uid="{3AF53F60-F71E-4887-B4B6-CE933E69096B}"/>
    <cellStyle name="Normal 24 11 2 2" xfId="21975" xr:uid="{8E426C1F-8082-4CC6-AB5B-F798D3D58AC0}"/>
    <cellStyle name="Normal 24 11 2 2 2" xfId="27531" xr:uid="{EC684A2B-74A3-4A26-BF95-8A3693B34549}"/>
    <cellStyle name="Normal 24 11 2 2 3" xfId="33025" xr:uid="{31E34AC6-8E00-4800-96B8-6FA8D4C2C404}"/>
    <cellStyle name="Normal 24 11 2 2 4" xfId="38509" xr:uid="{8361C349-8C0D-4815-8910-A53CCA937353}"/>
    <cellStyle name="Normal 24 11 2 3" xfId="24802" xr:uid="{DA5B205D-EDA1-47A3-9F9A-B753B346AB37}"/>
    <cellStyle name="Normal 24 11 2 4" xfId="30296" xr:uid="{B4D843FB-21A7-478C-9BA9-19F072939E0A}"/>
    <cellStyle name="Normal 24 11 2 5" xfId="35780" xr:uid="{C5E42AD9-BAC2-4978-A25B-6556B3129492}"/>
    <cellStyle name="Normal 24 11 3" xfId="11636" xr:uid="{2444DE0B-AE20-448C-A07D-9C95E621102D}"/>
    <cellStyle name="Normal 24 11 4" xfId="16872" xr:uid="{0500C1F5-EC37-4637-A1B7-82E433670527}"/>
    <cellStyle name="Normal 24 11 5" xfId="19094" xr:uid="{7548D942-3B04-43F4-BBF2-6F59B1463FDC}"/>
    <cellStyle name="Normal 24 11 6" xfId="9376" xr:uid="{F6F34896-F676-41B7-B1D3-061A405D2002}"/>
    <cellStyle name="Normal 24 11 6 2" xfId="20697" xr:uid="{F4082FBA-D72F-4E93-B1CD-1D47047514BF}"/>
    <cellStyle name="Normal 24 11 6 2 2" xfId="26253" xr:uid="{9A5AD724-B08E-4E03-B97C-FE696D68103F}"/>
    <cellStyle name="Normal 24 11 6 2 3" xfId="31747" xr:uid="{A7FCA66E-A12E-421A-BB41-9CAAE06670FD}"/>
    <cellStyle name="Normal 24 11 6 2 4" xfId="37231" xr:uid="{6CDA9C29-34B5-4D19-9DB1-54F5A7592473}"/>
    <cellStyle name="Normal 24 11 6 3" xfId="23524" xr:uid="{2C6F6F3F-C711-4C36-AC55-94D25BDFE30B}"/>
    <cellStyle name="Normal 24 11 6 4" xfId="29018" xr:uid="{8FD1766E-0187-4C0F-9B4F-138257BB832A}"/>
    <cellStyle name="Normal 24 11 6 5" xfId="34502" xr:uid="{AE284AD2-0B4C-4C15-83EE-BBF9A63D08B4}"/>
    <cellStyle name="Normal 24 12" xfId="14686" xr:uid="{7AA3C742-2896-4E63-BC01-451D0609267A}"/>
    <cellStyle name="Normal 24 12 2" xfId="21973" xr:uid="{E0187289-2B88-4B8D-8357-3EA1994F108E}"/>
    <cellStyle name="Normal 24 12 2 2" xfId="27529" xr:uid="{A5BE75C5-8DB6-4013-BF85-AC38566437BC}"/>
    <cellStyle name="Normal 24 12 2 3" xfId="33023" xr:uid="{83B0F25E-DF25-4D7C-8375-9F9DF8B82D96}"/>
    <cellStyle name="Normal 24 12 2 4" xfId="38507" xr:uid="{08DEC8E8-519E-4154-933D-F9DF8987CB91}"/>
    <cellStyle name="Normal 24 12 3" xfId="24800" xr:uid="{E92BF709-128A-4479-B016-E6E20E24CBBB}"/>
    <cellStyle name="Normal 24 12 4" xfId="30294" xr:uid="{9CFCD27A-79F3-4606-B157-DEB0F0DFC3FD}"/>
    <cellStyle name="Normal 24 12 5" xfId="35778" xr:uid="{A1413FD1-8276-4BEC-9F9B-50C09176AE86}"/>
    <cellStyle name="Normal 24 13" xfId="11634" xr:uid="{872942E4-127F-4FC6-A998-B1F52956F5FF}"/>
    <cellStyle name="Normal 24 14" xfId="16870" xr:uid="{66E474A5-6270-430C-BB59-7BD25017D716}"/>
    <cellStyle name="Normal 24 15" xfId="19092" xr:uid="{C3C9C819-C3B4-4C52-AB2B-55F9631A4229}"/>
    <cellStyle name="Normal 24 16" xfId="9374" xr:uid="{3B22611D-0600-40A7-B11E-32F015DE1293}"/>
    <cellStyle name="Normal 24 16 2" xfId="20695" xr:uid="{14C115D7-22EC-4B6B-8B04-8C8F9D019574}"/>
    <cellStyle name="Normal 24 16 2 2" xfId="26251" xr:uid="{5C6E8A24-3AE3-48C4-BBDB-9C3243824A7C}"/>
    <cellStyle name="Normal 24 16 2 3" xfId="31745" xr:uid="{42E4ABF0-9A8C-436C-BCCE-1EA25875B49E}"/>
    <cellStyle name="Normal 24 16 2 4" xfId="37229" xr:uid="{C32544C8-2C4F-4205-8FF9-C63D7B35E401}"/>
    <cellStyle name="Normal 24 16 3" xfId="23522" xr:uid="{7252D30C-FA42-4715-8169-89A0755F625D}"/>
    <cellStyle name="Normal 24 16 4" xfId="29016" xr:uid="{35101EFE-B7F4-41C7-8215-D597596AB887}"/>
    <cellStyle name="Normal 24 16 5" xfId="34500" xr:uid="{CA6994F8-9D29-4362-A4B8-93CE5AE23D9E}"/>
    <cellStyle name="Normal 24 2" xfId="6280" xr:uid="{F3C728BE-AB89-407F-83CE-E144CEACE1C6}"/>
    <cellStyle name="Normal 24 2 2" xfId="14689" xr:uid="{0D3B9096-9F32-4B2D-8981-EC37DBE06B4A}"/>
    <cellStyle name="Normal 24 2 2 2" xfId="21976" xr:uid="{D9AE04A8-6CD2-4374-8F86-98BF77F8B5CF}"/>
    <cellStyle name="Normal 24 2 2 2 2" xfId="27532" xr:uid="{473E8787-ADC4-4C85-970B-0C759314EC80}"/>
    <cellStyle name="Normal 24 2 2 2 3" xfId="33026" xr:uid="{B388B1BD-E92D-4FA9-8BE0-AA900940E027}"/>
    <cellStyle name="Normal 24 2 2 2 4" xfId="38510" xr:uid="{15458D14-ECB5-419E-9B18-5EC1CAE6E89A}"/>
    <cellStyle name="Normal 24 2 2 3" xfId="24803" xr:uid="{D5EEED87-0D98-4358-8D47-4EB22B2E8307}"/>
    <cellStyle name="Normal 24 2 2 4" xfId="30297" xr:uid="{D5F39F80-177A-4E53-A485-ECAAAA64FE79}"/>
    <cellStyle name="Normal 24 2 2 5" xfId="35781" xr:uid="{19510880-B94C-4B67-9933-2C8701FF6B8F}"/>
    <cellStyle name="Normal 24 2 3" xfId="11637" xr:uid="{08047D27-F630-4B39-82DB-5684E39ED5F0}"/>
    <cellStyle name="Normal 24 2 4" xfId="16873" xr:uid="{379AEFA3-5C37-491A-9E2A-352C3622C846}"/>
    <cellStyle name="Normal 24 2 5" xfId="19095" xr:uid="{D6A8A518-5F9B-428D-A9FD-48296FE12546}"/>
    <cellStyle name="Normal 24 2 6" xfId="9377" xr:uid="{5F2A73B9-3E19-410E-9F4C-701D985971FA}"/>
    <cellStyle name="Normal 24 2 6 2" xfId="20698" xr:uid="{E9804A4E-A9D0-414A-8B7E-246C543D004C}"/>
    <cellStyle name="Normal 24 2 6 2 2" xfId="26254" xr:uid="{A39E0259-6A57-4365-A02C-25BF7FDA4B26}"/>
    <cellStyle name="Normal 24 2 6 2 3" xfId="31748" xr:uid="{5524DBCC-FA97-4513-AA84-B1431D099D9F}"/>
    <cellStyle name="Normal 24 2 6 2 4" xfId="37232" xr:uid="{25CE4010-4520-49E4-8A10-1A2D69E4C4F0}"/>
    <cellStyle name="Normal 24 2 6 3" xfId="23525" xr:uid="{1AE06635-DC27-4744-8374-F8AFC6360675}"/>
    <cellStyle name="Normal 24 2 6 4" xfId="29019" xr:uid="{DD547EC3-02D9-4519-B1BD-3437009E1FE1}"/>
    <cellStyle name="Normal 24 2 6 5" xfId="34503" xr:uid="{53BDF07C-C3BD-42C8-8692-4D880D76FACB}"/>
    <cellStyle name="Normal 24 3" xfId="6281" xr:uid="{9E37FEE2-CD6C-470B-B8A5-C324A2E081F8}"/>
    <cellStyle name="Normal 24 3 2" xfId="14690" xr:uid="{7F3E828E-1E47-4CE6-BC58-254236EF4371}"/>
    <cellStyle name="Normal 24 3 2 2" xfId="21977" xr:uid="{72AE3B0D-7E22-481B-ABA3-FD09BF8AC8B7}"/>
    <cellStyle name="Normal 24 3 2 2 2" xfId="27533" xr:uid="{63E7FF5C-B868-46A2-98B5-2F58FB1B4271}"/>
    <cellStyle name="Normal 24 3 2 2 3" xfId="33027" xr:uid="{C01BD51E-A7C8-44EA-892F-8ECDAC6EA949}"/>
    <cellStyle name="Normal 24 3 2 2 4" xfId="38511" xr:uid="{55FAB9E8-30D0-4470-8075-E9E0CEE920F3}"/>
    <cellStyle name="Normal 24 3 2 3" xfId="24804" xr:uid="{81A2D7F7-A9B9-4EDF-BAC8-5DD945A4FA7C}"/>
    <cellStyle name="Normal 24 3 2 4" xfId="30298" xr:uid="{13E69CF1-AF8E-4C1D-B167-038F68429891}"/>
    <cellStyle name="Normal 24 3 2 5" xfId="35782" xr:uid="{CA608411-CAB4-476D-A255-BCD0A9174775}"/>
    <cellStyle name="Normal 24 3 3" xfId="11638" xr:uid="{C63914C9-B67C-449E-AA28-49809C18BA05}"/>
    <cellStyle name="Normal 24 3 4" xfId="16874" xr:uid="{15B0BF4F-24A0-4FC0-A6DD-75F936DB6961}"/>
    <cellStyle name="Normal 24 3 5" xfId="19096" xr:uid="{9E669C65-8638-4C3C-9E2C-22BCBEBD1126}"/>
    <cellStyle name="Normal 24 3 6" xfId="9378" xr:uid="{B111DB76-6EE6-4F5C-99F6-D991EE7DEC8E}"/>
    <cellStyle name="Normal 24 3 6 2" xfId="20699" xr:uid="{CB632D8F-8DE9-447B-8114-67B5E6D1D6B3}"/>
    <cellStyle name="Normal 24 3 6 2 2" xfId="26255" xr:uid="{57B7A02B-CFC4-4DC5-9AB6-8F393A4A1EBB}"/>
    <cellStyle name="Normal 24 3 6 2 3" xfId="31749" xr:uid="{57869DE5-29DB-4E0F-B4AB-60BE9F100137}"/>
    <cellStyle name="Normal 24 3 6 2 4" xfId="37233" xr:uid="{D3689894-93E1-4A68-A8AA-3B316C256308}"/>
    <cellStyle name="Normal 24 3 6 3" xfId="23526" xr:uid="{F1B5C7C7-692E-48DC-AEAE-112DF35A8AFF}"/>
    <cellStyle name="Normal 24 3 6 4" xfId="29020" xr:uid="{99E9CFFC-3B48-4F48-A041-36F7DC1166ED}"/>
    <cellStyle name="Normal 24 3 6 5" xfId="34504" xr:uid="{3F287B00-71BD-4CA3-AAD1-9C16548FBB87}"/>
    <cellStyle name="Normal 24 4" xfId="6282" xr:uid="{12451457-CC08-4A08-B969-76DEA5E67911}"/>
    <cellStyle name="Normal 24 4 2" xfId="14691" xr:uid="{CFF642CD-E380-4B54-951F-B0DEDD0B6DE2}"/>
    <cellStyle name="Normal 24 4 2 2" xfId="21978" xr:uid="{1D932686-B5AF-41A4-A455-78EE72320944}"/>
    <cellStyle name="Normal 24 4 2 2 2" xfId="27534" xr:uid="{533F704B-C3A1-4777-956A-CB17C0995BC0}"/>
    <cellStyle name="Normal 24 4 2 2 3" xfId="33028" xr:uid="{FE43B989-EB67-45DE-A0DB-B0201EF197DD}"/>
    <cellStyle name="Normal 24 4 2 2 4" xfId="38512" xr:uid="{DA0EFF30-CBF6-43FF-A06E-AF952DA78E02}"/>
    <cellStyle name="Normal 24 4 2 3" xfId="24805" xr:uid="{A411AE4C-AC18-4B2F-8F70-A54EA05FE078}"/>
    <cellStyle name="Normal 24 4 2 4" xfId="30299" xr:uid="{B42E7AC5-BAE1-4D4F-A98E-84AD6B65886C}"/>
    <cellStyle name="Normal 24 4 2 5" xfId="35783" xr:uid="{3B6FC42C-B1DF-4AB3-AA9D-4E42F2FE4729}"/>
    <cellStyle name="Normal 24 4 3" xfId="11639" xr:uid="{30ADE71A-995F-41CD-B2C0-A905D8F93CD4}"/>
    <cellStyle name="Normal 24 4 4" xfId="16875" xr:uid="{F16FDFF1-90D1-47C3-85AB-FA2BCBF9596A}"/>
    <cellStyle name="Normal 24 4 5" xfId="19097" xr:uid="{11A47C0D-BEF9-479F-A08E-3F6D59A78292}"/>
    <cellStyle name="Normal 24 4 6" xfId="9379" xr:uid="{113C139C-51C8-4865-B3EF-05F32A290537}"/>
    <cellStyle name="Normal 24 4 6 2" xfId="20700" xr:uid="{9A50726F-D0F0-4EE4-819B-ACDD7ACD3721}"/>
    <cellStyle name="Normal 24 4 6 2 2" xfId="26256" xr:uid="{6898AD4E-1ED7-4624-BA76-8954AAC99B5A}"/>
    <cellStyle name="Normal 24 4 6 2 3" xfId="31750" xr:uid="{E4C02176-024A-464B-84E5-9A2B463D2533}"/>
    <cellStyle name="Normal 24 4 6 2 4" xfId="37234" xr:uid="{4C55CE31-23CE-4221-8F07-B3102C6B1B1C}"/>
    <cellStyle name="Normal 24 4 6 3" xfId="23527" xr:uid="{E237ECDE-AD58-42E9-B577-EA50A1281DE0}"/>
    <cellStyle name="Normal 24 4 6 4" xfId="29021" xr:uid="{DE923D75-8BA2-4014-B40D-0CB8827F17F3}"/>
    <cellStyle name="Normal 24 4 6 5" xfId="34505" xr:uid="{6C52C500-F3E5-4601-939D-16F2AFD5DD93}"/>
    <cellStyle name="Normal 24 5" xfId="6283" xr:uid="{D7085819-94A6-49C5-9925-B37CACC562C4}"/>
    <cellStyle name="Normal 24 5 2" xfId="14692" xr:uid="{7ADE149F-862F-4E66-9D65-0D97A55CD4FB}"/>
    <cellStyle name="Normal 24 5 2 2" xfId="21979" xr:uid="{EEDCBAB6-F316-45FD-A7B9-A466BEF86221}"/>
    <cellStyle name="Normal 24 5 2 2 2" xfId="27535" xr:uid="{02A5B6CD-5967-4AD0-9C5E-90FD5A6D2837}"/>
    <cellStyle name="Normal 24 5 2 2 3" xfId="33029" xr:uid="{25FBE9BD-B1ED-47A9-B75A-1BFC986FD694}"/>
    <cellStyle name="Normal 24 5 2 2 4" xfId="38513" xr:uid="{D4209711-993C-4213-832C-1FD769081DA3}"/>
    <cellStyle name="Normal 24 5 2 3" xfId="24806" xr:uid="{7E2905D7-E52E-414E-AAE1-6909A9BC5377}"/>
    <cellStyle name="Normal 24 5 2 4" xfId="30300" xr:uid="{C23848F2-30AA-4E6D-B25F-166A6FA875D8}"/>
    <cellStyle name="Normal 24 5 2 5" xfId="35784" xr:uid="{98789A48-7D65-4B84-A863-5857E2872FA3}"/>
    <cellStyle name="Normal 24 5 3" xfId="11640" xr:uid="{EACB1974-2A1F-4036-9D2B-8805154F6188}"/>
    <cellStyle name="Normal 24 5 4" xfId="16876" xr:uid="{CDA5E225-323F-48EB-B801-2381302F7405}"/>
    <cellStyle name="Normal 24 5 5" xfId="19098" xr:uid="{3E4B8C2D-58C5-4782-9122-E1887B9F48DB}"/>
    <cellStyle name="Normal 24 5 6" xfId="9380" xr:uid="{4C29ECB3-A328-4C1D-8218-76B2189B6490}"/>
    <cellStyle name="Normal 24 5 6 2" xfId="20701" xr:uid="{540CDBE8-9E64-4B36-8881-5554ACA24E9F}"/>
    <cellStyle name="Normal 24 5 6 2 2" xfId="26257" xr:uid="{0852C72F-E096-4B1A-B8C8-5DCE4391B8C8}"/>
    <cellStyle name="Normal 24 5 6 2 3" xfId="31751" xr:uid="{3DC76BBD-9089-443D-872A-54145361B3F0}"/>
    <cellStyle name="Normal 24 5 6 2 4" xfId="37235" xr:uid="{2FB3A56B-CD48-4F61-A08E-EA6C271A6B78}"/>
    <cellStyle name="Normal 24 5 6 3" xfId="23528" xr:uid="{26F79A07-A4F2-404F-9739-9623A187DC01}"/>
    <cellStyle name="Normal 24 5 6 4" xfId="29022" xr:uid="{A0B65B64-EB0A-401E-B52E-1449CCA3D5CE}"/>
    <cellStyle name="Normal 24 5 6 5" xfId="34506" xr:uid="{E4F1AD6E-85FE-463C-9966-2B6AA73092EF}"/>
    <cellStyle name="Normal 24 6" xfId="6284" xr:uid="{EC1E2024-97D2-4E61-9C77-BA9A2F60E7E2}"/>
    <cellStyle name="Normal 24 6 2" xfId="14693" xr:uid="{12B69D48-FDCE-4799-90E9-673161F876B3}"/>
    <cellStyle name="Normal 24 6 2 2" xfId="21980" xr:uid="{4DFAF384-1BDF-4865-B427-9268EB6ED7C1}"/>
    <cellStyle name="Normal 24 6 2 2 2" xfId="27536" xr:uid="{105BF0C9-4A72-4A5A-A1D0-282DC14F14B0}"/>
    <cellStyle name="Normal 24 6 2 2 3" xfId="33030" xr:uid="{94140F36-787A-4376-9913-DA3B66A82AC2}"/>
    <cellStyle name="Normal 24 6 2 2 4" xfId="38514" xr:uid="{37F7C007-2825-482C-BCC1-FADF180595A5}"/>
    <cellStyle name="Normal 24 6 2 3" xfId="24807" xr:uid="{1012B7FB-71AB-407E-BB4F-C6C18B78699D}"/>
    <cellStyle name="Normal 24 6 2 4" xfId="30301" xr:uid="{D0CD24DD-B3E4-4B46-9082-9675D1D848DB}"/>
    <cellStyle name="Normal 24 6 2 5" xfId="35785" xr:uid="{CFD0C18C-D825-4F1E-9F2A-1E59587F646F}"/>
    <cellStyle name="Normal 24 6 3" xfId="11641" xr:uid="{82F9B6D7-A5DA-42F6-B315-14A29D169FB8}"/>
    <cellStyle name="Normal 24 6 4" xfId="16877" xr:uid="{44CA927D-C795-4C4E-B630-DC0DA5AED14E}"/>
    <cellStyle name="Normal 24 6 5" xfId="19099" xr:uid="{03697325-4A8C-4D9B-9A1D-D3F6D1050C71}"/>
    <cellStyle name="Normal 24 6 6" xfId="9381" xr:uid="{4DCF2E88-BEAC-4EEC-AB5F-4F41DDD77399}"/>
    <cellStyle name="Normal 24 6 6 2" xfId="20702" xr:uid="{61F0C36A-CEF6-464E-9FBC-58A231AA99F7}"/>
    <cellStyle name="Normal 24 6 6 2 2" xfId="26258" xr:uid="{372CEF3E-796C-48BC-BAB4-F2AA27111CE5}"/>
    <cellStyle name="Normal 24 6 6 2 3" xfId="31752" xr:uid="{061E5053-C2C7-495B-A140-C028D5FEDD4E}"/>
    <cellStyle name="Normal 24 6 6 2 4" xfId="37236" xr:uid="{2803C24B-44B5-4218-8B0A-17707FB3633C}"/>
    <cellStyle name="Normal 24 6 6 3" xfId="23529" xr:uid="{470195DC-42E4-432B-BFCA-94E89BA1B802}"/>
    <cellStyle name="Normal 24 6 6 4" xfId="29023" xr:uid="{7D366444-B28C-457F-8E1D-FA66875D407D}"/>
    <cellStyle name="Normal 24 6 6 5" xfId="34507" xr:uid="{12628683-87F2-41CB-8475-2C6D246869A5}"/>
    <cellStyle name="Normal 24 7" xfId="6285" xr:uid="{55878B93-C541-452B-9B0C-FF6A9E95CE06}"/>
    <cellStyle name="Normal 24 7 2" xfId="14694" xr:uid="{44953BD4-A691-4313-91DB-1FA820F5D12E}"/>
    <cellStyle name="Normal 24 7 2 2" xfId="21981" xr:uid="{8B4BEAFC-3DCA-42C5-B3F0-429EE9A7E9D2}"/>
    <cellStyle name="Normal 24 7 2 2 2" xfId="27537" xr:uid="{6B95198D-9468-45A9-AA7B-857598D58042}"/>
    <cellStyle name="Normal 24 7 2 2 3" xfId="33031" xr:uid="{CDB8A04C-7C7A-49FE-8D90-31D9DB6056D8}"/>
    <cellStyle name="Normal 24 7 2 2 4" xfId="38515" xr:uid="{6F12949D-F864-4EA5-B626-295ECA353F98}"/>
    <cellStyle name="Normal 24 7 2 3" xfId="24808" xr:uid="{CEE4C997-129A-48A2-A77F-98958A4AB17E}"/>
    <cellStyle name="Normal 24 7 2 4" xfId="30302" xr:uid="{CD5CDADD-708F-462E-AD04-B7BD1EB96D55}"/>
    <cellStyle name="Normal 24 7 2 5" xfId="35786" xr:uid="{7A20C349-659D-4BE0-9A4B-913A7E196462}"/>
    <cellStyle name="Normal 24 7 3" xfId="11642" xr:uid="{C299905C-B820-4B7F-9E9F-9E254213B651}"/>
    <cellStyle name="Normal 24 7 4" xfId="16878" xr:uid="{E2A3485B-BD39-45C6-9149-547F6BF0F381}"/>
    <cellStyle name="Normal 24 7 5" xfId="19100" xr:uid="{C767CA85-4F2A-471C-8365-2804FDC031E6}"/>
    <cellStyle name="Normal 24 7 6" xfId="9382" xr:uid="{CCEA69E6-2FAA-4744-B0CA-DA050DF315B1}"/>
    <cellStyle name="Normal 24 7 6 2" xfId="20703" xr:uid="{EA29B9EA-4D34-49D9-8211-D7B96DB429A8}"/>
    <cellStyle name="Normal 24 7 6 2 2" xfId="26259" xr:uid="{F7A26B5D-1E80-4DF1-8566-A3715445B53B}"/>
    <cellStyle name="Normal 24 7 6 2 3" xfId="31753" xr:uid="{B366B9AC-622B-489F-841E-94CD14A6774A}"/>
    <cellStyle name="Normal 24 7 6 2 4" xfId="37237" xr:uid="{93936DE3-1B2B-461B-990B-F9D726540975}"/>
    <cellStyle name="Normal 24 7 6 3" xfId="23530" xr:uid="{4C468EB5-22F2-4171-8933-1D4D75C4414E}"/>
    <cellStyle name="Normal 24 7 6 4" xfId="29024" xr:uid="{2275EA69-8578-4355-97B9-FB132B11584E}"/>
    <cellStyle name="Normal 24 7 6 5" xfId="34508" xr:uid="{485648F6-88E1-49B3-AAFC-3A72B8622ADB}"/>
    <cellStyle name="Normal 24 8" xfId="6286" xr:uid="{10C04FAE-7003-4DB5-A985-4CE011F4B8E3}"/>
    <cellStyle name="Normal 24 8 2" xfId="14695" xr:uid="{9ACCB014-4722-4A9C-B13B-43FBDFC356FD}"/>
    <cellStyle name="Normal 24 8 2 2" xfId="21982" xr:uid="{34A37C8F-47E9-48B1-965B-AD74FE7EB17D}"/>
    <cellStyle name="Normal 24 8 2 2 2" xfId="27538" xr:uid="{F2FB4138-9059-4CF2-8ED7-2C467DD19799}"/>
    <cellStyle name="Normal 24 8 2 2 3" xfId="33032" xr:uid="{FA3B2DE2-4751-4F67-870D-EAC63D603C0F}"/>
    <cellStyle name="Normal 24 8 2 2 4" xfId="38516" xr:uid="{DA991AD3-E1D8-441D-B2CD-EBD79182FB54}"/>
    <cellStyle name="Normal 24 8 2 3" xfId="24809" xr:uid="{EB145C0E-60F7-4392-AE4B-34EFE6384883}"/>
    <cellStyle name="Normal 24 8 2 4" xfId="30303" xr:uid="{E9DB6E98-0B86-40B0-89F4-95FEFFD5DA66}"/>
    <cellStyle name="Normal 24 8 2 5" xfId="35787" xr:uid="{1CBBD475-6087-4AD7-BC26-ADE7CE568F00}"/>
    <cellStyle name="Normal 24 8 3" xfId="11643" xr:uid="{10D0A51F-0047-45EE-A613-C05DAAD53B35}"/>
    <cellStyle name="Normal 24 8 4" xfId="16879" xr:uid="{218937CD-F79C-49BF-9548-E8104CCBE375}"/>
    <cellStyle name="Normal 24 8 5" xfId="19101" xr:uid="{37ACDA61-036D-4171-94D8-93433BA91E27}"/>
    <cellStyle name="Normal 24 8 6" xfId="9383" xr:uid="{F5241A26-BF28-46D6-81D8-76F186A96386}"/>
    <cellStyle name="Normal 24 8 6 2" xfId="20704" xr:uid="{D8330856-DD8A-48C6-8EAC-653513E1BC6E}"/>
    <cellStyle name="Normal 24 8 6 2 2" xfId="26260" xr:uid="{A5AF0795-3E32-4197-8D77-F9E63A5C84DA}"/>
    <cellStyle name="Normal 24 8 6 2 3" xfId="31754" xr:uid="{8661F869-53DF-46AC-A308-16EF5B750537}"/>
    <cellStyle name="Normal 24 8 6 2 4" xfId="37238" xr:uid="{54BE54D7-389D-488A-884A-11692BBF67DB}"/>
    <cellStyle name="Normal 24 8 6 3" xfId="23531" xr:uid="{0E3B3D81-DE8C-485A-BF1D-4B476174A32D}"/>
    <cellStyle name="Normal 24 8 6 4" xfId="29025" xr:uid="{A12DF6B1-7F44-4ECC-9EA9-892FAFBFF441}"/>
    <cellStyle name="Normal 24 8 6 5" xfId="34509" xr:uid="{54B150CD-C2CE-47CE-8081-10032A190A15}"/>
    <cellStyle name="Normal 24 9" xfId="6287" xr:uid="{E870F7B0-568E-42F3-87CC-98D51020178A}"/>
    <cellStyle name="Normal 24 9 2" xfId="14696" xr:uid="{81A77E9A-9280-4FFC-9FAB-A2CC4BCBCC62}"/>
    <cellStyle name="Normal 24 9 2 2" xfId="21983" xr:uid="{0045281B-936D-4366-B816-3D1AEDCA853C}"/>
    <cellStyle name="Normal 24 9 2 2 2" xfId="27539" xr:uid="{BE6FA1DA-3A3D-4F88-8992-972B8B7EA8E8}"/>
    <cellStyle name="Normal 24 9 2 2 3" xfId="33033" xr:uid="{3895ACF2-BFD1-4C60-93A2-DEE462E840BF}"/>
    <cellStyle name="Normal 24 9 2 2 4" xfId="38517" xr:uid="{62960457-11A5-4A3F-83B0-26687251AC6B}"/>
    <cellStyle name="Normal 24 9 2 3" xfId="24810" xr:uid="{AA72154C-8C65-466C-AECB-939634B69A96}"/>
    <cellStyle name="Normal 24 9 2 4" xfId="30304" xr:uid="{2EC7D253-3E4D-463A-BFF9-E268260B20E6}"/>
    <cellStyle name="Normal 24 9 2 5" xfId="35788" xr:uid="{6DEF8A95-DAA8-4E2A-B93A-F237E288571C}"/>
    <cellStyle name="Normal 24 9 3" xfId="11644" xr:uid="{55395649-F6CC-4864-BC77-A7B4B0ACE0FF}"/>
    <cellStyle name="Normal 24 9 4" xfId="16880" xr:uid="{E5405E01-C15C-4151-B57F-02D4B244BE8C}"/>
    <cellStyle name="Normal 24 9 5" xfId="19102" xr:uid="{63C9EE76-EF18-49C5-8BED-AD4CEDD17278}"/>
    <cellStyle name="Normal 24 9 6" xfId="9384" xr:uid="{7049EC4D-7F33-4C65-BE09-5036639E8CA4}"/>
    <cellStyle name="Normal 24 9 6 2" xfId="20705" xr:uid="{05DA568A-7F52-4E80-9FE4-96117C95DF8D}"/>
    <cellStyle name="Normal 24 9 6 2 2" xfId="26261" xr:uid="{697AFD57-3A31-4516-B6F8-80FB005BFEF1}"/>
    <cellStyle name="Normal 24 9 6 2 3" xfId="31755" xr:uid="{789C4AF4-47FB-48FF-82CB-25E56AB3308B}"/>
    <cellStyle name="Normal 24 9 6 2 4" xfId="37239" xr:uid="{38203F09-2EEB-4D79-9F34-39A2297CA723}"/>
    <cellStyle name="Normal 24 9 6 3" xfId="23532" xr:uid="{55FB010A-66B9-4B12-B972-A0AB66170812}"/>
    <cellStyle name="Normal 24 9 6 4" xfId="29026" xr:uid="{060FDA15-F291-480B-9D68-3135F8866BF1}"/>
    <cellStyle name="Normal 24 9 6 5" xfId="34510" xr:uid="{20AA00E0-858C-4456-A55A-89B2972C210E}"/>
    <cellStyle name="Normal 240" xfId="39470" xr:uid="{37A87EA6-5555-4580-B2BA-7A4A8E06B116}"/>
    <cellStyle name="Normal 241" xfId="39471" xr:uid="{5554C74D-C7D2-4A63-B8D8-52E16939DBEB}"/>
    <cellStyle name="Normal 242" xfId="39472" xr:uid="{CE4FC2F8-FFCC-4027-990F-F89D69277B32}"/>
    <cellStyle name="Normal 243" xfId="39473" xr:uid="{2A337232-52E1-475A-8A6D-E4C3697DFA9D}"/>
    <cellStyle name="Normal 244" xfId="39474" xr:uid="{DEE050C0-B7A7-489E-82A3-FA082F08982B}"/>
    <cellStyle name="Normal 245" xfId="39475" xr:uid="{B33132FE-A070-4BFD-9002-F897CFAC83CF}"/>
    <cellStyle name="Normal 246" xfId="39476" xr:uid="{F82F4B8D-B962-46F5-90F4-CD9976611BC9}"/>
    <cellStyle name="Normal 247" xfId="39477" xr:uid="{976630E4-78AD-4B28-A6AE-BD2B40856C14}"/>
    <cellStyle name="Normal 248" xfId="39478" xr:uid="{B55B6AF0-ED87-4037-87A8-162B9FB7BCDB}"/>
    <cellStyle name="Normal 249" xfId="39479" xr:uid="{C5BED277-724B-4A8C-987A-CE48CC583AC5}"/>
    <cellStyle name="Normal 25" xfId="6288" xr:uid="{B3E272B7-30D0-4F73-8793-00913DA79041}"/>
    <cellStyle name="Normal 25 2" xfId="14697" xr:uid="{984461DE-E908-4FE5-A5E5-DC23FA360769}"/>
    <cellStyle name="Normal 25 2 2" xfId="21984" xr:uid="{F997EC34-0516-4BCE-80F2-0E0D55866D40}"/>
    <cellStyle name="Normal 25 2 2 2" xfId="27540" xr:uid="{DF9E6241-FBAB-4B3A-A308-49C1CE63511F}"/>
    <cellStyle name="Normal 25 2 2 3" xfId="33034" xr:uid="{73219E8A-7009-4ACA-9030-CC78E4E8CBCA}"/>
    <cellStyle name="Normal 25 2 2 4" xfId="38518" xr:uid="{15D2B43B-F4D9-4666-8F63-7D5D5ACCACB2}"/>
    <cellStyle name="Normal 25 2 3" xfId="24811" xr:uid="{F20B8CA6-2FC4-4D4F-89C4-CC95350E0726}"/>
    <cellStyle name="Normal 25 2 4" xfId="30305" xr:uid="{EE149465-88EC-474E-BC3B-4FF7FE0354E9}"/>
    <cellStyle name="Normal 25 2 5" xfId="35789" xr:uid="{D3795159-5FC7-4481-9869-42206BB8DEFC}"/>
    <cellStyle name="Normal 25 3" xfId="11645" xr:uid="{CE9720F7-D39F-479D-8904-FE510D838407}"/>
    <cellStyle name="Normal 25 4" xfId="16881" xr:uid="{11259881-1F81-488F-A7A4-AE1CC7408030}"/>
    <cellStyle name="Normal 25 5" xfId="19103" xr:uid="{C22E8B27-0FA4-4035-AA6C-2B20802E9138}"/>
    <cellStyle name="Normal 25 6" xfId="9385" xr:uid="{CD34D54A-2351-4C5C-8967-B3302E3835D6}"/>
    <cellStyle name="Normal 25 6 2" xfId="20706" xr:uid="{31A638AF-A8B0-4B11-AC4E-4DF9CAAB45C8}"/>
    <cellStyle name="Normal 25 6 2 2" xfId="26262" xr:uid="{AFF7783D-7FAC-403E-8D88-ABD8DA4E9371}"/>
    <cellStyle name="Normal 25 6 2 3" xfId="31756" xr:uid="{33164FFC-7AAF-41FE-AE19-25211CFECC5E}"/>
    <cellStyle name="Normal 25 6 2 4" xfId="37240" xr:uid="{1DEDBDA7-F311-4570-9650-3103A9D557CB}"/>
    <cellStyle name="Normal 25 6 3" xfId="23533" xr:uid="{CFC920F2-BE05-43AC-8DB3-74E68B7DF11F}"/>
    <cellStyle name="Normal 25 6 4" xfId="29027" xr:uid="{FB6AA5BB-FD3F-42F9-A482-D0B65246A41F}"/>
    <cellStyle name="Normal 25 6 5" xfId="34511" xr:uid="{59B85E96-400E-4112-AF55-E1C57F2FADD6}"/>
    <cellStyle name="Normal 250" xfId="39480" xr:uid="{0654266C-2353-45D4-A9E1-A728A20A00E9}"/>
    <cellStyle name="Normal 251" xfId="39481" xr:uid="{D260F5F2-C86B-45CC-B32E-52C49C4EEE14}"/>
    <cellStyle name="Normal 252" xfId="39482" xr:uid="{4C503A35-6E3D-4821-A9E4-C2EA44F5D0C1}"/>
    <cellStyle name="Normal 253" xfId="39483" xr:uid="{61A9E6E1-7555-4D38-83C8-694491F8929F}"/>
    <cellStyle name="Normal 254" xfId="39484" xr:uid="{61191CF5-6A45-49F0-A531-DAB26D6BF9F2}"/>
    <cellStyle name="Normal 255" xfId="39485" xr:uid="{27C19E90-766F-4D52-A47B-5F0F0C583DD4}"/>
    <cellStyle name="Normal 256" xfId="39486" xr:uid="{E2E9477C-58BA-43F4-AFB8-FC5FBFEF94DE}"/>
    <cellStyle name="Normal 257" xfId="39487" xr:uid="{969C5316-84A3-4294-B089-31D3A7B5BE06}"/>
    <cellStyle name="Normal 258" xfId="39488" xr:uid="{F3B7E954-0BCA-4269-9304-665B5964F8E0}"/>
    <cellStyle name="Normal 259" xfId="39489" xr:uid="{356F25BA-D707-4651-8BC5-A5697BD8B40C}"/>
    <cellStyle name="Normal 26" xfId="6289" xr:uid="{F423DEF5-40E3-4AA0-9C8A-D0835818144A}"/>
    <cellStyle name="Normal 26 2" xfId="14698" xr:uid="{DEBDC6AD-1341-4877-9A80-CC0DCAB259EE}"/>
    <cellStyle name="Normal 26 2 2" xfId="21985" xr:uid="{D3450B63-C2B3-44EE-A1B5-B822DC2E8AE7}"/>
    <cellStyle name="Normal 26 2 2 2" xfId="27541" xr:uid="{195B0892-2ED9-4450-B26D-EEF676CBCE45}"/>
    <cellStyle name="Normal 26 2 2 3" xfId="33035" xr:uid="{ADF93565-C945-4AEA-A98D-0C1325BB2F75}"/>
    <cellStyle name="Normal 26 2 2 4" xfId="38519" xr:uid="{7A4D8E95-D4B8-4130-9465-4780ACFCBDDC}"/>
    <cellStyle name="Normal 26 2 3" xfId="24812" xr:uid="{6E4C638A-86F6-4B77-82E5-31C4DF4F4080}"/>
    <cellStyle name="Normal 26 2 4" xfId="30306" xr:uid="{F6AC6C1E-6B8E-4349-9122-181B63060200}"/>
    <cellStyle name="Normal 26 2 5" xfId="35790" xr:uid="{418A6FCC-FFF2-4206-A724-165981DA43DB}"/>
    <cellStyle name="Normal 26 3" xfId="11646" xr:uid="{324709C1-566A-4B11-9E0B-18FDC7940645}"/>
    <cellStyle name="Normal 26 4" xfId="16882" xr:uid="{B69AF94E-6E14-4755-A166-ECF6131DF447}"/>
    <cellStyle name="Normal 26 5" xfId="19104" xr:uid="{B75FCC74-E2C3-4467-B51C-8BD15986D9E1}"/>
    <cellStyle name="Normal 26 6" xfId="9386" xr:uid="{80C1A8EC-3224-4DCF-87DA-1810F5AFEA17}"/>
    <cellStyle name="Normal 26 6 2" xfId="20707" xr:uid="{BE5AC6CE-11FF-49A5-9E48-BA688D9CD664}"/>
    <cellStyle name="Normal 26 6 2 2" xfId="26263" xr:uid="{C5F01E06-0454-4B3D-BD38-E2EEC7734A0D}"/>
    <cellStyle name="Normal 26 6 2 3" xfId="31757" xr:uid="{DA60FA3D-9548-4251-9B17-633E50724F1B}"/>
    <cellStyle name="Normal 26 6 2 4" xfId="37241" xr:uid="{E2C8C993-166C-4AAF-BD66-12AECD6488BE}"/>
    <cellStyle name="Normal 26 6 3" xfId="23534" xr:uid="{AD65D00A-3579-486F-BDB4-142329EDC691}"/>
    <cellStyle name="Normal 26 6 4" xfId="29028" xr:uid="{1465C722-3C62-4D28-988D-46BE29A48541}"/>
    <cellStyle name="Normal 26 6 5" xfId="34512" xr:uid="{2A29F5D1-22D7-4F33-8C39-6AD1A65CDC37}"/>
    <cellStyle name="Normal 260" xfId="39490" xr:uid="{645F699B-810A-45E5-9EAE-FC93C0642B5E}"/>
    <cellStyle name="Normal 261" xfId="39491" xr:uid="{A8F5EF20-29B0-418D-95EA-657CAFDBAF53}"/>
    <cellStyle name="Normal 262" xfId="39492" xr:uid="{59458352-FF55-4495-8E6B-483BB8A5D462}"/>
    <cellStyle name="Normal 263" xfId="39493" xr:uid="{942BB934-C4FC-4D3C-B691-A33F0CB97041}"/>
    <cellStyle name="Normal 264" xfId="39494" xr:uid="{E27C9173-CCB1-43D5-B1EA-6F267BA32E6B}"/>
    <cellStyle name="Normal 265" xfId="39495" xr:uid="{914AFC01-C637-49E0-8438-5790E03E8843}"/>
    <cellStyle name="Normal 266" xfId="39496" xr:uid="{C9AE1361-2C8D-4361-A0BA-7351E5C9B8FE}"/>
    <cellStyle name="Normal 267" xfId="39497" xr:uid="{F91DC4FC-CA93-45CE-BD28-BCC686E811A6}"/>
    <cellStyle name="Normal 268" xfId="39498" xr:uid="{2FB039AE-6A45-451C-B3B0-4820E64EDFA0}"/>
    <cellStyle name="Normal 269" xfId="39499" xr:uid="{E45BC0ED-0B48-42AE-98A1-10F51F2D66AE}"/>
    <cellStyle name="Normal 27" xfId="6290" xr:uid="{FB0FEEF0-7DBA-4EC2-9D43-7CEEFDCE1D71}"/>
    <cellStyle name="Normal 27 2" xfId="14699" xr:uid="{F9B5172D-E1D4-41B3-AD3A-F5BC69F7657F}"/>
    <cellStyle name="Normal 27 2 2" xfId="21986" xr:uid="{C21AD15A-B89C-426A-AF5D-56FA84BE3744}"/>
    <cellStyle name="Normal 27 2 2 2" xfId="27542" xr:uid="{14626D0C-14B1-43BE-83A6-AEA327221004}"/>
    <cellStyle name="Normal 27 2 2 3" xfId="33036" xr:uid="{5BA24922-CF5F-42A8-8082-0BBFEB96AEBA}"/>
    <cellStyle name="Normal 27 2 2 4" xfId="38520" xr:uid="{794853A0-AEE8-4973-972D-CAD295492706}"/>
    <cellStyle name="Normal 27 2 3" xfId="24813" xr:uid="{23EF37FB-EDA6-4C70-83AC-F2271A474554}"/>
    <cellStyle name="Normal 27 2 4" xfId="30307" xr:uid="{C65AB6B3-EDDE-4B50-8755-CAEAD976928B}"/>
    <cellStyle name="Normal 27 2 5" xfId="35791" xr:uid="{E9DAC1AF-AEC9-4440-814D-F038890837A7}"/>
    <cellStyle name="Normal 27 3" xfId="11647" xr:uid="{0F934DF9-527E-4810-90B0-EF1430754CC2}"/>
    <cellStyle name="Normal 27 4" xfId="16883" xr:uid="{C7A988F6-BC17-4F93-8492-1D89376667A1}"/>
    <cellStyle name="Normal 27 5" xfId="19105" xr:uid="{262C6174-7612-4944-BBD6-F96E438713DE}"/>
    <cellStyle name="Normal 27 6" xfId="9387" xr:uid="{7F9A245A-B203-4D0B-9E60-C3621EEB0130}"/>
    <cellStyle name="Normal 27 6 2" xfId="20708" xr:uid="{FAF8E177-4803-470E-8325-B1940A53E919}"/>
    <cellStyle name="Normal 27 6 2 2" xfId="26264" xr:uid="{E37A4BF3-B6CE-4B3C-8A5A-6D84CF6B581B}"/>
    <cellStyle name="Normal 27 6 2 3" xfId="31758" xr:uid="{601FA975-8E32-41D5-B50A-E482A0FCE274}"/>
    <cellStyle name="Normal 27 6 2 4" xfId="37242" xr:uid="{58C5ACB3-81D9-4E99-ACB1-C0C191A33184}"/>
    <cellStyle name="Normal 27 6 3" xfId="23535" xr:uid="{F876E72D-20A1-4239-9F3D-73DC8B9310E2}"/>
    <cellStyle name="Normal 27 6 4" xfId="29029" xr:uid="{900E799E-AC95-47EB-A3C1-735D87BE3B78}"/>
    <cellStyle name="Normal 27 6 5" xfId="34513" xr:uid="{67630A51-65AB-46E0-B52E-F70359C7EF0B}"/>
    <cellStyle name="Normal 270" xfId="39500" xr:uid="{A0BF259B-ED0A-43CE-BEE9-6114DB42B822}"/>
    <cellStyle name="Normal 271" xfId="39501" xr:uid="{783D674A-05D2-4573-A86D-7F247A8F6BAF}"/>
    <cellStyle name="Normal 272" xfId="39502" xr:uid="{BE368CAE-F615-44B3-886C-6C37CC8540D2}"/>
    <cellStyle name="Normal 273" xfId="39503" xr:uid="{C25A2E8C-4240-4BAA-86A7-C702E7EAC4A0}"/>
    <cellStyle name="Normal 274" xfId="39504" xr:uid="{2395CEE7-C973-49A4-A37E-48D146F156E7}"/>
    <cellStyle name="Normal 275" xfId="39505" xr:uid="{6D9C2671-1D42-4562-916D-837A7E273837}"/>
    <cellStyle name="Normal 276" xfId="39506" xr:uid="{9FB88854-0F44-472C-AC5A-F3C03B44D55E}"/>
    <cellStyle name="Normal 277" xfId="39507" xr:uid="{2AA97345-A675-47F4-821E-58C848EE41A1}"/>
    <cellStyle name="Normal 278" xfId="39509" xr:uid="{92D480CA-BCBA-41DC-9BFF-FE6D9F4A4943}"/>
    <cellStyle name="Normal 279" xfId="39511" xr:uid="{9AF2F2F9-52AF-4D6A-9F09-958D4C71C6C4}"/>
    <cellStyle name="Normal 28" xfId="6291" xr:uid="{09020FB1-D5ED-4FDD-BC24-3FA75D37F418}"/>
    <cellStyle name="Normal 28 10" xfId="6292" xr:uid="{16005C15-6781-4AD9-8CCB-6295087A8CE1}"/>
    <cellStyle name="Normal 28 10 2" xfId="14701" xr:uid="{EEDBD9AA-79E1-4207-801A-8ABD2C28E919}"/>
    <cellStyle name="Normal 28 10 2 2" xfId="21988" xr:uid="{27F01F69-22F6-4FBE-A8B5-971AC2626D12}"/>
    <cellStyle name="Normal 28 10 2 2 2" xfId="27544" xr:uid="{BD9C954B-86AC-405F-B269-5118644ED649}"/>
    <cellStyle name="Normal 28 10 2 2 3" xfId="33038" xr:uid="{EA8150F0-7FD0-459D-9F38-6A611F413A41}"/>
    <cellStyle name="Normal 28 10 2 2 4" xfId="38522" xr:uid="{A2C9B884-E6C7-45FF-AA15-376D0E2490E1}"/>
    <cellStyle name="Normal 28 10 2 3" xfId="24815" xr:uid="{AB5A7DD5-0850-4A7F-95F2-0F0383870256}"/>
    <cellStyle name="Normal 28 10 2 4" xfId="30309" xr:uid="{D4475342-86A4-4E74-BE33-76DE0DBD3254}"/>
    <cellStyle name="Normal 28 10 2 5" xfId="35793" xr:uid="{ECABA26D-6E98-4A06-8146-E051FD10A4DD}"/>
    <cellStyle name="Normal 28 10 3" xfId="11649" xr:uid="{CFE4AE2F-540F-4520-9A75-0844E8E3680D}"/>
    <cellStyle name="Normal 28 10 4" xfId="16885" xr:uid="{B5320A34-6CDB-4F10-B5AD-6E99C992461D}"/>
    <cellStyle name="Normal 28 10 5" xfId="19107" xr:uid="{6F9E1D30-7F8F-41F2-A11E-2C00F709275C}"/>
    <cellStyle name="Normal 28 10 6" xfId="9389" xr:uid="{3D481B3C-2BEA-4725-B164-80D89B5C4DA1}"/>
    <cellStyle name="Normal 28 10 6 2" xfId="20710" xr:uid="{F6E7CD1E-4710-415C-A6D8-E79886B983BF}"/>
    <cellStyle name="Normal 28 10 6 2 2" xfId="26266" xr:uid="{7A4090C0-D392-4D10-A319-78ECBA0DA0EC}"/>
    <cellStyle name="Normal 28 10 6 2 3" xfId="31760" xr:uid="{99EA058C-9FEF-495D-B66E-DBEA42FAF003}"/>
    <cellStyle name="Normal 28 10 6 2 4" xfId="37244" xr:uid="{AA3E5204-6029-4F82-8533-2BC127AC39BF}"/>
    <cellStyle name="Normal 28 10 6 3" xfId="23537" xr:uid="{81375EC8-FFB7-406D-ADDA-500A6561938E}"/>
    <cellStyle name="Normal 28 10 6 4" xfId="29031" xr:uid="{AF23D75E-EC4E-4276-B842-176BA16840A2}"/>
    <cellStyle name="Normal 28 10 6 5" xfId="34515" xr:uid="{4C3B3630-C634-40FE-AB1D-F573B020B3E7}"/>
    <cellStyle name="Normal 28 11" xfId="14700" xr:uid="{806792B3-39AF-463E-B697-7878FF66CD50}"/>
    <cellStyle name="Normal 28 11 2" xfId="21987" xr:uid="{8EA9FEA6-A26B-4815-85C1-4F788AE6B0AA}"/>
    <cellStyle name="Normal 28 11 2 2" xfId="27543" xr:uid="{89FAD602-AACC-4C60-8B07-E7890AB3590F}"/>
    <cellStyle name="Normal 28 11 2 3" xfId="33037" xr:uid="{237C0F2D-FFA0-406D-8C5F-673B0A106F99}"/>
    <cellStyle name="Normal 28 11 2 4" xfId="38521" xr:uid="{704AA919-0288-4313-A521-D78B2992B51F}"/>
    <cellStyle name="Normal 28 11 3" xfId="24814" xr:uid="{30B50FEA-524E-43A6-B0B9-600ABA6ADDB8}"/>
    <cellStyle name="Normal 28 11 4" xfId="30308" xr:uid="{6621CA83-F57C-47FA-BCDE-3823768EB742}"/>
    <cellStyle name="Normal 28 11 5" xfId="35792" xr:uid="{FD174DDD-90C0-4836-BBC6-3EF03B431613}"/>
    <cellStyle name="Normal 28 12" xfId="11648" xr:uid="{8519CB0D-5A3D-4A52-9763-8D9404316B5C}"/>
    <cellStyle name="Normal 28 13" xfId="16884" xr:uid="{430EDE8D-719F-4852-98C2-BA145E71F9D1}"/>
    <cellStyle name="Normal 28 14" xfId="19106" xr:uid="{0AC2A591-7D59-43B4-993C-E9613707605A}"/>
    <cellStyle name="Normal 28 15" xfId="9388" xr:uid="{FFDA860F-FECE-4D4F-854F-13825E2876D5}"/>
    <cellStyle name="Normal 28 15 2" xfId="20709" xr:uid="{92F61125-6CC3-494C-AACA-0ECD896976D2}"/>
    <cellStyle name="Normal 28 15 2 2" xfId="26265" xr:uid="{DA17106E-647B-4649-A713-6586128AB487}"/>
    <cellStyle name="Normal 28 15 2 3" xfId="31759" xr:uid="{7E437DCC-7D59-4CCA-A164-3DC901922B16}"/>
    <cellStyle name="Normal 28 15 2 4" xfId="37243" xr:uid="{7B3D3AC5-A2AB-4590-8236-B95911B32C7A}"/>
    <cellStyle name="Normal 28 15 3" xfId="23536" xr:uid="{39B507D7-D0AD-4C9B-AB79-AB70AB4C63E1}"/>
    <cellStyle name="Normal 28 15 4" xfId="29030" xr:uid="{17EBB536-C2FC-4D46-9C66-5A4C5C78046F}"/>
    <cellStyle name="Normal 28 15 5" xfId="34514" xr:uid="{01370B77-4214-4FD0-AF1E-F947FBEF105F}"/>
    <cellStyle name="Normal 28 2" xfId="6293" xr:uid="{6DF501B1-1343-4086-BB0B-B821B58E72D7}"/>
    <cellStyle name="Normal 28 2 2" xfId="14702" xr:uid="{19CFDA1F-5C16-4D2B-856F-42DA22718C42}"/>
    <cellStyle name="Normal 28 2 2 2" xfId="21989" xr:uid="{AA8BBCE4-A3B7-4E08-AE7E-9018199803F6}"/>
    <cellStyle name="Normal 28 2 2 2 2" xfId="27545" xr:uid="{66E5B491-8A90-4C14-9066-F09DB4FF6A4B}"/>
    <cellStyle name="Normal 28 2 2 2 3" xfId="33039" xr:uid="{F78C0F29-B359-4280-918F-3987B6A3F31B}"/>
    <cellStyle name="Normal 28 2 2 2 4" xfId="38523" xr:uid="{838333C4-91A1-486E-B605-D4533EBD01B7}"/>
    <cellStyle name="Normal 28 2 2 3" xfId="24816" xr:uid="{FEAF9167-85B3-4EE3-AAD4-223BC64F8C5D}"/>
    <cellStyle name="Normal 28 2 2 4" xfId="30310" xr:uid="{2A7E17DC-C298-41F5-BCFE-023FD857F1F2}"/>
    <cellStyle name="Normal 28 2 2 5" xfId="35794" xr:uid="{E5B462E1-7BE9-4A68-ACA6-A417F635BB10}"/>
    <cellStyle name="Normal 28 2 3" xfId="11650" xr:uid="{E8267E29-049F-4C76-B63B-49D4ADDF4FC5}"/>
    <cellStyle name="Normal 28 2 4" xfId="16886" xr:uid="{2847BBC6-B500-4A3A-98F7-273925973B64}"/>
    <cellStyle name="Normal 28 2 5" xfId="19108" xr:uid="{1BFCC523-DECD-429D-939D-8CEDEDD88324}"/>
    <cellStyle name="Normal 28 2 6" xfId="9390" xr:uid="{F7923AEF-CCC6-44C7-B84A-B7458EC13D4F}"/>
    <cellStyle name="Normal 28 2 6 2" xfId="20711" xr:uid="{B604E8FF-E1B9-4860-B03B-B773773E61B6}"/>
    <cellStyle name="Normal 28 2 6 2 2" xfId="26267" xr:uid="{9CEE6415-5209-4F35-B537-1C297A366DF5}"/>
    <cellStyle name="Normal 28 2 6 2 3" xfId="31761" xr:uid="{C6468D96-3960-43DB-8582-4555A1975297}"/>
    <cellStyle name="Normal 28 2 6 2 4" xfId="37245" xr:uid="{9364375C-206B-4855-A30D-51D6A11EB42E}"/>
    <cellStyle name="Normal 28 2 6 3" xfId="23538" xr:uid="{44584913-F1B6-4830-9BDD-74F68E2634BB}"/>
    <cellStyle name="Normal 28 2 6 4" xfId="29032" xr:uid="{A8955231-562D-4B04-889B-06991B1478A6}"/>
    <cellStyle name="Normal 28 2 6 5" xfId="34516" xr:uid="{BAF954BE-62D8-4690-B02F-62A9D2FC0F07}"/>
    <cellStyle name="Normal 28 3" xfId="6294" xr:uid="{0D79DB15-7BF1-43A3-8676-E17F6D5006B4}"/>
    <cellStyle name="Normal 28 3 2" xfId="14703" xr:uid="{71A29647-17DE-4792-B90D-AE93DB9C07ED}"/>
    <cellStyle name="Normal 28 3 2 2" xfId="21990" xr:uid="{F4894EB2-E14E-4D32-9163-CC99C4C5FB85}"/>
    <cellStyle name="Normal 28 3 2 2 2" xfId="27546" xr:uid="{F5AFE2C7-3418-4427-A40A-684BF9534DC7}"/>
    <cellStyle name="Normal 28 3 2 2 3" xfId="33040" xr:uid="{30BFB7FC-C39F-4E35-97F7-BF1004C49E0C}"/>
    <cellStyle name="Normal 28 3 2 2 4" xfId="38524" xr:uid="{3EE11E01-EDA0-4EB2-9768-036CE52E5744}"/>
    <cellStyle name="Normal 28 3 2 3" xfId="24817" xr:uid="{12F1DA22-EDC9-45A2-8C55-7E042D443233}"/>
    <cellStyle name="Normal 28 3 2 4" xfId="30311" xr:uid="{8CEE78D5-6396-4C51-BCFE-44BC55888966}"/>
    <cellStyle name="Normal 28 3 2 5" xfId="35795" xr:uid="{5C7BDEB7-0E3E-4279-8AF9-50B9B6C4EB8E}"/>
    <cellStyle name="Normal 28 3 3" xfId="11651" xr:uid="{255067A2-6E91-4131-837F-5B6EF381EAC0}"/>
    <cellStyle name="Normal 28 3 4" xfId="16887" xr:uid="{41BD991B-C7D4-4EEE-ADB5-B6C0E8A0EBAA}"/>
    <cellStyle name="Normal 28 3 5" xfId="19109" xr:uid="{904A1FEB-D4B0-4691-B216-7829D4736FAF}"/>
    <cellStyle name="Normal 28 3 6" xfId="9391" xr:uid="{06C5F0F0-FE40-48D2-A935-C475F00DA323}"/>
    <cellStyle name="Normal 28 3 6 2" xfId="20712" xr:uid="{A1B916AE-CB82-4F9F-AC0A-6B55354660CD}"/>
    <cellStyle name="Normal 28 3 6 2 2" xfId="26268" xr:uid="{402BC2B5-F06B-47C4-B9A1-3E2932CFFF61}"/>
    <cellStyle name="Normal 28 3 6 2 3" xfId="31762" xr:uid="{DF2A3AF7-8EE1-442F-977C-9DE58928D70E}"/>
    <cellStyle name="Normal 28 3 6 2 4" xfId="37246" xr:uid="{E6DD8B71-DEF2-4003-8530-F78677E2AE10}"/>
    <cellStyle name="Normal 28 3 6 3" xfId="23539" xr:uid="{DF52E743-9FCD-4764-B83E-11B42805185B}"/>
    <cellStyle name="Normal 28 3 6 4" xfId="29033" xr:uid="{D89C54E7-318A-44B0-85D0-6B06509C5C9E}"/>
    <cellStyle name="Normal 28 3 6 5" xfId="34517" xr:uid="{21F8A6E8-8F0E-4D8E-BA18-048FF5DE51A4}"/>
    <cellStyle name="Normal 28 4" xfId="6295" xr:uid="{FE467F95-9C5D-451F-83C6-C1819C368CE5}"/>
    <cellStyle name="Normal 28 4 2" xfId="14704" xr:uid="{338775EB-5A0B-44D2-9764-BA78061A0B21}"/>
    <cellStyle name="Normal 28 4 2 2" xfId="21991" xr:uid="{E4FB5033-2FE0-4AD8-BC8B-5AEAAAEF65FF}"/>
    <cellStyle name="Normal 28 4 2 2 2" xfId="27547" xr:uid="{0C983BA6-1F2C-4079-A986-CEC72AA1C09E}"/>
    <cellStyle name="Normal 28 4 2 2 3" xfId="33041" xr:uid="{32AE080B-9A1F-4AAF-85AA-E7DD49052E2E}"/>
    <cellStyle name="Normal 28 4 2 2 4" xfId="38525" xr:uid="{43C3E68B-83D3-45C1-AEFA-CA9044B5F19C}"/>
    <cellStyle name="Normal 28 4 2 3" xfId="24818" xr:uid="{5184D787-F839-41C0-BA37-6203CD23BE24}"/>
    <cellStyle name="Normal 28 4 2 4" xfId="30312" xr:uid="{9C015FF6-E9B1-4C57-B67E-FE04E5560D82}"/>
    <cellStyle name="Normal 28 4 2 5" xfId="35796" xr:uid="{828BE5D4-2F0B-4242-A7F2-D41B07458C91}"/>
    <cellStyle name="Normal 28 4 3" xfId="11652" xr:uid="{F62237CB-BAFD-47B9-8D7C-A0C0B151BFE8}"/>
    <cellStyle name="Normal 28 4 4" xfId="16888" xr:uid="{0F08CABD-6B55-453E-B43D-11C1013174E3}"/>
    <cellStyle name="Normal 28 4 5" xfId="19110" xr:uid="{3D09DEFB-C532-4DBF-8833-4CF51C65760F}"/>
    <cellStyle name="Normal 28 4 6" xfId="9392" xr:uid="{029EBC34-DCAB-459B-9772-35715A8BE5B4}"/>
    <cellStyle name="Normal 28 4 6 2" xfId="20713" xr:uid="{1E160A66-F9DE-487D-9072-93F0B763A5DD}"/>
    <cellStyle name="Normal 28 4 6 2 2" xfId="26269" xr:uid="{BEE97316-DD9C-42A1-9351-31962C4B46F8}"/>
    <cellStyle name="Normal 28 4 6 2 3" xfId="31763" xr:uid="{2B125E56-74E7-4A0B-A066-A3CB37B0C95F}"/>
    <cellStyle name="Normal 28 4 6 2 4" xfId="37247" xr:uid="{AA1F6C7E-3931-40E4-98BA-12919E760A17}"/>
    <cellStyle name="Normal 28 4 6 3" xfId="23540" xr:uid="{BBA6FE37-0237-4058-AC9C-44CC575AC936}"/>
    <cellStyle name="Normal 28 4 6 4" xfId="29034" xr:uid="{033270E3-BC07-4172-864A-A38609591988}"/>
    <cellStyle name="Normal 28 4 6 5" xfId="34518" xr:uid="{E89B84AD-E20E-4ECB-BB8B-C70DC756F42D}"/>
    <cellStyle name="Normal 28 5" xfId="6296" xr:uid="{93AB55A2-1990-466B-B510-62AEC01EBFD0}"/>
    <cellStyle name="Normal 28 5 2" xfId="14705" xr:uid="{0E5A3442-1DC1-4BE2-A95E-3EC3B4335013}"/>
    <cellStyle name="Normal 28 5 2 2" xfId="21992" xr:uid="{03CB9868-C903-4260-AD5E-7FEAFC88410D}"/>
    <cellStyle name="Normal 28 5 2 2 2" xfId="27548" xr:uid="{5B6B95A5-2E53-4D03-9BB2-3E28816FA1B8}"/>
    <cellStyle name="Normal 28 5 2 2 3" xfId="33042" xr:uid="{79919DF8-CB58-4F30-A0A9-44831E277C99}"/>
    <cellStyle name="Normal 28 5 2 2 4" xfId="38526" xr:uid="{266C642F-61FA-4708-82EB-D10207EF3357}"/>
    <cellStyle name="Normal 28 5 2 3" xfId="24819" xr:uid="{3CEF88C3-14BF-43EB-9D44-8231A3C1DB7A}"/>
    <cellStyle name="Normal 28 5 2 4" xfId="30313" xr:uid="{CA094C7F-5A40-425B-BFA1-D68A7EDBE322}"/>
    <cellStyle name="Normal 28 5 2 5" xfId="35797" xr:uid="{1449CC24-6F60-4B5D-9751-8EE62198C171}"/>
    <cellStyle name="Normal 28 5 3" xfId="11653" xr:uid="{D0B5A06A-64BF-4C3F-A154-833AD01C9CED}"/>
    <cellStyle name="Normal 28 5 4" xfId="16889" xr:uid="{BF1979AB-B942-448C-8910-AC359D0973AA}"/>
    <cellStyle name="Normal 28 5 5" xfId="19111" xr:uid="{E01C62D5-A1D9-49D5-86DC-C3A9EBB617DD}"/>
    <cellStyle name="Normal 28 5 6" xfId="9393" xr:uid="{65F647D9-CD6E-4DAA-8D4C-6AA0C41BAF28}"/>
    <cellStyle name="Normal 28 5 6 2" xfId="20714" xr:uid="{27B73C09-B3A6-464F-BF4C-0E57BA099757}"/>
    <cellStyle name="Normal 28 5 6 2 2" xfId="26270" xr:uid="{B160477E-8C5F-440E-AFA3-6BEA54EA5340}"/>
    <cellStyle name="Normal 28 5 6 2 3" xfId="31764" xr:uid="{8FC22AC6-D33F-414E-A4E6-82C9312B2953}"/>
    <cellStyle name="Normal 28 5 6 2 4" xfId="37248" xr:uid="{624ECF33-639D-415C-ADB5-0D34975C3A44}"/>
    <cellStyle name="Normal 28 5 6 3" xfId="23541" xr:uid="{2329AF65-C678-4FF2-94C5-8C91A2D04CCF}"/>
    <cellStyle name="Normal 28 5 6 4" xfId="29035" xr:uid="{70F4FDCB-DD08-4AFD-AF2F-D79056A015B0}"/>
    <cellStyle name="Normal 28 5 6 5" xfId="34519" xr:uid="{EACD8578-5699-4A97-A592-85684E58E660}"/>
    <cellStyle name="Normal 28 6" xfId="6297" xr:uid="{D01FD563-28D1-4710-8B46-F2979E3A478C}"/>
    <cellStyle name="Normal 28 6 2" xfId="14706" xr:uid="{70929546-4F6A-41B7-A4D5-D41377955FB4}"/>
    <cellStyle name="Normal 28 6 2 2" xfId="21993" xr:uid="{E7F67442-8FD5-4B85-8E33-DB86BEE5D24D}"/>
    <cellStyle name="Normal 28 6 2 2 2" xfId="27549" xr:uid="{A8613452-117B-4508-BC60-A702A2EAE2CC}"/>
    <cellStyle name="Normal 28 6 2 2 3" xfId="33043" xr:uid="{4FE2459C-31BE-492D-93BC-CDE3C73C958D}"/>
    <cellStyle name="Normal 28 6 2 2 4" xfId="38527" xr:uid="{A5CDFA91-D957-4746-A00F-881FDEC0458E}"/>
    <cellStyle name="Normal 28 6 2 3" xfId="24820" xr:uid="{F48DC625-954D-4F38-AE48-9AA9BA01C232}"/>
    <cellStyle name="Normal 28 6 2 4" xfId="30314" xr:uid="{5A73E521-D975-4470-B8C2-722A7D0C48AD}"/>
    <cellStyle name="Normal 28 6 2 5" xfId="35798" xr:uid="{C2940C95-7939-48BB-A0A4-C65B24D5505E}"/>
    <cellStyle name="Normal 28 6 3" xfId="11654" xr:uid="{B0765091-EB03-4AD9-A6EB-D34D73824EEF}"/>
    <cellStyle name="Normal 28 6 4" xfId="16890" xr:uid="{894344E3-2032-4EA5-BB85-9B62A38D6B2E}"/>
    <cellStyle name="Normal 28 6 5" xfId="19112" xr:uid="{6C09A231-9EFB-4153-9DEF-0E0E6E9D0427}"/>
    <cellStyle name="Normal 28 6 6" xfId="9394" xr:uid="{56AA71B3-60B3-4C1F-AC31-01198802D1A8}"/>
    <cellStyle name="Normal 28 6 6 2" xfId="20715" xr:uid="{B29CF514-BF9D-442E-BF9E-93C7ED022393}"/>
    <cellStyle name="Normal 28 6 6 2 2" xfId="26271" xr:uid="{D78E4CC9-D12D-409D-96C4-0E7B26FF560E}"/>
    <cellStyle name="Normal 28 6 6 2 3" xfId="31765" xr:uid="{1FDDAA42-57F0-4D69-B983-5CE4E17AE4C9}"/>
    <cellStyle name="Normal 28 6 6 2 4" xfId="37249" xr:uid="{996F84F3-BEE7-4B06-BF85-5E6CD636C43D}"/>
    <cellStyle name="Normal 28 6 6 3" xfId="23542" xr:uid="{17B6600E-61C3-4875-93B8-0A734BF05E9B}"/>
    <cellStyle name="Normal 28 6 6 4" xfId="29036" xr:uid="{0CD92CFE-F96B-4D5E-BA58-2965BEDC1D2E}"/>
    <cellStyle name="Normal 28 6 6 5" xfId="34520" xr:uid="{7478A9C3-6D44-4E2C-AA8D-5481FC2CF3A2}"/>
    <cellStyle name="Normal 28 7" xfId="6298" xr:uid="{3EA205DE-B49A-4303-8315-57364539BD05}"/>
    <cellStyle name="Normal 28 7 2" xfId="14707" xr:uid="{C0F53CA0-D327-4F6A-B3D7-516CDE9F9DB8}"/>
    <cellStyle name="Normal 28 7 2 2" xfId="21994" xr:uid="{69D7A7B1-2D1B-44F5-BBB4-D3A152B845E6}"/>
    <cellStyle name="Normal 28 7 2 2 2" xfId="27550" xr:uid="{49A49D3F-62F7-4EFB-A994-2C6D92561A92}"/>
    <cellStyle name="Normal 28 7 2 2 3" xfId="33044" xr:uid="{05937F34-AF2A-4381-9BBD-70659B9D36F0}"/>
    <cellStyle name="Normal 28 7 2 2 4" xfId="38528" xr:uid="{59CE7B2F-4F4C-4EF8-87BD-89A7F403FDE5}"/>
    <cellStyle name="Normal 28 7 2 3" xfId="24821" xr:uid="{8A295364-B97F-43D8-8A16-D606654F4F17}"/>
    <cellStyle name="Normal 28 7 2 4" xfId="30315" xr:uid="{E9BA3013-CBF4-445E-A5E4-F6589725034E}"/>
    <cellStyle name="Normal 28 7 2 5" xfId="35799" xr:uid="{A72A25A1-23EA-47A6-81D7-965FE234D4F1}"/>
    <cellStyle name="Normal 28 7 3" xfId="11655" xr:uid="{FCCF2540-16F1-4334-84C2-2EC8E7029B5A}"/>
    <cellStyle name="Normal 28 7 4" xfId="16891" xr:uid="{532E9282-6DF3-4174-9F6D-F1A5BB3D208F}"/>
    <cellStyle name="Normal 28 7 5" xfId="19113" xr:uid="{1C3E5C1B-E061-4AFB-92A9-781FD7227129}"/>
    <cellStyle name="Normal 28 7 6" xfId="9395" xr:uid="{6655EFC9-7DCE-47BD-AA20-62CF9026E63C}"/>
    <cellStyle name="Normal 28 7 6 2" xfId="20716" xr:uid="{9238BF6E-44F1-4967-BB7B-C19C1A03EF55}"/>
    <cellStyle name="Normal 28 7 6 2 2" xfId="26272" xr:uid="{65E58317-7DC1-4466-AE40-EB3244BCA79B}"/>
    <cellStyle name="Normal 28 7 6 2 3" xfId="31766" xr:uid="{82158C3D-A9F6-4B78-9F28-5EAEB43D0467}"/>
    <cellStyle name="Normal 28 7 6 2 4" xfId="37250" xr:uid="{F29ACA5C-35B5-444B-AF94-F28983F754D5}"/>
    <cellStyle name="Normal 28 7 6 3" xfId="23543" xr:uid="{90278EAB-8DE2-4AA2-9840-EED4A31358CA}"/>
    <cellStyle name="Normal 28 7 6 4" xfId="29037" xr:uid="{9B24790A-C16F-4277-9307-FBC1E312B3FC}"/>
    <cellStyle name="Normal 28 7 6 5" xfId="34521" xr:uid="{2E70DE91-B7E7-4A04-B27E-8A49922AC6D8}"/>
    <cellStyle name="Normal 28 8" xfId="6299" xr:uid="{BD83505D-FBD8-43BE-8141-A5017579386C}"/>
    <cellStyle name="Normal 28 8 2" xfId="14708" xr:uid="{60EDE156-3CFD-4A5F-BA5F-13CE46BD802F}"/>
    <cellStyle name="Normal 28 8 2 2" xfId="21995" xr:uid="{8A09D234-0C6F-4BD8-8976-ADD48DCE73B0}"/>
    <cellStyle name="Normal 28 8 2 2 2" xfId="27551" xr:uid="{DDB10DB5-8A28-4332-8A19-68A865016CC1}"/>
    <cellStyle name="Normal 28 8 2 2 3" xfId="33045" xr:uid="{26A2F34F-CFC0-4BE2-9D0B-69630D689A9F}"/>
    <cellStyle name="Normal 28 8 2 2 4" xfId="38529" xr:uid="{5489C7CD-1C3A-4377-9380-B69B9D8722E0}"/>
    <cellStyle name="Normal 28 8 2 3" xfId="24822" xr:uid="{90460DA5-5F79-4B3C-A7C6-73579EC5B491}"/>
    <cellStyle name="Normal 28 8 2 4" xfId="30316" xr:uid="{1098543A-8956-450D-8A49-33193BA00B3F}"/>
    <cellStyle name="Normal 28 8 2 5" xfId="35800" xr:uid="{0D7F285E-83F1-491E-9D0B-CCFEBE1A17C0}"/>
    <cellStyle name="Normal 28 8 3" xfId="11656" xr:uid="{91EF100E-B414-4BF0-9D91-F8C7C9158930}"/>
    <cellStyle name="Normal 28 8 4" xfId="16892" xr:uid="{B37A2B30-2691-4FB6-9000-85B10984D2E5}"/>
    <cellStyle name="Normal 28 8 5" xfId="19114" xr:uid="{3C7CC158-209F-4AEB-8F0C-070BBE6849D6}"/>
    <cellStyle name="Normal 28 8 6" xfId="9396" xr:uid="{0CF1FECB-D495-483E-8184-86B65238A934}"/>
    <cellStyle name="Normal 28 8 6 2" xfId="20717" xr:uid="{4B4603F1-C834-455A-BB74-451075EB417B}"/>
    <cellStyle name="Normal 28 8 6 2 2" xfId="26273" xr:uid="{527C4033-35E1-4D52-AA94-DB88B58B7963}"/>
    <cellStyle name="Normal 28 8 6 2 3" xfId="31767" xr:uid="{41CC4A99-B4D4-4B95-8327-AB082437CD7F}"/>
    <cellStyle name="Normal 28 8 6 2 4" xfId="37251" xr:uid="{C7367554-6A1F-4A51-ADFE-DCD73893F911}"/>
    <cellStyle name="Normal 28 8 6 3" xfId="23544" xr:uid="{4E9DB0DD-0CC1-493F-8C19-A96566585CEA}"/>
    <cellStyle name="Normal 28 8 6 4" xfId="29038" xr:uid="{CE3369E3-6ED2-4479-80EF-8B21F82291C8}"/>
    <cellStyle name="Normal 28 8 6 5" xfId="34522" xr:uid="{53895BC2-9BA6-4505-A4CA-0E960B2BBF5F}"/>
    <cellStyle name="Normal 28 9" xfId="6300" xr:uid="{DC92645D-CF0E-4797-A19F-FFA0A778AE86}"/>
    <cellStyle name="Normal 28 9 2" xfId="14709" xr:uid="{37BFDDBF-5C12-4B00-A634-FA9617C233E8}"/>
    <cellStyle name="Normal 28 9 2 2" xfId="21996" xr:uid="{FCE7C3E1-D697-4919-A1DA-A93EC1A5C4C6}"/>
    <cellStyle name="Normal 28 9 2 2 2" xfId="27552" xr:uid="{C066792B-88C8-4B9F-9E0D-22F11F772AC7}"/>
    <cellStyle name="Normal 28 9 2 2 3" xfId="33046" xr:uid="{649F5AA9-51AE-41DD-8418-3C0E40F6DFFB}"/>
    <cellStyle name="Normal 28 9 2 2 4" xfId="38530" xr:uid="{AAB62C1B-981F-409E-A00A-29ACB7CA7456}"/>
    <cellStyle name="Normal 28 9 2 3" xfId="24823" xr:uid="{F465FD62-C85B-49FA-8F04-C48486F50EF2}"/>
    <cellStyle name="Normal 28 9 2 4" xfId="30317" xr:uid="{42BCA7B5-C461-4F95-8C47-E40710C71B09}"/>
    <cellStyle name="Normal 28 9 2 5" xfId="35801" xr:uid="{BE3DA4A6-435B-47F9-8CAF-9A08B9C6ABBF}"/>
    <cellStyle name="Normal 28 9 3" xfId="11657" xr:uid="{B4F84B4E-ABA9-46A0-8479-9DC0E22E2930}"/>
    <cellStyle name="Normal 28 9 4" xfId="16893" xr:uid="{28A3B853-125F-4E5F-B0D8-E61A5202B155}"/>
    <cellStyle name="Normal 28 9 5" xfId="19115" xr:uid="{00B3424E-1171-4007-9933-E2801A72D93F}"/>
    <cellStyle name="Normal 28 9 6" xfId="9397" xr:uid="{73BCB141-D3C4-4F53-BF19-9706CF6DB5D8}"/>
    <cellStyle name="Normal 28 9 6 2" xfId="20718" xr:uid="{63E1E680-4BE9-4E23-A93C-A876C06BDE65}"/>
    <cellStyle name="Normal 28 9 6 2 2" xfId="26274" xr:uid="{0DC5CC7B-502F-4480-A60E-26972B07C75F}"/>
    <cellStyle name="Normal 28 9 6 2 3" xfId="31768" xr:uid="{C9085B8A-31F5-4D25-B764-ED555B33CD4F}"/>
    <cellStyle name="Normal 28 9 6 2 4" xfId="37252" xr:uid="{A77E1EE3-AA3A-4C45-8DA8-0F69DF37147D}"/>
    <cellStyle name="Normal 28 9 6 3" xfId="23545" xr:uid="{9CCE69B2-6E02-4CA0-9713-045CB436AD28}"/>
    <cellStyle name="Normal 28 9 6 4" xfId="29039" xr:uid="{A1251816-C0D3-4B4E-A131-52D3F7CD2FF0}"/>
    <cellStyle name="Normal 28 9 6 5" xfId="34523" xr:uid="{6BD6087B-4274-474C-9747-158FF0946936}"/>
    <cellStyle name="Normal 280" xfId="39512" xr:uid="{AE14FA64-CE04-4573-BD9D-48CF2EF385B9}"/>
    <cellStyle name="Normal 281" xfId="39513" xr:uid="{91C88F71-F2F1-447A-9B3B-1D077FC2943D}"/>
    <cellStyle name="Normal 282" xfId="39514" xr:uid="{76FB4A8E-EB0E-4501-A3B0-BBB09C97765E}"/>
    <cellStyle name="Normal 283" xfId="39515" xr:uid="{51A6C0C9-2F49-4D07-93CE-FCCD8CBE2AB3}"/>
    <cellStyle name="Normal 284" xfId="39516" xr:uid="{0337C5FD-82C0-42EB-AC25-AD716CD7CD6B}"/>
    <cellStyle name="Normal 285" xfId="39517" xr:uid="{1C01736D-C401-4D75-944C-422539F092ED}"/>
    <cellStyle name="Normal 286" xfId="39518" xr:uid="{73493801-44A1-4041-979B-87D75AB1009E}"/>
    <cellStyle name="Normal 287" xfId="39519" xr:uid="{85231B06-5720-42FC-8A50-98D83EFF67D9}"/>
    <cellStyle name="Normal 288" xfId="39520" xr:uid="{6FB96948-313E-464C-B669-E2C3EB5F5B4D}"/>
    <cellStyle name="Normal 289" xfId="39521" xr:uid="{330D8507-8F9E-4278-8A4B-80953230D58E}"/>
    <cellStyle name="Normal 29" xfId="6301" xr:uid="{6CB2E949-D699-480E-8132-0682421C80EC}"/>
    <cellStyle name="Normal 29 10" xfId="6302" xr:uid="{9AF89EAE-58F0-4670-AC1A-8DAED303CD45}"/>
    <cellStyle name="Normal 29 10 2" xfId="14711" xr:uid="{A63D7212-DFFD-4362-9D56-F250D095C812}"/>
    <cellStyle name="Normal 29 10 2 2" xfId="21998" xr:uid="{AD477EB8-7C3F-45FD-BCDF-A284052FDEA2}"/>
    <cellStyle name="Normal 29 10 2 2 2" xfId="27554" xr:uid="{D175DD96-714A-49F1-8D43-B4DE33F354C5}"/>
    <cellStyle name="Normal 29 10 2 2 3" xfId="33048" xr:uid="{AFB08CC1-3752-45BC-868A-1C39FE7ADF7F}"/>
    <cellStyle name="Normal 29 10 2 2 4" xfId="38532" xr:uid="{8BF2BA51-0C72-4AD5-B1EC-FA81364259D8}"/>
    <cellStyle name="Normal 29 10 2 3" xfId="24825" xr:uid="{0388CD1F-1BC4-44D1-9AC5-E85BC3D763AC}"/>
    <cellStyle name="Normal 29 10 2 4" xfId="30319" xr:uid="{E5E23881-A4E5-4266-88F6-F1F334A1D923}"/>
    <cellStyle name="Normal 29 10 2 5" xfId="35803" xr:uid="{CEB5D0ED-5405-4496-8B39-233AD43885AC}"/>
    <cellStyle name="Normal 29 10 3" xfId="11659" xr:uid="{6F6C2914-EE0F-45B5-9E64-EE4C4DC0F336}"/>
    <cellStyle name="Normal 29 10 4" xfId="16895" xr:uid="{CF172FFE-747B-438E-B1EE-D79600FC13D6}"/>
    <cellStyle name="Normal 29 10 5" xfId="19117" xr:uid="{B46AB18B-D07A-4CE4-B6AF-F95F6528D63A}"/>
    <cellStyle name="Normal 29 10 6" xfId="9399" xr:uid="{BF53DF1C-380A-420E-B9F2-B50F1836DB71}"/>
    <cellStyle name="Normal 29 10 6 2" xfId="20720" xr:uid="{C5529B8D-07F1-42BE-B19F-1A96ED02FE0F}"/>
    <cellStyle name="Normal 29 10 6 2 2" xfId="26276" xr:uid="{C461AB10-3EF0-4C16-84F3-4EE9092BBF7B}"/>
    <cellStyle name="Normal 29 10 6 2 3" xfId="31770" xr:uid="{A3433F3C-1DC6-4AA8-A0EE-B717A2B793E9}"/>
    <cellStyle name="Normal 29 10 6 2 4" xfId="37254" xr:uid="{F570DA3A-37C0-4BA0-BAA9-03FE3616C922}"/>
    <cellStyle name="Normal 29 10 6 3" xfId="23547" xr:uid="{61056B04-F884-43A8-8EF7-125D3426E829}"/>
    <cellStyle name="Normal 29 10 6 4" xfId="29041" xr:uid="{437C04D0-54F6-4A08-8CB1-5B14F107F6E1}"/>
    <cellStyle name="Normal 29 10 6 5" xfId="34525" xr:uid="{58D4ED1A-A83C-4835-A986-0A4F95FEB6C2}"/>
    <cellStyle name="Normal 29 11" xfId="14710" xr:uid="{25CE47DB-F5F1-431B-8B6A-AF86244A8DBC}"/>
    <cellStyle name="Normal 29 11 2" xfId="21997" xr:uid="{A7330A0D-E8B3-45FB-9FE8-15EBCBCBCBBA}"/>
    <cellStyle name="Normal 29 11 2 2" xfId="27553" xr:uid="{A1DEF3D9-DC64-4799-A0DF-F2C57A60354E}"/>
    <cellStyle name="Normal 29 11 2 3" xfId="33047" xr:uid="{83C7A123-6C41-46E8-8B61-0369AA6280A8}"/>
    <cellStyle name="Normal 29 11 2 4" xfId="38531" xr:uid="{C7D6EC57-5987-4581-99D8-850850369F3A}"/>
    <cellStyle name="Normal 29 11 3" xfId="24824" xr:uid="{B23DCEDA-82AF-4B67-8EFE-92C38F1A6D86}"/>
    <cellStyle name="Normal 29 11 4" xfId="30318" xr:uid="{7CF2A3AE-3328-4791-B8FF-DE74E2043740}"/>
    <cellStyle name="Normal 29 11 5" xfId="35802" xr:uid="{60689C30-D3FA-4EB0-AA11-3138F671C44D}"/>
    <cellStyle name="Normal 29 12" xfId="11658" xr:uid="{951F6913-A877-4AD7-BEB9-609B302032F6}"/>
    <cellStyle name="Normal 29 13" xfId="16894" xr:uid="{53192DB7-BAB6-4B44-8D96-783241602B07}"/>
    <cellStyle name="Normal 29 14" xfId="19116" xr:uid="{4088190C-D8D9-4743-BF85-ED5344529991}"/>
    <cellStyle name="Normal 29 15" xfId="9398" xr:uid="{100C4F82-0A58-4E2A-9751-7F9E77B8BC94}"/>
    <cellStyle name="Normal 29 15 2" xfId="20719" xr:uid="{93C3BFBB-B0D5-4325-AC65-839E3463A410}"/>
    <cellStyle name="Normal 29 15 2 2" xfId="26275" xr:uid="{928182F9-4CCF-4DE9-B32A-F59BE218A6AE}"/>
    <cellStyle name="Normal 29 15 2 3" xfId="31769" xr:uid="{29100861-AF78-41DE-9FF6-E0BE656A04F5}"/>
    <cellStyle name="Normal 29 15 2 4" xfId="37253" xr:uid="{29F230DE-0682-4CA0-9333-4092A47752ED}"/>
    <cellStyle name="Normal 29 15 3" xfId="23546" xr:uid="{656F3C6F-F666-4910-91AC-7B1EEE7832A9}"/>
    <cellStyle name="Normal 29 15 4" xfId="29040" xr:uid="{2DD79290-3974-4335-895F-857A9B5D23B2}"/>
    <cellStyle name="Normal 29 15 5" xfId="34524" xr:uid="{8C9B92F0-45EE-49C0-8795-9D5A235E7F9B}"/>
    <cellStyle name="Normal 29 2" xfId="6303" xr:uid="{AB7FF461-98C8-49B3-8FDB-412FE1CB8DC1}"/>
    <cellStyle name="Normal 29 2 2" xfId="14712" xr:uid="{57A37741-8DF0-455D-8CE2-E8D3B848E9A8}"/>
    <cellStyle name="Normal 29 2 2 2" xfId="21999" xr:uid="{BC5EC33F-D243-432C-B85F-A52E433E25DE}"/>
    <cellStyle name="Normal 29 2 2 2 2" xfId="27555" xr:uid="{9206B381-51AB-4EE1-A0A3-844713E65439}"/>
    <cellStyle name="Normal 29 2 2 2 3" xfId="33049" xr:uid="{E3E9ED45-B86E-4010-9C5F-D4585D4137F7}"/>
    <cellStyle name="Normal 29 2 2 2 4" xfId="38533" xr:uid="{B7F85968-6259-4C36-B862-D5AA1B97D051}"/>
    <cellStyle name="Normal 29 2 2 3" xfId="24826" xr:uid="{F56BB0D7-8CD7-4A17-A19F-D58812FABA54}"/>
    <cellStyle name="Normal 29 2 2 4" xfId="30320" xr:uid="{B511CCDD-7400-4100-9887-5DCEE4F537FE}"/>
    <cellStyle name="Normal 29 2 2 5" xfId="35804" xr:uid="{D86C6546-C639-43FC-B198-BD85862D6178}"/>
    <cellStyle name="Normal 29 2 3" xfId="11660" xr:uid="{821F4117-C990-4CC2-9D51-BB6330A0A7BA}"/>
    <cellStyle name="Normal 29 2 4" xfId="16896" xr:uid="{0B14A57D-CA6B-43CA-A7CB-A874CEE5B904}"/>
    <cellStyle name="Normal 29 2 5" xfId="19118" xr:uid="{F92672F8-B4ED-45C0-9BB1-E338B9742EC3}"/>
    <cellStyle name="Normal 29 2 6" xfId="9400" xr:uid="{9E2AD118-EDB2-4CE8-BB32-CD9B1F3BBDB2}"/>
    <cellStyle name="Normal 29 2 6 2" xfId="20721" xr:uid="{0C6AAEC6-92FE-437E-9DAB-82A89C2F39D6}"/>
    <cellStyle name="Normal 29 2 6 2 2" xfId="26277" xr:uid="{7720F743-1647-40C9-B4CE-030ED18F33B3}"/>
    <cellStyle name="Normal 29 2 6 2 3" xfId="31771" xr:uid="{AA6F34D8-E806-48C4-A84B-10C95739E7B4}"/>
    <cellStyle name="Normal 29 2 6 2 4" xfId="37255" xr:uid="{20D05D59-BD29-44CA-8408-B6C2CC8145CB}"/>
    <cellStyle name="Normal 29 2 6 3" xfId="23548" xr:uid="{A20E91C8-E647-4DF2-9AF8-6689D5F60ABB}"/>
    <cellStyle name="Normal 29 2 6 4" xfId="29042" xr:uid="{8907756D-B747-459A-A865-DFA7AD4265D4}"/>
    <cellStyle name="Normal 29 2 6 5" xfId="34526" xr:uid="{2B2060B7-7C10-48FC-9105-33041032C379}"/>
    <cellStyle name="Normal 29 3" xfId="6304" xr:uid="{95E37F8D-80B9-4E7C-8675-37B3D3829201}"/>
    <cellStyle name="Normal 29 3 2" xfId="14713" xr:uid="{EAB95FC1-FE0A-4E68-8E00-7DBF5FA638DF}"/>
    <cellStyle name="Normal 29 3 2 2" xfId="22000" xr:uid="{F0177FEA-036F-42B2-B74B-A39224180E2D}"/>
    <cellStyle name="Normal 29 3 2 2 2" xfId="27556" xr:uid="{428D955B-2D7C-4269-BE5F-98FBD7BEDE3C}"/>
    <cellStyle name="Normal 29 3 2 2 3" xfId="33050" xr:uid="{3331DEC8-2BCB-44EA-AE1E-B2A4471E69A1}"/>
    <cellStyle name="Normal 29 3 2 2 4" xfId="38534" xr:uid="{436E92E4-7A38-47E9-81EF-80683E3C22BD}"/>
    <cellStyle name="Normal 29 3 2 3" xfId="24827" xr:uid="{A25625AE-6758-45A7-A1F9-6C9B36F9D1F4}"/>
    <cellStyle name="Normal 29 3 2 4" xfId="30321" xr:uid="{140F7115-CE53-41F7-8BF5-CCBED34BE61D}"/>
    <cellStyle name="Normal 29 3 2 5" xfId="35805" xr:uid="{11FD7A63-4564-48F2-A82D-BD7EF026DB8A}"/>
    <cellStyle name="Normal 29 3 3" xfId="11661" xr:uid="{4CB872C2-003C-4FE6-A5A3-2C0B80DCBD15}"/>
    <cellStyle name="Normal 29 3 4" xfId="16897" xr:uid="{A613045B-7149-475C-B1B0-191BCEF927CC}"/>
    <cellStyle name="Normal 29 3 5" xfId="19119" xr:uid="{3B6F7FD2-F41F-4166-AB64-6E8A20DB5B31}"/>
    <cellStyle name="Normal 29 3 6" xfId="9401" xr:uid="{0DE8B1EF-E0C7-4409-9915-A8B47779BB58}"/>
    <cellStyle name="Normal 29 3 6 2" xfId="20722" xr:uid="{2556FAB0-4F72-48CA-8905-5E6453F3CAC5}"/>
    <cellStyle name="Normal 29 3 6 2 2" xfId="26278" xr:uid="{C36C592E-E76B-40CC-9C71-69DD82DBCF53}"/>
    <cellStyle name="Normal 29 3 6 2 3" xfId="31772" xr:uid="{98508FC4-7F14-456B-99BE-EA7ADBE920F3}"/>
    <cellStyle name="Normal 29 3 6 2 4" xfId="37256" xr:uid="{E7140527-A3C5-4EBA-B813-8ECEB5A8FCA8}"/>
    <cellStyle name="Normal 29 3 6 3" xfId="23549" xr:uid="{D6838EAA-111F-45C0-9F1A-B2B4BACC3E61}"/>
    <cellStyle name="Normal 29 3 6 4" xfId="29043" xr:uid="{5BF0B3FD-F649-46F8-8D3F-D45FDFD801F7}"/>
    <cellStyle name="Normal 29 3 6 5" xfId="34527" xr:uid="{1AC4EF81-EB9B-4F94-A3D6-A5A2522FC1E0}"/>
    <cellStyle name="Normal 29 4" xfId="6305" xr:uid="{F6BD8C54-F322-4982-BF25-3D7F6E392F5E}"/>
    <cellStyle name="Normal 29 4 2" xfId="14714" xr:uid="{2B8544D9-7796-4BF3-BC92-E2D48188D444}"/>
    <cellStyle name="Normal 29 4 2 2" xfId="22001" xr:uid="{B8235AEB-8369-4FA6-9A35-6C4E35192346}"/>
    <cellStyle name="Normal 29 4 2 2 2" xfId="27557" xr:uid="{2B7B97B5-A261-4A6F-ADF2-E329F6B9EEF2}"/>
    <cellStyle name="Normal 29 4 2 2 3" xfId="33051" xr:uid="{FFAE6005-D1EB-46ED-B445-9354BE88C8F8}"/>
    <cellStyle name="Normal 29 4 2 2 4" xfId="38535" xr:uid="{DC9E2FDF-1F31-4608-95DF-F84229895C75}"/>
    <cellStyle name="Normal 29 4 2 3" xfId="24828" xr:uid="{3EE4C608-2827-44D6-A047-0CCA21C89757}"/>
    <cellStyle name="Normal 29 4 2 4" xfId="30322" xr:uid="{500DEA56-DC04-457E-AADD-DCE952DC05C4}"/>
    <cellStyle name="Normal 29 4 2 5" xfId="35806" xr:uid="{8B669999-C218-454F-A255-596FE0C2F5DF}"/>
    <cellStyle name="Normal 29 4 3" xfId="11662" xr:uid="{F93EB759-75FC-4486-91EA-503746382774}"/>
    <cellStyle name="Normal 29 4 4" xfId="16898" xr:uid="{486A8319-05B4-4FB6-B55E-780F4F81F027}"/>
    <cellStyle name="Normal 29 4 5" xfId="19120" xr:uid="{F6EA4DFC-E1D9-4CA3-AD3D-B65A93041222}"/>
    <cellStyle name="Normal 29 4 6" xfId="9402" xr:uid="{962B906C-4AEB-4D11-BD59-4835366331BE}"/>
    <cellStyle name="Normal 29 4 6 2" xfId="20723" xr:uid="{16AE4C67-3F49-4E4C-84F0-27089AD39DC6}"/>
    <cellStyle name="Normal 29 4 6 2 2" xfId="26279" xr:uid="{C3BF6093-DD1D-46DB-AFD1-7EF1C4710802}"/>
    <cellStyle name="Normal 29 4 6 2 3" xfId="31773" xr:uid="{40375DEC-D94D-4316-BBD4-D9F451153058}"/>
    <cellStyle name="Normal 29 4 6 2 4" xfId="37257" xr:uid="{D9D75B75-6A89-4646-88C3-1F096487339E}"/>
    <cellStyle name="Normal 29 4 6 3" xfId="23550" xr:uid="{D818D49B-7402-4883-9B5A-F409B0EF9538}"/>
    <cellStyle name="Normal 29 4 6 4" xfId="29044" xr:uid="{27C414B0-9B6F-4C64-9124-67955586E273}"/>
    <cellStyle name="Normal 29 4 6 5" xfId="34528" xr:uid="{33CE6154-AE48-4371-AC30-4FC18EE3BCDF}"/>
    <cellStyle name="Normal 29 5" xfId="6306" xr:uid="{94DA9B2A-B54D-411B-B2AF-80EBA332ABD1}"/>
    <cellStyle name="Normal 29 5 2" xfId="14715" xr:uid="{FC51E4E8-BFF7-47D2-9B36-61197C7ACB79}"/>
    <cellStyle name="Normal 29 5 2 2" xfId="22002" xr:uid="{90662AAC-1FC7-4397-80BD-CFB5F629EA40}"/>
    <cellStyle name="Normal 29 5 2 2 2" xfId="27558" xr:uid="{3CCEF852-DEB3-4133-9D91-562A0E78ED57}"/>
    <cellStyle name="Normal 29 5 2 2 3" xfId="33052" xr:uid="{90792FE3-BB2E-479C-AFB4-0BBB74DEA3EF}"/>
    <cellStyle name="Normal 29 5 2 2 4" xfId="38536" xr:uid="{D3FECCB1-95B9-4B1B-BD3B-B1904517B3FD}"/>
    <cellStyle name="Normal 29 5 2 3" xfId="24829" xr:uid="{A1EF552C-520E-4DC2-B5BB-B703DB7A4DED}"/>
    <cellStyle name="Normal 29 5 2 4" xfId="30323" xr:uid="{5805BC40-A8AB-422C-A232-53358DC5DEF8}"/>
    <cellStyle name="Normal 29 5 2 5" xfId="35807" xr:uid="{CFD14356-6FBB-4BCC-97E7-103AEA4E3B89}"/>
    <cellStyle name="Normal 29 5 3" xfId="11663" xr:uid="{0D0B8D26-F4E6-4640-B7C6-4796BE93C712}"/>
    <cellStyle name="Normal 29 5 4" xfId="16899" xr:uid="{E5E0743F-E995-4460-8FBC-97C8F5E520D7}"/>
    <cellStyle name="Normal 29 5 5" xfId="19121" xr:uid="{832721F5-9091-4EC1-BDD9-F7D79334B1D3}"/>
    <cellStyle name="Normal 29 5 6" xfId="9403" xr:uid="{44FE9918-91D0-4A48-933F-6DD47370D37F}"/>
    <cellStyle name="Normal 29 5 6 2" xfId="20724" xr:uid="{A873735B-4DB8-4DD8-B4C1-A9F56AC8D7CC}"/>
    <cellStyle name="Normal 29 5 6 2 2" xfId="26280" xr:uid="{7FA8E88A-00FD-4CBB-8564-AA95FB938627}"/>
    <cellStyle name="Normal 29 5 6 2 3" xfId="31774" xr:uid="{D7200857-F6FE-47F3-805F-5279612E7676}"/>
    <cellStyle name="Normal 29 5 6 2 4" xfId="37258" xr:uid="{C8BA5B9F-B917-4EE1-8B90-43EB1CFF8E18}"/>
    <cellStyle name="Normal 29 5 6 3" xfId="23551" xr:uid="{F6F1E0B1-A267-4DC3-9CD0-B86275E36D03}"/>
    <cellStyle name="Normal 29 5 6 4" xfId="29045" xr:uid="{DD530CEB-C419-4016-92C5-547456827984}"/>
    <cellStyle name="Normal 29 5 6 5" xfId="34529" xr:uid="{E1628CB6-5081-403B-B930-62D94271CBB4}"/>
    <cellStyle name="Normal 29 6" xfId="6307" xr:uid="{1D59F9E5-2E42-4D7F-AB66-12CA85031FB7}"/>
    <cellStyle name="Normal 29 6 2" xfId="14716" xr:uid="{E316599B-F778-465B-9FD6-B75F1B885494}"/>
    <cellStyle name="Normal 29 6 2 2" xfId="22003" xr:uid="{359636E3-75FF-424A-81BF-77ADE89503C1}"/>
    <cellStyle name="Normal 29 6 2 2 2" xfId="27559" xr:uid="{96FD485D-16C1-4DA6-9D98-D26E13EC40E6}"/>
    <cellStyle name="Normal 29 6 2 2 3" xfId="33053" xr:uid="{CED97FF4-29F6-47A6-9F9B-D3DFE941CC04}"/>
    <cellStyle name="Normal 29 6 2 2 4" xfId="38537" xr:uid="{510D1690-2815-4821-9795-E264FC21C3D3}"/>
    <cellStyle name="Normal 29 6 2 3" xfId="24830" xr:uid="{748ADA87-332C-4F4D-9F9B-F4D6600E9D1B}"/>
    <cellStyle name="Normal 29 6 2 4" xfId="30324" xr:uid="{9986E214-53F1-4DE7-91E5-891DA92C4601}"/>
    <cellStyle name="Normal 29 6 2 5" xfId="35808" xr:uid="{CC8BD31C-1981-4D3F-BA6A-20D342452C13}"/>
    <cellStyle name="Normal 29 6 3" xfId="11664" xr:uid="{75F0DF81-3512-4621-B33E-924A08FCEBA9}"/>
    <cellStyle name="Normal 29 6 4" xfId="16900" xr:uid="{EB564896-4B9C-4DF7-886A-C5E761304BE3}"/>
    <cellStyle name="Normal 29 6 5" xfId="19122" xr:uid="{F4298D0D-733F-455E-AC7A-A8C4B452578F}"/>
    <cellStyle name="Normal 29 6 6" xfId="9404" xr:uid="{594E9418-CF72-49DF-9D04-98881C4E6D97}"/>
    <cellStyle name="Normal 29 6 6 2" xfId="20725" xr:uid="{4A754476-7484-424F-83E2-E3E9520B2920}"/>
    <cellStyle name="Normal 29 6 6 2 2" xfId="26281" xr:uid="{51150BB9-3091-43AD-B57D-E0308E39BE4C}"/>
    <cellStyle name="Normal 29 6 6 2 3" xfId="31775" xr:uid="{985FF8B0-9B97-41F0-9041-8BB88F226E96}"/>
    <cellStyle name="Normal 29 6 6 2 4" xfId="37259" xr:uid="{442398D9-C2B5-4040-9469-99FA03290D70}"/>
    <cellStyle name="Normal 29 6 6 3" xfId="23552" xr:uid="{CF32A920-CA79-48D9-86D7-5043EFF2D3FF}"/>
    <cellStyle name="Normal 29 6 6 4" xfId="29046" xr:uid="{89C4E1D5-784B-4E40-B306-1B3041914BD3}"/>
    <cellStyle name="Normal 29 6 6 5" xfId="34530" xr:uid="{F8C74C4E-3678-4213-8AA0-9A6329F90A74}"/>
    <cellStyle name="Normal 29 7" xfId="6308" xr:uid="{FC97CE84-4B61-4F3D-9C2A-4F0736A999A2}"/>
    <cellStyle name="Normal 29 7 2" xfId="14717" xr:uid="{E2A30390-C6BA-4D26-8AC9-08B0801D3570}"/>
    <cellStyle name="Normal 29 7 2 2" xfId="22004" xr:uid="{D9867D35-50D0-459D-AFDD-EC27B007D7D8}"/>
    <cellStyle name="Normal 29 7 2 2 2" xfId="27560" xr:uid="{67F12AB3-CDF5-4230-820A-6F230375955F}"/>
    <cellStyle name="Normal 29 7 2 2 3" xfId="33054" xr:uid="{44637DBA-85D5-49A1-AC95-045C82B4AA87}"/>
    <cellStyle name="Normal 29 7 2 2 4" xfId="38538" xr:uid="{5DDA5B38-239A-40A9-A2F8-82E6C93E2EB2}"/>
    <cellStyle name="Normal 29 7 2 3" xfId="24831" xr:uid="{EFED4913-76E7-4993-99BD-3B6C26EF8077}"/>
    <cellStyle name="Normal 29 7 2 4" xfId="30325" xr:uid="{DD3269DF-F5A4-4477-8A8F-5A997EACE441}"/>
    <cellStyle name="Normal 29 7 2 5" xfId="35809" xr:uid="{2E03502C-B0B8-4DEC-84D3-A0BAE4DA30A9}"/>
    <cellStyle name="Normal 29 7 3" xfId="11665" xr:uid="{925203BC-E920-4B7B-B4A8-156D3BD5C6CB}"/>
    <cellStyle name="Normal 29 7 4" xfId="16901" xr:uid="{F687410E-6DFA-4D7B-9872-5E50260E1C85}"/>
    <cellStyle name="Normal 29 7 5" xfId="19123" xr:uid="{796AA0D9-E952-46EC-ADD1-CA870892C834}"/>
    <cellStyle name="Normal 29 7 6" xfId="9405" xr:uid="{D6D6978C-BDAD-42F7-AA6B-0BB149891339}"/>
    <cellStyle name="Normal 29 7 6 2" xfId="20726" xr:uid="{B0F4E355-EA99-4B21-9463-FB542034DF63}"/>
    <cellStyle name="Normal 29 7 6 2 2" xfId="26282" xr:uid="{F9D5FEA3-8010-4220-8A63-6CCCCF0635AE}"/>
    <cellStyle name="Normal 29 7 6 2 3" xfId="31776" xr:uid="{CE61E5DB-0390-4E2E-8465-E1069B7B8589}"/>
    <cellStyle name="Normal 29 7 6 2 4" xfId="37260" xr:uid="{0BBF931D-53E6-4B7B-B6C6-01734E7B2DAF}"/>
    <cellStyle name="Normal 29 7 6 3" xfId="23553" xr:uid="{56F89BF5-8B60-4E04-992C-06C44365BDAA}"/>
    <cellStyle name="Normal 29 7 6 4" xfId="29047" xr:uid="{BB15B580-7ED3-4053-BFE6-A7F7DEAF966F}"/>
    <cellStyle name="Normal 29 7 6 5" xfId="34531" xr:uid="{954691CB-025D-4C50-BAE3-D1AB0D1AB005}"/>
    <cellStyle name="Normal 29 8" xfId="6309" xr:uid="{317C314A-ABAE-4B0D-B41C-D63FD0C8B060}"/>
    <cellStyle name="Normal 29 8 2" xfId="14718" xr:uid="{A0CF6C73-9D8C-4A5B-87AF-121796AC175D}"/>
    <cellStyle name="Normal 29 8 2 2" xfId="22005" xr:uid="{8E0C6096-5C7A-4A62-BB7A-DAB7A1FBB5EA}"/>
    <cellStyle name="Normal 29 8 2 2 2" xfId="27561" xr:uid="{13B42400-0600-47E7-9DAC-F4384301AFEB}"/>
    <cellStyle name="Normal 29 8 2 2 3" xfId="33055" xr:uid="{9ADE97E5-71D2-4379-A23A-3E9E2BD480D1}"/>
    <cellStyle name="Normal 29 8 2 2 4" xfId="38539" xr:uid="{4815DECB-5BBB-45D3-B916-6D19752FDCB7}"/>
    <cellStyle name="Normal 29 8 2 3" xfId="24832" xr:uid="{BC4CE91A-B2CF-447C-934F-98BE7BAFC767}"/>
    <cellStyle name="Normal 29 8 2 4" xfId="30326" xr:uid="{545A290B-F4F6-4C4F-99E0-B079E7330C10}"/>
    <cellStyle name="Normal 29 8 2 5" xfId="35810" xr:uid="{F3DA165B-668E-478A-9DEE-115D73AD924F}"/>
    <cellStyle name="Normal 29 8 3" xfId="11666" xr:uid="{1256E024-8909-41B1-894F-9AA9CA472A4D}"/>
    <cellStyle name="Normal 29 8 4" xfId="16902" xr:uid="{0A927D40-A27D-4A64-A189-9A8E96933112}"/>
    <cellStyle name="Normal 29 8 5" xfId="19124" xr:uid="{146F37D5-5E21-4D85-8834-360F7342BE7B}"/>
    <cellStyle name="Normal 29 8 6" xfId="9406" xr:uid="{BCEBA4DB-6973-460A-BA71-0DBE6CE01F12}"/>
    <cellStyle name="Normal 29 8 6 2" xfId="20727" xr:uid="{F50273C5-A8AC-4E90-B301-67EA60087158}"/>
    <cellStyle name="Normal 29 8 6 2 2" xfId="26283" xr:uid="{0F04D06A-58DA-4D0F-8D65-7FB903E92244}"/>
    <cellStyle name="Normal 29 8 6 2 3" xfId="31777" xr:uid="{ED35AA57-78C5-4745-A243-00E5AA283FEE}"/>
    <cellStyle name="Normal 29 8 6 2 4" xfId="37261" xr:uid="{C3DCF978-A927-4019-BC3D-C162DAACDEE0}"/>
    <cellStyle name="Normal 29 8 6 3" xfId="23554" xr:uid="{11C03CDB-4086-473C-A0DD-5910A8DC33C4}"/>
    <cellStyle name="Normal 29 8 6 4" xfId="29048" xr:uid="{03A7AE0A-50EF-4D7F-912D-8442A95D180F}"/>
    <cellStyle name="Normal 29 8 6 5" xfId="34532" xr:uid="{2FE25AA4-6671-42B9-8A1C-AACC41F84395}"/>
    <cellStyle name="Normal 29 9" xfId="6310" xr:uid="{4ADB5C74-5285-4ED6-B56C-F4545F96AC67}"/>
    <cellStyle name="Normal 29 9 2" xfId="14719" xr:uid="{5EC65454-5B5F-47AF-8E75-1631C9F18DBF}"/>
    <cellStyle name="Normal 29 9 2 2" xfId="22006" xr:uid="{EF05AAA2-B72B-45CE-AED2-7C7F2218B6D4}"/>
    <cellStyle name="Normal 29 9 2 2 2" xfId="27562" xr:uid="{6276E55E-23FE-4FD1-905C-8A5D344BC8E9}"/>
    <cellStyle name="Normal 29 9 2 2 3" xfId="33056" xr:uid="{36A7C0F8-772E-4D84-B3FD-5FAF419B963A}"/>
    <cellStyle name="Normal 29 9 2 2 4" xfId="38540" xr:uid="{E590FC85-0FEC-482D-B7A9-4530E0627AFB}"/>
    <cellStyle name="Normal 29 9 2 3" xfId="24833" xr:uid="{F3EFB7CC-18D2-4A52-A345-4C4E32F90C80}"/>
    <cellStyle name="Normal 29 9 2 4" xfId="30327" xr:uid="{0FF23CAF-F3DA-49BB-95AA-F3736D0ACA69}"/>
    <cellStyle name="Normal 29 9 2 5" xfId="35811" xr:uid="{39F4ABF9-5883-4FCE-8232-C4F318E389D3}"/>
    <cellStyle name="Normal 29 9 3" xfId="11667" xr:uid="{8B54CC09-4AB9-4F1C-8B54-AC1B83AEBDDA}"/>
    <cellStyle name="Normal 29 9 4" xfId="16903" xr:uid="{05E9980D-6501-4258-A029-DD3A3BF6B03E}"/>
    <cellStyle name="Normal 29 9 5" xfId="19125" xr:uid="{980F3598-092E-495E-BB43-1095BD3C6DC3}"/>
    <cellStyle name="Normal 29 9 6" xfId="9407" xr:uid="{B148FA53-8377-4DA9-A82A-70D90EC909F0}"/>
    <cellStyle name="Normal 29 9 6 2" xfId="20728" xr:uid="{A20AD0C7-1764-4201-92C0-A9D417D18E6F}"/>
    <cellStyle name="Normal 29 9 6 2 2" xfId="26284" xr:uid="{C0760D85-7EBD-45E5-9171-F31E7C25B4E4}"/>
    <cellStyle name="Normal 29 9 6 2 3" xfId="31778" xr:uid="{BB909853-5BF9-4D00-B376-AFBC146FAF4A}"/>
    <cellStyle name="Normal 29 9 6 2 4" xfId="37262" xr:uid="{AD0730DF-D86B-4891-8091-68335BF890ED}"/>
    <cellStyle name="Normal 29 9 6 3" xfId="23555" xr:uid="{9785065A-CF60-4D91-8F03-DB3534506418}"/>
    <cellStyle name="Normal 29 9 6 4" xfId="29049" xr:uid="{099BA124-3CBA-42AB-B61B-F380E85C4EA1}"/>
    <cellStyle name="Normal 29 9 6 5" xfId="34533" xr:uid="{F3CDD98F-2D2D-4C1B-AEF7-076E52A18216}"/>
    <cellStyle name="Normal 290" xfId="39522" xr:uid="{5765FC19-E947-49F8-9BAD-C46F64ED4415}"/>
    <cellStyle name="Normal 291" xfId="39523" xr:uid="{D0670861-7736-4CCD-B584-F4C89E580A42}"/>
    <cellStyle name="Normal 292" xfId="39524" xr:uid="{624C661F-9AB1-4EB3-AAE1-61CC433DDC82}"/>
    <cellStyle name="Normal 293" xfId="39525" xr:uid="{98A36B61-E9DA-4F46-AE38-7A337EEB3602}"/>
    <cellStyle name="Normal 294" xfId="39526" xr:uid="{C5FC4711-3E04-4F8E-95F0-6E5254197F73}"/>
    <cellStyle name="Normal 295" xfId="39527" xr:uid="{EF3451ED-ECF3-4B24-8C67-A61FFD2A2281}"/>
    <cellStyle name="Normal 296" xfId="39528" xr:uid="{CC744FAC-113D-4584-98BD-E51B95313C66}"/>
    <cellStyle name="Normal 297" xfId="39529" xr:uid="{BE0CE14B-3B20-493C-B050-DD46FBAFAA53}"/>
    <cellStyle name="Normal 298" xfId="39530" xr:uid="{085F8C97-7D38-41FD-8BC6-4FA5A73501C8}"/>
    <cellStyle name="Normal 299" xfId="39531" xr:uid="{774463CF-ECCA-4839-A173-57CEAF5198FD}"/>
    <cellStyle name="Normal 3" xfId="53" xr:uid="{00000000-0005-0000-0000-000033000000}"/>
    <cellStyle name="Normal 3 10" xfId="11668" xr:uid="{B40780CC-1491-4684-BFA4-99006CFB5B43}"/>
    <cellStyle name="Normal 3 11" xfId="16904" xr:uid="{381068D0-CF37-4404-B41A-0B87A79CBECC}"/>
    <cellStyle name="Normal 3 12" xfId="19126" xr:uid="{59A59488-11E0-44DF-BD8E-B183DC9D798F}"/>
    <cellStyle name="Normal 3 13" xfId="20090" xr:uid="{D5691F2B-DC2D-4F42-BD10-6A9F8EE59F2F}"/>
    <cellStyle name="Normal 3 14" xfId="40300" xr:uid="{0A8DB1AF-1E7F-4AEF-AC1D-645149B40B9B}"/>
    <cellStyle name="Normal 3 15" xfId="6311" xr:uid="{4EE8F997-C0E8-46DB-815A-BF92D3277E36}"/>
    <cellStyle name="Normal 3 2" xfId="59" xr:uid="{52A95833-AD3D-4468-8C3C-E8E2DC9E73E9}"/>
    <cellStyle name="Normal 3 2 10" xfId="9408" xr:uid="{3F8021F8-E807-4E1B-B012-27F1903A7974}"/>
    <cellStyle name="Normal 3 2 10 2" xfId="20729" xr:uid="{BA639CCD-FC24-4B12-9F03-4EC47FAFAD15}"/>
    <cellStyle name="Normal 3 2 10 2 2" xfId="26285" xr:uid="{F27307AA-5590-4EF0-8C52-470E211FFA28}"/>
    <cellStyle name="Normal 3 2 10 2 3" xfId="31779" xr:uid="{E58844DA-E299-4233-9049-E9C378CEA0ED}"/>
    <cellStyle name="Normal 3 2 10 2 4" xfId="37263" xr:uid="{396B2DB1-15B6-4465-B6F1-F5EDBECEA8F7}"/>
    <cellStyle name="Normal 3 2 10 3" xfId="23556" xr:uid="{2F7E70D9-55A4-4C42-BFA2-6C11AA63F3A3}"/>
    <cellStyle name="Normal 3 2 10 4" xfId="29050" xr:uid="{EC91A7A2-D734-4996-A741-B13F45FCCCAA}"/>
    <cellStyle name="Normal 3 2 10 5" xfId="34534" xr:uid="{3C071CE2-2B32-4294-B29B-6F8B645DD868}"/>
    <cellStyle name="Normal 3 2 11" xfId="6312" xr:uid="{28E06A16-0FD4-4950-ADFA-DD1BC05DAF86}"/>
    <cellStyle name="Normal 3 2 2" xfId="6313" xr:uid="{C53C7134-8CB1-4B8E-810D-03D2BAA164AD}"/>
    <cellStyle name="Normal 3 2 2 2" xfId="14722" xr:uid="{13F10E16-81D5-414B-8917-185FCDB9E33C}"/>
    <cellStyle name="Normal 3 2 2 2 2" xfId="22009" xr:uid="{C2FD4E4F-8CEC-4B60-A948-B9123A6973D3}"/>
    <cellStyle name="Normal 3 2 2 2 2 2" xfId="27565" xr:uid="{1E595A94-F021-40AC-BB05-BC7AE57A5EE0}"/>
    <cellStyle name="Normal 3 2 2 2 2 3" xfId="33059" xr:uid="{5D2433D5-606D-44E0-A187-D87B63C4E825}"/>
    <cellStyle name="Normal 3 2 2 2 2 4" xfId="38543" xr:uid="{99AA5B5C-BD96-4D11-85D3-CF0908AB3476}"/>
    <cellStyle name="Normal 3 2 2 2 3" xfId="24836" xr:uid="{3C1B21D8-38CF-4663-94BB-524461923164}"/>
    <cellStyle name="Normal 3 2 2 2 4" xfId="30330" xr:uid="{586E8CD9-E855-4541-A752-F0B0F4610034}"/>
    <cellStyle name="Normal 3 2 2 2 5" xfId="35814" xr:uid="{8F9D8AC2-F2A3-41DB-BFFC-BE7FB82A05CF}"/>
    <cellStyle name="Normal 3 2 2 3" xfId="11670" xr:uid="{57D1508A-5284-4ADD-BC7D-9E0C6E5E3296}"/>
    <cellStyle name="Normal 3 2 2 4" xfId="16906" xr:uid="{F45F9E73-7A33-4816-BAB7-2F597B549D45}"/>
    <cellStyle name="Normal 3 2 2 5" xfId="19128" xr:uid="{7325D47B-7523-40E0-B3BB-58F6BCFC6864}"/>
    <cellStyle name="Normal 3 2 2 6" xfId="9409" xr:uid="{A4EFF97A-559A-4C7C-95F6-17371D7EE2CE}"/>
    <cellStyle name="Normal 3 2 2 6 2" xfId="20730" xr:uid="{8DF3A91A-8CB3-4AF5-97FE-4525CD822A2C}"/>
    <cellStyle name="Normal 3 2 2 6 2 2" xfId="26286" xr:uid="{33145DC7-4F42-48CA-8FB4-86CB429984BA}"/>
    <cellStyle name="Normal 3 2 2 6 2 3" xfId="31780" xr:uid="{F22372C9-E1FE-4FDC-87CF-A2EB0D969C59}"/>
    <cellStyle name="Normal 3 2 2 6 2 4" xfId="37264" xr:uid="{287F57E6-526A-4F48-AD39-B009DD1CB35A}"/>
    <cellStyle name="Normal 3 2 2 6 3" xfId="23557" xr:uid="{6975CDD6-8343-4F26-8DAB-E13C391CF74F}"/>
    <cellStyle name="Normal 3 2 2 6 4" xfId="29051" xr:uid="{9F1A3A1A-F09A-4CD8-8A8E-A5B48DAD6856}"/>
    <cellStyle name="Normal 3 2 2 6 5" xfId="34535" xr:uid="{4A7CA9E2-C2FB-4C53-948A-606932C8476C}"/>
    <cellStyle name="Normal 3 2 3" xfId="6314" xr:uid="{6C2AB327-43E5-4CE2-9884-BA6756519D57}"/>
    <cellStyle name="Normal 3 2 3 2" xfId="14723" xr:uid="{A5D41120-D416-4035-B2EB-044C5C0B6F78}"/>
    <cellStyle name="Normal 3 2 3 2 2" xfId="22010" xr:uid="{231FF387-EADF-4847-A2D4-7FAE2B87CF11}"/>
    <cellStyle name="Normal 3 2 3 2 2 2" xfId="27566" xr:uid="{7F9A011B-E9CB-4FC1-B764-4DFC37B07554}"/>
    <cellStyle name="Normal 3 2 3 2 2 3" xfId="33060" xr:uid="{294B3AF5-E5C3-401F-9572-43D6DCF92EB5}"/>
    <cellStyle name="Normal 3 2 3 2 2 4" xfId="38544" xr:uid="{B1B2D207-78A5-489B-982E-3214586A2DCF}"/>
    <cellStyle name="Normal 3 2 3 2 3" xfId="24837" xr:uid="{183A84A5-3697-4840-8516-7739116398CC}"/>
    <cellStyle name="Normal 3 2 3 2 4" xfId="30331" xr:uid="{2F42E4AF-EBC3-4FCD-874D-BBF55201B10C}"/>
    <cellStyle name="Normal 3 2 3 2 5" xfId="35815" xr:uid="{D689ADAC-4442-4240-A67B-5C9B97E60C23}"/>
    <cellStyle name="Normal 3 2 3 3" xfId="11671" xr:uid="{16AA7F85-DF71-4886-A02F-789E82148E94}"/>
    <cellStyle name="Normal 3 2 3 4" xfId="16907" xr:uid="{E977101B-C664-4559-B78C-412E216F014E}"/>
    <cellStyle name="Normal 3 2 3 5" xfId="19129" xr:uid="{B093953B-7387-466A-B10B-4EF463A5EDC7}"/>
    <cellStyle name="Normal 3 2 3 6" xfId="9410" xr:uid="{47F61433-3DAA-4F1D-A7F1-D2811F6363A0}"/>
    <cellStyle name="Normal 3 2 3 6 2" xfId="20731" xr:uid="{69BA001E-2ED8-4B43-8B7C-8A8952B5723F}"/>
    <cellStyle name="Normal 3 2 3 6 2 2" xfId="26287" xr:uid="{68452FE7-5303-4D00-B2A7-E5DF85E97969}"/>
    <cellStyle name="Normal 3 2 3 6 2 3" xfId="31781" xr:uid="{B351E5DE-D27E-4047-8A71-ACDE9BE5DBE4}"/>
    <cellStyle name="Normal 3 2 3 6 2 4" xfId="37265" xr:uid="{3B6EA0B2-C125-487F-BACC-97E7202BF74B}"/>
    <cellStyle name="Normal 3 2 3 6 3" xfId="23558" xr:uid="{ACFA749B-C581-4243-98FB-44E171C6F222}"/>
    <cellStyle name="Normal 3 2 3 6 4" xfId="29052" xr:uid="{92AF6A01-0737-42C6-9E76-D8FCD7DD81DD}"/>
    <cellStyle name="Normal 3 2 3 6 5" xfId="34536" xr:uid="{67774B3A-0EF7-4D79-9399-CF9B863A0053}"/>
    <cellStyle name="Normal 3 2 4" xfId="7100" xr:uid="{2F4E125E-600E-42B4-BD2C-F45FA82BF7B4}"/>
    <cellStyle name="Normal 3 2 4 2" xfId="14724" xr:uid="{EDBD4301-B7CB-407B-A41E-7A1397D881F9}"/>
    <cellStyle name="Normal 3 2 4 2 2" xfId="22011" xr:uid="{67F24043-DB6F-40B5-AB9A-2B4D79DF7390}"/>
    <cellStyle name="Normal 3 2 4 2 2 2" xfId="27567" xr:uid="{2764E5C8-3984-4E86-8A98-EB77BE62FC22}"/>
    <cellStyle name="Normal 3 2 4 2 2 3" xfId="33061" xr:uid="{B080732E-EF40-42C3-B1B5-7B61085B946C}"/>
    <cellStyle name="Normal 3 2 4 2 2 4" xfId="38545" xr:uid="{BF562D95-382B-48DB-8B3E-46105B778443}"/>
    <cellStyle name="Normal 3 2 4 2 3" xfId="24838" xr:uid="{73282F2D-0B64-464E-8FCE-299FA6FB16D8}"/>
    <cellStyle name="Normal 3 2 4 2 4" xfId="30332" xr:uid="{E9E0D038-9FA6-4B8D-BD9F-9D40E8ADC530}"/>
    <cellStyle name="Normal 3 2 4 2 5" xfId="35816" xr:uid="{07498676-7ADB-4031-8ECF-C3B27F6E20EE}"/>
    <cellStyle name="Normal 3 2 4 3" xfId="12478" xr:uid="{7388EB1F-8438-4B68-9B5F-2E0C76D4E8B7}"/>
    <cellStyle name="Normal 3 2 4 4" xfId="9411" xr:uid="{685F6A01-1DD4-4B4F-B162-4390AFE58AF2}"/>
    <cellStyle name="Normal 3 2 4 4 2" xfId="20732" xr:uid="{DB269DA2-4773-4341-B193-3FD2B28B7C6D}"/>
    <cellStyle name="Normal 3 2 4 4 2 2" xfId="26288" xr:uid="{21C8173B-0882-4561-A2DA-79600DCE2F14}"/>
    <cellStyle name="Normal 3 2 4 4 2 3" xfId="31782" xr:uid="{E4E0C783-85F4-4F34-86B1-2A960F8C92E2}"/>
    <cellStyle name="Normal 3 2 4 4 2 4" xfId="37266" xr:uid="{8F645057-053F-4519-85D7-E2FCA5488DC4}"/>
    <cellStyle name="Normal 3 2 4 4 3" xfId="23559" xr:uid="{939F32D4-49B0-4A77-87D8-82BC4782B23F}"/>
    <cellStyle name="Normal 3 2 4 4 4" xfId="29053" xr:uid="{9BED7701-A6D6-41D4-9D33-8FE53DA6FE1A}"/>
    <cellStyle name="Normal 3 2 4 4 5" xfId="34537" xr:uid="{91D5A2BF-4543-484E-8B54-43B1C6772584}"/>
    <cellStyle name="Normal 3 2 5" xfId="9412" xr:uid="{1D687705-F8F0-4BBC-928B-DECA817CDACA}"/>
    <cellStyle name="Normal 3 2 5 2" xfId="20733" xr:uid="{A515EAB5-6B11-4D54-BE5D-6349B915506F}"/>
    <cellStyle name="Normal 3 2 5 2 2" xfId="26289" xr:uid="{A2D9A1D2-16CB-4ACF-ACD7-1B00A07C6A44}"/>
    <cellStyle name="Normal 3 2 5 2 3" xfId="31783" xr:uid="{0BBCF138-267A-4E62-96C1-988BDEA3FB05}"/>
    <cellStyle name="Normal 3 2 5 2 4" xfId="37267" xr:uid="{20597C3C-2619-472E-B0C9-013B901934C8}"/>
    <cellStyle name="Normal 3 2 5 3" xfId="23560" xr:uid="{CD01D38F-7E1B-4C93-B402-523A067C2500}"/>
    <cellStyle name="Normal 3 2 5 4" xfId="29054" xr:uid="{CEEFDCF2-256D-44AF-A20E-2DE815C67E36}"/>
    <cellStyle name="Normal 3 2 5 5" xfId="34538" xr:uid="{A9D53A93-528C-4F7E-A584-CAD11D68AE46}"/>
    <cellStyle name="Normal 3 2 6" xfId="14721" xr:uid="{923A58AF-C64E-4366-BF06-99317508A994}"/>
    <cellStyle name="Normal 3 2 6 2" xfId="22008" xr:uid="{5AFB62AE-2B5A-4356-A0EB-0A2621478918}"/>
    <cellStyle name="Normal 3 2 6 2 2" xfId="27564" xr:uid="{1A8C39AC-29A8-49CC-B943-E8EC390CA549}"/>
    <cellStyle name="Normal 3 2 6 2 3" xfId="33058" xr:uid="{64B099CC-8A6B-46BA-88EF-AD415A29FA8B}"/>
    <cellStyle name="Normal 3 2 6 2 4" xfId="38542" xr:uid="{3BCD2AE6-3B99-46BA-ADBB-5C5DCC0700E2}"/>
    <cellStyle name="Normal 3 2 6 3" xfId="24835" xr:uid="{FD7A5BEB-A767-413E-84D7-A3550322E3CE}"/>
    <cellStyle name="Normal 3 2 6 4" xfId="30329" xr:uid="{7F1055C9-CC34-4AEB-AECB-07C8E32A56D4}"/>
    <cellStyle name="Normal 3 2 6 5" xfId="35813" xr:uid="{20C7DA11-F851-4709-AA41-FD630730F3E9}"/>
    <cellStyle name="Normal 3 2 7" xfId="11669" xr:uid="{ABC5503F-6DA5-4C31-9F7F-290E004B0D5E}"/>
    <cellStyle name="Normal 3 2 8" xfId="16905" xr:uid="{DAE9735A-0690-4DAA-A21A-A021A3F70C99}"/>
    <cellStyle name="Normal 3 2 9" xfId="19127" xr:uid="{19D3D294-81D5-4E47-B41E-707950560FB6}"/>
    <cellStyle name="Normal 3 3" xfId="43" xr:uid="{00000000-0005-0000-0000-000034000000}"/>
    <cellStyle name="Normal 3 3 10" xfId="11672" xr:uid="{50C127EF-AAD0-4309-9099-B69B3382C6A7}"/>
    <cellStyle name="Normal 3 3 11" xfId="16908" xr:uid="{E1DCAD81-3039-44F5-A90C-262C3875D3BA}"/>
    <cellStyle name="Normal 3 3 12" xfId="19130" xr:uid="{3F43E528-C700-47A5-B4E9-9147F2A0F13B}"/>
    <cellStyle name="Normal 3 3 13" xfId="22802" xr:uid="{F6514549-A5C9-427A-8845-3DE2C9822399}"/>
    <cellStyle name="Normal 3 3 13 2" xfId="28348" xr:uid="{6408CBDA-AB92-453C-BA5D-3629604EDCC1}"/>
    <cellStyle name="Normal 3 3 13 3" xfId="33836" xr:uid="{E2FCFAB7-E9B9-438D-83D7-D9AA18C59E9A}"/>
    <cellStyle name="Normal 3 3 13 4" xfId="39320" xr:uid="{AD84376A-AC7B-49AB-A0B0-E89422C2B610}"/>
    <cellStyle name="Normal 3 3 14" xfId="6315" xr:uid="{DF809A17-CEBD-4DAE-9BDB-7103ECB71D52}"/>
    <cellStyle name="Normal 3 3 2" xfId="683" xr:uid="{87D9D5F4-2073-4D44-BB0C-A636A061031A}"/>
    <cellStyle name="Normal 3 3 2 2" xfId="14725" xr:uid="{5549BAE4-0C3E-4C93-8232-C50764F31E71}"/>
    <cellStyle name="Normal 3 3 2 2 2" xfId="22012" xr:uid="{3FA72BBA-AFF0-4B12-A9A7-F680F52D7E45}"/>
    <cellStyle name="Normal 3 3 2 2 2 2" xfId="27568" xr:uid="{F55FBF75-0929-4E68-92E6-373F6FA9C4CF}"/>
    <cellStyle name="Normal 3 3 2 2 2 3" xfId="33062" xr:uid="{C4F2769F-FD80-4E86-BB29-5BE36B7039F3}"/>
    <cellStyle name="Normal 3 3 2 2 2 4" xfId="38546" xr:uid="{902C1C91-46E3-4876-B019-273119D49B01}"/>
    <cellStyle name="Normal 3 3 2 2 3" xfId="24839" xr:uid="{B15098C1-A704-4A50-8E31-B1368F60C7F0}"/>
    <cellStyle name="Normal 3 3 2 2 4" xfId="30333" xr:uid="{1661BDC5-70B1-4EFE-A8FD-14AC9D5176D2}"/>
    <cellStyle name="Normal 3 3 2 2 5" xfId="35817" xr:uid="{C50E12B1-72CE-4C62-BC0D-86A69BA1B737}"/>
    <cellStyle name="Normal 3 3 2 3" xfId="11673" xr:uid="{26A373DE-585E-4926-B7B3-CED30010A471}"/>
    <cellStyle name="Normal 3 3 2 4" xfId="16909" xr:uid="{C6540FFC-3038-473B-B497-B52A89DDF860}"/>
    <cellStyle name="Normal 3 3 2 5" xfId="19131" xr:uid="{3CC5EF04-166A-45EC-87AD-AD28021B3DD1}"/>
    <cellStyle name="Normal 3 3 2 6" xfId="9413" xr:uid="{18A45191-3B45-4A46-A79D-47714E0F377C}"/>
    <cellStyle name="Normal 3 3 2 6 2" xfId="20734" xr:uid="{22CC1132-5147-49E7-A9BA-02A242FA2680}"/>
    <cellStyle name="Normal 3 3 2 6 2 2" xfId="26290" xr:uid="{F456ECAC-B7BA-4E63-9333-E25BC9999B44}"/>
    <cellStyle name="Normal 3 3 2 6 2 3" xfId="31784" xr:uid="{08188BE3-7259-4A86-A841-9DD19B803D51}"/>
    <cellStyle name="Normal 3 3 2 6 2 4" xfId="37268" xr:uid="{1FBC1F0E-F902-4668-AC06-E4659CBE8461}"/>
    <cellStyle name="Normal 3 3 2 6 3" xfId="23561" xr:uid="{E1D33878-7533-44AF-9E7A-DA5210A630B6}"/>
    <cellStyle name="Normal 3 3 2 6 4" xfId="29055" xr:uid="{CA7D5C4B-5342-40C9-9C5E-67EC77AE0280}"/>
    <cellStyle name="Normal 3 3 2 6 5" xfId="34539" xr:uid="{ADC99C7D-C63B-4783-9A55-27E85A17C5F1}"/>
    <cellStyle name="Normal 3 3 2 7" xfId="6316" xr:uid="{1B5453CA-86EB-4E9D-A49C-D4EF2D4D371C}"/>
    <cellStyle name="Normal 3 3 3" xfId="6317" xr:uid="{A9F247B1-2359-4747-93D1-BBDDA07B6253}"/>
    <cellStyle name="Normal 3 3 3 2" xfId="14726" xr:uid="{C3325EAE-6F58-4655-A581-8D51F69CD913}"/>
    <cellStyle name="Normal 3 3 3 2 2" xfId="22013" xr:uid="{C6E1547A-1565-4A25-B99B-AC64EF85FA01}"/>
    <cellStyle name="Normal 3 3 3 2 2 2" xfId="27569" xr:uid="{1FFAA403-FF72-4317-9DDE-65EAF1170DDD}"/>
    <cellStyle name="Normal 3 3 3 2 2 3" xfId="33063" xr:uid="{962E21A9-4418-4D14-8D17-75930FC9FB10}"/>
    <cellStyle name="Normal 3 3 3 2 2 4" xfId="38547" xr:uid="{480B9E10-B0CC-4CE7-8FCA-96A80294EB8F}"/>
    <cellStyle name="Normal 3 3 3 2 3" xfId="24840" xr:uid="{139A67E0-19FC-4A91-BDC8-E795FF1A889C}"/>
    <cellStyle name="Normal 3 3 3 2 4" xfId="30334" xr:uid="{8A15219D-541A-42F3-98E3-CB62E77BA8D9}"/>
    <cellStyle name="Normal 3 3 3 2 5" xfId="35818" xr:uid="{D7A00B3B-081F-49FD-94EB-A5FD0E22FD71}"/>
    <cellStyle name="Normal 3 3 3 3" xfId="11674" xr:uid="{0E6AB8BC-5480-47E9-9B30-4BF3A752033D}"/>
    <cellStyle name="Normal 3 3 3 4" xfId="16910" xr:uid="{E6AA3D11-6F8D-4DDF-8211-4160C5C8934C}"/>
    <cellStyle name="Normal 3 3 3 5" xfId="19132" xr:uid="{656BFD1D-2273-4491-95BE-843D0A38DAE9}"/>
    <cellStyle name="Normal 3 3 3 6" xfId="9414" xr:uid="{F8B0CBE8-A536-4FFC-806E-5141C9EE9799}"/>
    <cellStyle name="Normal 3 3 3 6 2" xfId="20735" xr:uid="{54532379-CC77-4003-A3A6-300B0FA4C3DB}"/>
    <cellStyle name="Normal 3 3 3 6 2 2" xfId="26291" xr:uid="{6F3CB426-354C-49F5-B998-DB857D5CF230}"/>
    <cellStyle name="Normal 3 3 3 6 2 3" xfId="31785" xr:uid="{76AB979B-6530-493C-B946-60E343B80391}"/>
    <cellStyle name="Normal 3 3 3 6 2 4" xfId="37269" xr:uid="{D3AA34E0-B91E-4EAD-AB04-8EF88EEF6712}"/>
    <cellStyle name="Normal 3 3 3 6 3" xfId="23562" xr:uid="{5F4B7FE3-BF65-424D-B4CB-DA7BBCC0AA65}"/>
    <cellStyle name="Normal 3 3 3 6 4" xfId="29056" xr:uid="{AC8C4957-2806-4EF5-B94A-D2D2CE199BAD}"/>
    <cellStyle name="Normal 3 3 3 6 5" xfId="34540" xr:uid="{E041B20E-B30B-4F31-8284-645483E3FBAF}"/>
    <cellStyle name="Normal 3 3 4" xfId="6318" xr:uid="{6B083458-75F2-4187-B20C-35ED4EE96F53}"/>
    <cellStyle name="Normal 3 3 4 2" xfId="14727" xr:uid="{948B6A48-30C4-4312-9B05-FD72C77AEB18}"/>
    <cellStyle name="Normal 3 3 4 2 2" xfId="22014" xr:uid="{A10100DA-B1CC-41FB-806C-B54DE43AB75B}"/>
    <cellStyle name="Normal 3 3 4 2 2 2" xfId="27570" xr:uid="{7458F63B-2728-46B4-9146-C8C25F671A16}"/>
    <cellStyle name="Normal 3 3 4 2 2 3" xfId="33064" xr:uid="{CE2C3C34-DDE2-4752-8AB1-EBD3C31C5742}"/>
    <cellStyle name="Normal 3 3 4 2 2 4" xfId="38548" xr:uid="{78D7CE11-3E85-4018-BB1A-064263F8E8DA}"/>
    <cellStyle name="Normal 3 3 4 2 3" xfId="24841" xr:uid="{109DD2D0-322E-4A58-8D3B-ACEDAB43B92E}"/>
    <cellStyle name="Normal 3 3 4 2 4" xfId="30335" xr:uid="{7B45D3F2-9502-48AF-9A2D-DA61FBF2CBA7}"/>
    <cellStyle name="Normal 3 3 4 2 5" xfId="35819" xr:uid="{F1730E89-7DA3-494E-B7F1-E5834C7BDC79}"/>
    <cellStyle name="Normal 3 3 4 3" xfId="11675" xr:uid="{909BC277-AC26-461D-B699-820EAD546F66}"/>
    <cellStyle name="Normal 3 3 4 4" xfId="16911" xr:uid="{B7ECB7DA-B2EE-4CAE-B6B5-F3BC223C12FE}"/>
    <cellStyle name="Normal 3 3 4 5" xfId="19133" xr:uid="{478DD5BF-039F-4ADA-81D8-658E2F8DE061}"/>
    <cellStyle name="Normal 3 3 4 6" xfId="9415" xr:uid="{2A57117A-C46D-4328-BE50-EC58AAEF6FB6}"/>
    <cellStyle name="Normal 3 3 4 6 2" xfId="20736" xr:uid="{4AACE265-568A-4ED2-89F2-9F354D03C39E}"/>
    <cellStyle name="Normal 3 3 4 6 2 2" xfId="26292" xr:uid="{DCD403D4-4F3B-4B56-9AC5-A5A8EFBEB579}"/>
    <cellStyle name="Normal 3 3 4 6 2 3" xfId="31786" xr:uid="{5D20B824-C1E1-40AB-9E9C-031656CA8058}"/>
    <cellStyle name="Normal 3 3 4 6 2 4" xfId="37270" xr:uid="{D5FB0541-9E17-408E-B975-08C8CD1C2A64}"/>
    <cellStyle name="Normal 3 3 4 6 3" xfId="23563" xr:uid="{D13B0FC1-DA59-4D10-B058-96E311C50734}"/>
    <cellStyle name="Normal 3 3 4 6 4" xfId="29057" xr:uid="{80AE42DD-6421-42B1-BE7B-4C9A1928A056}"/>
    <cellStyle name="Normal 3 3 4 6 5" xfId="34541" xr:uid="{B03D94B5-0646-4D0F-9E46-55408A46CF48}"/>
    <cellStyle name="Normal 3 3 5" xfId="6319" xr:uid="{A9385957-E2E2-4FE3-87EB-AE492C88397F}"/>
    <cellStyle name="Normal 3 3 5 2" xfId="14728" xr:uid="{FDDAA643-4E2C-4DD3-A1D3-0903ADC3FD3F}"/>
    <cellStyle name="Normal 3 3 5 2 2" xfId="22015" xr:uid="{42E1831A-EB88-42BA-83E5-5AC2926EA1F8}"/>
    <cellStyle name="Normal 3 3 5 2 2 2" xfId="27571" xr:uid="{01BC8165-B522-4D54-A7FA-C326910B5E9B}"/>
    <cellStyle name="Normal 3 3 5 2 2 3" xfId="33065" xr:uid="{DA44A33D-CFE1-4DB3-9697-326E584EDB3C}"/>
    <cellStyle name="Normal 3 3 5 2 2 4" xfId="38549" xr:uid="{9173CEC1-40B0-403F-9667-DD54FE8DF1B1}"/>
    <cellStyle name="Normal 3 3 5 2 3" xfId="24842" xr:uid="{E84F2653-35DA-4E5A-A856-F07F5AEDC22E}"/>
    <cellStyle name="Normal 3 3 5 2 4" xfId="30336" xr:uid="{34F11B61-7330-4DF5-91B6-3E6B6114D1E1}"/>
    <cellStyle name="Normal 3 3 5 2 5" xfId="35820" xr:uid="{4C5B21E0-585A-4FD4-A06E-2DEFC4F918A6}"/>
    <cellStyle name="Normal 3 3 5 3" xfId="19134" xr:uid="{9CC36941-0AB0-4CF4-98EB-15B9018D428B}"/>
    <cellStyle name="Normal 3 3 5 4" xfId="9416" xr:uid="{F9D28534-1D27-454F-AE3A-9DE2DF9C8780}"/>
    <cellStyle name="Normal 3 3 5 4 2" xfId="20737" xr:uid="{3B6A2293-C83A-48D6-940E-6152C6D99091}"/>
    <cellStyle name="Normal 3 3 5 4 2 2" xfId="26293" xr:uid="{6EFF374C-C5B8-4A99-94D5-00600CB2F30C}"/>
    <cellStyle name="Normal 3 3 5 4 2 3" xfId="31787" xr:uid="{CCA3DFAC-0BB0-4B1B-A9A1-61119D516ADE}"/>
    <cellStyle name="Normal 3 3 5 4 2 4" xfId="37271" xr:uid="{3605B6F2-4004-4633-ACBA-1FEA7894D4D0}"/>
    <cellStyle name="Normal 3 3 5 4 3" xfId="23564" xr:uid="{4241BC99-AE1A-4EE5-82E9-B9C25B2F314D}"/>
    <cellStyle name="Normal 3 3 5 4 4" xfId="29058" xr:uid="{49B17629-416E-49EC-AD11-4FFFAAEED5E4}"/>
    <cellStyle name="Normal 3 3 5 4 5" xfId="34542" xr:uid="{AF482BC9-D33F-45E5-99E8-E4B5696FCA7C}"/>
    <cellStyle name="Normal 3 3 6" xfId="7101" xr:uid="{5ECA16C1-2FC8-4E9D-9C31-FBEFEF8BB25C}"/>
    <cellStyle name="Normal 3 3 6 2" xfId="9417" xr:uid="{E4E365D9-7ED2-453E-9918-472445546364}"/>
    <cellStyle name="Normal 3 3 6 2 2" xfId="20738" xr:uid="{4DAF8ACF-E519-47B2-A2FA-5FD08ECF2232}"/>
    <cellStyle name="Normal 3 3 6 2 2 2" xfId="26294" xr:uid="{561D7F44-20F1-4BB8-95B1-0210E3688FD9}"/>
    <cellStyle name="Normal 3 3 6 2 2 3" xfId="31788" xr:uid="{7ED493C6-CFF8-4550-85E1-359BD9A08E5C}"/>
    <cellStyle name="Normal 3 3 6 2 2 4" xfId="37272" xr:uid="{63292E2C-7958-4126-8C89-DF087AED4762}"/>
    <cellStyle name="Normal 3 3 6 2 3" xfId="23565" xr:uid="{0572AA82-068E-4FF0-9255-02AC8BE3EDB4}"/>
    <cellStyle name="Normal 3 3 6 2 4" xfId="29059" xr:uid="{2D99D240-7E8D-4351-971D-8B856CF92C60}"/>
    <cellStyle name="Normal 3 3 6 2 5" xfId="34543" xr:uid="{3519451C-96E7-4E7E-BC56-0F16EEAF6EDF}"/>
    <cellStyle name="Normal 3 3 6 3" xfId="20106" xr:uid="{4933FBB8-FF55-4652-B2EC-1AEDD9056DF0}"/>
    <cellStyle name="Normal 3 3 6 3 2" xfId="25662" xr:uid="{F01195FA-116C-42B8-A3A7-E0CA7D274DC9}"/>
    <cellStyle name="Normal 3 3 6 3 3" xfId="31156" xr:uid="{C0D95931-921E-4348-BA32-C4D3C873E3E1}"/>
    <cellStyle name="Normal 3 3 6 3 4" xfId="36640" xr:uid="{A91188B5-7672-4374-844A-F2F0C8C877B4}"/>
    <cellStyle name="Normal 3 3 6 4" xfId="22933" xr:uid="{F2A3C0A1-78A2-4BB9-93C3-9F1B6CAA0686}"/>
    <cellStyle name="Normal 3 3 6 5" xfId="28425" xr:uid="{381EC098-CE0C-452A-BDDC-BB3DA7C0EA7E}"/>
    <cellStyle name="Normal 3 3 6 6" xfId="33909" xr:uid="{19A09BEE-CA21-4784-A989-41A7BEEF5B65}"/>
    <cellStyle name="Normal 3 3 7" xfId="7239" xr:uid="{7691EDD3-91AF-4207-855B-2722F0A4EB68}"/>
    <cellStyle name="Normal 3 3 7 2" xfId="9418" xr:uid="{790DBFC5-C64C-4C25-B5D9-29EECBEB18CF}"/>
    <cellStyle name="Normal 3 3 7 2 2" xfId="20739" xr:uid="{B384496F-6B57-48A5-9F05-5203BB69DFA1}"/>
    <cellStyle name="Normal 3 3 7 2 2 2" xfId="26295" xr:uid="{57FA2C78-0D0E-4318-BED4-37E9F548534A}"/>
    <cellStyle name="Normal 3 3 7 2 2 3" xfId="31789" xr:uid="{E42929EB-808C-47AA-8730-5C108C9EE3B2}"/>
    <cellStyle name="Normal 3 3 7 2 2 4" xfId="37273" xr:uid="{2CB539DA-1BDA-4115-82FA-AE7CC5AFDA35}"/>
    <cellStyle name="Normal 3 3 7 2 3" xfId="23566" xr:uid="{251BF2BC-7B93-4B6E-878A-F59B168BB9CD}"/>
    <cellStyle name="Normal 3 3 7 2 4" xfId="29060" xr:uid="{F907F431-C85B-4B48-B35A-62BE14B860AE}"/>
    <cellStyle name="Normal 3 3 7 2 5" xfId="34544" xr:uid="{42B95170-8B38-43D5-AAB2-E1E04B0530D5}"/>
    <cellStyle name="Normal 3 3 7 3" xfId="20127" xr:uid="{1B475106-E580-4883-B508-4337E0665486}"/>
    <cellStyle name="Normal 3 3 7 3 2" xfId="25683" xr:uid="{AABEC896-6547-40F3-931D-7E25916FF959}"/>
    <cellStyle name="Normal 3 3 7 3 3" xfId="31177" xr:uid="{487CFFBA-2336-4CBD-A7F7-E7FB596068DD}"/>
    <cellStyle name="Normal 3 3 7 3 4" xfId="36661" xr:uid="{26E3BF9D-B23E-4097-B8C0-2438ECB1CF06}"/>
    <cellStyle name="Normal 3 3 7 4" xfId="22954" xr:uid="{5256804C-B7BB-4ABA-85FF-BE3C35D9D7BD}"/>
    <cellStyle name="Normal 3 3 7 5" xfId="28446" xr:uid="{F44926F8-FBB3-463B-994A-BD24B1D6633C}"/>
    <cellStyle name="Normal 3 3 7 6" xfId="33930" xr:uid="{BC5ECCF0-8977-4390-B225-014FDCB635B7}"/>
    <cellStyle name="Normal 3 3 8" xfId="7329" xr:uid="{46894A1C-B7B4-407D-9576-E719566974AF}"/>
    <cellStyle name="Normal 3 3 8 2" xfId="9419" xr:uid="{C1968A43-ED1E-4C33-8547-F25AC224421D}"/>
    <cellStyle name="Normal 3 3 8 2 2" xfId="20740" xr:uid="{4ABFFCCE-2A00-4169-823D-66D86F5DF317}"/>
    <cellStyle name="Normal 3 3 8 2 2 2" xfId="26296" xr:uid="{E5DB6C4F-A8B3-4D12-ACB0-F56BDADF1EEB}"/>
    <cellStyle name="Normal 3 3 8 2 2 3" xfId="31790" xr:uid="{85D5C67A-3FD9-4546-9D75-27528A5563EA}"/>
    <cellStyle name="Normal 3 3 8 2 2 4" xfId="37274" xr:uid="{0281E531-DBBA-466E-9508-EDF2BA66BE56}"/>
    <cellStyle name="Normal 3 3 8 2 3" xfId="23567" xr:uid="{3013BF11-C48C-4072-8300-F2534ADF88E6}"/>
    <cellStyle name="Normal 3 3 8 2 4" xfId="29061" xr:uid="{12EA500A-3ED2-413F-8B46-00AD24BB214C}"/>
    <cellStyle name="Normal 3 3 8 2 5" xfId="34545" xr:uid="{41B42801-FEBC-4DFA-A690-D2E156470E8C}"/>
    <cellStyle name="Normal 3 3 8 3" xfId="20213" xr:uid="{63CB66F1-A135-4839-827F-B0375DEDDA2A}"/>
    <cellStyle name="Normal 3 3 8 3 2" xfId="25769" xr:uid="{14F0FFA0-BFB9-4E8B-BA0C-572640E05FF1}"/>
    <cellStyle name="Normal 3 3 8 3 3" xfId="31263" xr:uid="{5AAA2276-19BF-4ABF-98FA-C9EC1A8B7FF4}"/>
    <cellStyle name="Normal 3 3 8 3 4" xfId="36747" xr:uid="{F4FF640F-0525-4095-8B48-177E84EFE6B9}"/>
    <cellStyle name="Normal 3 3 8 4" xfId="23040" xr:uid="{431EB554-C628-4E0D-B65E-EC57039B56D1}"/>
    <cellStyle name="Normal 3 3 8 5" xfId="28532" xr:uid="{F7B61AC2-5FC1-46FA-99EA-CB876C1E3886}"/>
    <cellStyle name="Normal 3 3 8 6" xfId="34016" xr:uid="{FABB0B95-8840-481F-9367-C89021B88140}"/>
    <cellStyle name="Normal 3 3 9" xfId="7391" xr:uid="{62A90874-F81E-424B-847C-468A91DEDDF9}"/>
    <cellStyle name="Normal 3 3 9 2" xfId="20275" xr:uid="{26755643-0A48-49F5-A0D5-850496EF5D4C}"/>
    <cellStyle name="Normal 3 3 9 2 2" xfId="25831" xr:uid="{32B1CB8B-514F-4764-BCE2-DACD8C18DD45}"/>
    <cellStyle name="Normal 3 3 9 2 3" xfId="31325" xr:uid="{EF66616C-30F1-45C8-9A77-7081778FCF22}"/>
    <cellStyle name="Normal 3 3 9 2 4" xfId="36809" xr:uid="{00E4B9CC-62F2-4E68-B6D8-D42E6650D122}"/>
    <cellStyle name="Normal 3 3 9 3" xfId="23102" xr:uid="{85691023-AAA0-4F67-9393-A325696539CD}"/>
    <cellStyle name="Normal 3 3 9 4" xfId="28596" xr:uid="{0A4AB9A3-B32E-452C-8C99-79C8E514AE31}"/>
    <cellStyle name="Normal 3 3 9 5" xfId="34080" xr:uid="{DDF5987F-C8E4-42B2-8CB3-1D8B6B44F57B}"/>
    <cellStyle name="Normal 3 4" xfId="96" xr:uid="{FBCEDD70-52F7-4C2A-9A93-AD448B10F47C}"/>
    <cellStyle name="Normal 3 4 2" xfId="6321" xr:uid="{94D4826B-65B7-4C49-BE5C-32086D171324}"/>
    <cellStyle name="Normal 3 4 2 2" xfId="14730" xr:uid="{5AE5449D-4ACB-4191-BE61-C4E4A898CAE7}"/>
    <cellStyle name="Normal 3 4 2 2 2" xfId="22017" xr:uid="{A77138C7-405E-4FD1-8061-DAC955845DE8}"/>
    <cellStyle name="Normal 3 4 2 2 2 2" xfId="27573" xr:uid="{73332442-49FF-4C96-B02D-F7D8A1139722}"/>
    <cellStyle name="Normal 3 4 2 2 2 3" xfId="33067" xr:uid="{B9A67EEC-821F-4B9C-BD11-383EB4D7A690}"/>
    <cellStyle name="Normal 3 4 2 2 2 4" xfId="38551" xr:uid="{73DAA2E3-F47E-433F-83B8-4914F995B693}"/>
    <cellStyle name="Normal 3 4 2 2 3" xfId="24844" xr:uid="{4D68F7C4-5603-4B31-9AE6-336F1521E49A}"/>
    <cellStyle name="Normal 3 4 2 2 4" xfId="30338" xr:uid="{5A96B51D-949F-4C31-8E20-1C3A3277A17A}"/>
    <cellStyle name="Normal 3 4 2 2 5" xfId="35822" xr:uid="{71BFC636-8A9F-4C6E-8C13-4E2A74136866}"/>
    <cellStyle name="Normal 3 4 2 3" xfId="11677" xr:uid="{CA13B7F5-E91E-4A54-9CD5-2B22843706BB}"/>
    <cellStyle name="Normal 3 4 2 4" xfId="16913" xr:uid="{BDB39623-C44B-4EAF-B752-DE95A9C4A983}"/>
    <cellStyle name="Normal 3 4 2 5" xfId="19136" xr:uid="{A9CD1FA4-0970-4564-B0B6-987C98A0090C}"/>
    <cellStyle name="Normal 3 4 2 6" xfId="9421" xr:uid="{8F153A3C-8248-4ED5-BB37-86780ED9C49B}"/>
    <cellStyle name="Normal 3 4 2 6 2" xfId="20742" xr:uid="{42673B74-354C-4A7F-AA3E-515B1E711FB8}"/>
    <cellStyle name="Normal 3 4 2 6 2 2" xfId="26298" xr:uid="{C73923B4-5462-4CBA-8F41-088CFADD4341}"/>
    <cellStyle name="Normal 3 4 2 6 2 3" xfId="31792" xr:uid="{EB3320B1-D867-49F6-BD23-0FAC6AF2F791}"/>
    <cellStyle name="Normal 3 4 2 6 2 4" xfId="37276" xr:uid="{7065E5F0-DFEB-452F-80C0-14F9DCF3E63F}"/>
    <cellStyle name="Normal 3 4 2 6 3" xfId="23569" xr:uid="{4A3D02A7-F165-4D70-B7A5-3397AA6E0C4C}"/>
    <cellStyle name="Normal 3 4 2 6 4" xfId="29063" xr:uid="{29DE3799-F1B0-4E31-9388-F510B3412448}"/>
    <cellStyle name="Normal 3 4 2 6 5" xfId="34547" xr:uid="{FF64DA12-2B93-4E80-AFEA-365C54A5F1B7}"/>
    <cellStyle name="Normal 3 4 3" xfId="14729" xr:uid="{2C0992EA-CBE6-4FB2-946E-615146CB47B2}"/>
    <cellStyle name="Normal 3 4 3 2" xfId="22016" xr:uid="{57620C46-A0B9-4A9F-9624-DCC41388709C}"/>
    <cellStyle name="Normal 3 4 3 2 2" xfId="27572" xr:uid="{F61548BC-739B-45D6-803B-64006187452A}"/>
    <cellStyle name="Normal 3 4 3 2 3" xfId="33066" xr:uid="{83D288EE-D4B6-4D07-A4FB-81FB177E85AC}"/>
    <cellStyle name="Normal 3 4 3 2 4" xfId="38550" xr:uid="{8547A75A-64A6-4317-8305-95DE1ADB471A}"/>
    <cellStyle name="Normal 3 4 3 3" xfId="24843" xr:uid="{63B797CF-8EEC-4850-AA27-554739CB159D}"/>
    <cellStyle name="Normal 3 4 3 4" xfId="30337" xr:uid="{F704FD10-C1AA-404C-8B10-0EBB43F7061C}"/>
    <cellStyle name="Normal 3 4 3 5" xfId="35821" xr:uid="{18531E67-FFDA-4D7B-8D96-82D5678EEC5B}"/>
    <cellStyle name="Normal 3 4 4" xfId="11676" xr:uid="{3D41B2E1-F64D-4831-BCC0-4C4D70CD5A3E}"/>
    <cellStyle name="Normal 3 4 5" xfId="16912" xr:uid="{CE779201-4887-4431-A845-F3A0F0CC56C2}"/>
    <cellStyle name="Normal 3 4 6" xfId="19135" xr:uid="{96FF7AAD-EEBB-4788-8FE0-10820D59588C}"/>
    <cellStyle name="Normal 3 4 7" xfId="9420" xr:uid="{F1D26B8A-B1F3-400E-8EE4-012F71086876}"/>
    <cellStyle name="Normal 3 4 7 2" xfId="20741" xr:uid="{408D23D6-9E51-4FDE-93D2-1BE0488197E2}"/>
    <cellStyle name="Normal 3 4 7 2 2" xfId="26297" xr:uid="{FCF1081C-4053-413F-9E0A-508439F02620}"/>
    <cellStyle name="Normal 3 4 7 2 3" xfId="31791" xr:uid="{13B9E687-EDF9-45B5-B040-5DB6CD42F626}"/>
    <cellStyle name="Normal 3 4 7 2 4" xfId="37275" xr:uid="{1DECC220-E45F-40F8-B6E9-27C362942644}"/>
    <cellStyle name="Normal 3 4 7 3" xfId="23568" xr:uid="{66A04AFC-C4DA-4BB1-B09C-E028AA4898AE}"/>
    <cellStyle name="Normal 3 4 7 4" xfId="29062" xr:uid="{54B459CD-B20B-4BE7-AE23-4A5AB302FCF6}"/>
    <cellStyle name="Normal 3 4 7 5" xfId="34546" xr:uid="{E9A54DC6-BB51-4831-B264-AAB87E22F629}"/>
    <cellStyle name="Normal 3 4 8" xfId="6320" xr:uid="{6E6915B3-B729-4AE7-AB7E-38C7784049BA}"/>
    <cellStyle name="Normal 3 5" xfId="6322" xr:uid="{CC67636E-3C7C-4D11-A71D-1DD5B2D0A457}"/>
    <cellStyle name="Normal 3 5 2" xfId="14731" xr:uid="{A8AB71A7-102A-4BC0-8E29-15EB4DBC3F70}"/>
    <cellStyle name="Normal 3 5 2 2" xfId="22018" xr:uid="{9B491A21-AA1E-4F8F-977A-4B48E50B52B2}"/>
    <cellStyle name="Normal 3 5 2 2 2" xfId="27574" xr:uid="{AEBDAD4D-3765-457C-B63D-653A15347845}"/>
    <cellStyle name="Normal 3 5 2 2 3" xfId="33068" xr:uid="{E994E907-7FD7-4D4C-B095-67B550F3A2FF}"/>
    <cellStyle name="Normal 3 5 2 2 4" xfId="38552" xr:uid="{681B61AC-5E17-430F-9DF2-45E8C59F786F}"/>
    <cellStyle name="Normal 3 5 2 3" xfId="24845" xr:uid="{CA739BA6-D7AE-490B-BC63-2E2E66B32A56}"/>
    <cellStyle name="Normal 3 5 2 4" xfId="30339" xr:uid="{AF6B3AC4-2159-432C-AC26-D659C808152F}"/>
    <cellStyle name="Normal 3 5 2 5" xfId="35823" xr:uid="{BC5A4A34-3CBF-45C2-BAD3-2CBAA0535FED}"/>
    <cellStyle name="Normal 3 5 3" xfId="11678" xr:uid="{91F83ED4-CD1D-42AD-89BC-6A8373BA90FC}"/>
    <cellStyle name="Normal 3 5 4" xfId="16914" xr:uid="{A3CA50CC-CF55-434C-BFE1-68A3011DD804}"/>
    <cellStyle name="Normal 3 5 5" xfId="19137" xr:uid="{484F6326-8445-405E-8BD1-5B9C100751A2}"/>
    <cellStyle name="Normal 3 5 6" xfId="9422" xr:uid="{4F142BE6-E62F-4EC5-9ECE-7C99DE7217C8}"/>
    <cellStyle name="Normal 3 5 6 2" xfId="20743" xr:uid="{4BC7DE8F-7225-48EC-8F59-2E9828B011EA}"/>
    <cellStyle name="Normal 3 5 6 2 2" xfId="26299" xr:uid="{A9C4B179-9734-44E4-86F5-A5A3BE92E4CB}"/>
    <cellStyle name="Normal 3 5 6 2 3" xfId="31793" xr:uid="{A09BFA55-C521-4D9C-99B9-5AD341698AD4}"/>
    <cellStyle name="Normal 3 5 6 2 4" xfId="37277" xr:uid="{FA678C3F-8EDE-4FD7-A9C9-E9B6631C9AF3}"/>
    <cellStyle name="Normal 3 5 6 3" xfId="23570" xr:uid="{2449C0AD-9C83-4B47-B057-8DCA7CE2BD86}"/>
    <cellStyle name="Normal 3 5 6 4" xfId="29064" xr:uid="{1DEAF938-487D-4971-9535-ECA202382C99}"/>
    <cellStyle name="Normal 3 5 6 5" xfId="34548" xr:uid="{ADB28DF1-7591-45E7-8E59-D0AEA4F1E027}"/>
    <cellStyle name="Normal 3 6" xfId="6323" xr:uid="{3EDC909F-8A88-40B5-89C3-00579A976140}"/>
    <cellStyle name="Normal 3 6 2" xfId="14732" xr:uid="{7743246E-BF8B-4813-A530-AFCD3AC690AF}"/>
    <cellStyle name="Normal 3 6 2 2" xfId="22019" xr:uid="{EED52D37-BE1A-4096-95FC-5D92EB192420}"/>
    <cellStyle name="Normal 3 6 2 2 2" xfId="27575" xr:uid="{D5AB691E-D53C-4766-9A72-50C1E2AFB5CC}"/>
    <cellStyle name="Normal 3 6 2 2 3" xfId="33069" xr:uid="{E9D1761B-25AC-4154-8204-5E78CE060B10}"/>
    <cellStyle name="Normal 3 6 2 2 4" xfId="38553" xr:uid="{3F31B84B-A21C-4FC0-B4B1-7167FB1F3A8E}"/>
    <cellStyle name="Normal 3 6 2 3" xfId="24846" xr:uid="{EF569C65-28BB-4661-AED6-413BB3E3CB59}"/>
    <cellStyle name="Normal 3 6 2 4" xfId="30340" xr:uid="{AC82C34C-E222-438B-B247-801C6BCAB821}"/>
    <cellStyle name="Normal 3 6 2 5" xfId="35824" xr:uid="{29D26C7D-F700-4539-8753-1ACCF9787858}"/>
    <cellStyle name="Normal 3 6 3" xfId="11679" xr:uid="{5428AE6E-690D-436D-ACBB-E82F634B4BC1}"/>
    <cellStyle name="Normal 3 6 4" xfId="16915" xr:uid="{82A4E9B1-1440-4945-B775-A3A791D19CAC}"/>
    <cellStyle name="Normal 3 6 5" xfId="19138" xr:uid="{3621B85A-4491-40A3-8450-8CC7C405334B}"/>
    <cellStyle name="Normal 3 6 6" xfId="9423" xr:uid="{72B40B9A-76A0-418B-8ECF-19ADBC0A4ABE}"/>
    <cellStyle name="Normal 3 6 6 2" xfId="20744" xr:uid="{B3EAB945-9064-4E08-B9CC-3ABF9135E20F}"/>
    <cellStyle name="Normal 3 6 6 2 2" xfId="26300" xr:uid="{B65F7B62-AE4A-4916-9E28-5E040C73E824}"/>
    <cellStyle name="Normal 3 6 6 2 3" xfId="31794" xr:uid="{8DBA1181-3433-40B8-9E8E-1A541CE7E166}"/>
    <cellStyle name="Normal 3 6 6 2 4" xfId="37278" xr:uid="{A2589C23-574D-491F-B31C-0706AB294D29}"/>
    <cellStyle name="Normal 3 6 6 3" xfId="23571" xr:uid="{4D27E594-E1B6-4D66-86C0-883EC5A21C0F}"/>
    <cellStyle name="Normal 3 6 6 4" xfId="29065" xr:uid="{971E0F2A-3B5D-46BA-B4E3-3B1E29E22276}"/>
    <cellStyle name="Normal 3 6 6 5" xfId="34549" xr:uid="{188B5F63-7DC9-4B78-B6CD-9DBD4DE7CEAC}"/>
    <cellStyle name="Normal 3 7" xfId="7099" xr:uid="{0B5F35DD-6C3A-4204-BD76-C819D58F2889}"/>
    <cellStyle name="Normal 3 7 2" xfId="14733" xr:uid="{703B766B-6DDB-4BC9-8316-DC7F288F6383}"/>
    <cellStyle name="Normal 3 7 2 2" xfId="22020" xr:uid="{B4708D16-0C51-4677-98E1-36EDE53CD109}"/>
    <cellStyle name="Normal 3 7 2 2 2" xfId="27576" xr:uid="{2B9B5739-98F4-4F6D-B011-D16044AC8F57}"/>
    <cellStyle name="Normal 3 7 2 2 3" xfId="33070" xr:uid="{9014261E-5CD3-4795-AC6F-A6DD7C06E586}"/>
    <cellStyle name="Normal 3 7 2 2 4" xfId="38554" xr:uid="{5B2CC0D5-1AC5-40D4-BDAD-F87A86170FFF}"/>
    <cellStyle name="Normal 3 7 2 3" xfId="24847" xr:uid="{05C6ABB1-C919-4215-86F6-2C8CB7E0E870}"/>
    <cellStyle name="Normal 3 7 2 4" xfId="30341" xr:uid="{9B1CCA87-4492-4346-9715-5F1BB95763D7}"/>
    <cellStyle name="Normal 3 7 2 5" xfId="35825" xr:uid="{8C9E01C3-E145-4F3E-A009-6319EC4C608E}"/>
    <cellStyle name="Normal 3 7 3" xfId="12477" xr:uid="{80C3B768-B3CB-4BB1-A1EA-EFDDC30D3540}"/>
    <cellStyle name="Normal 3 7 4" xfId="9424" xr:uid="{3F947553-B290-453F-90FB-D93AD9F4C4B3}"/>
    <cellStyle name="Normal 3 7 4 2" xfId="20745" xr:uid="{83FAAE98-3009-4769-9E52-CA831333B8B6}"/>
    <cellStyle name="Normal 3 7 4 2 2" xfId="26301" xr:uid="{B244F66C-BA46-4A75-8473-EFD2F6200E9F}"/>
    <cellStyle name="Normal 3 7 4 2 3" xfId="31795" xr:uid="{AF4119EA-714F-4D5F-B3DF-678A306483F7}"/>
    <cellStyle name="Normal 3 7 4 2 4" xfId="37279" xr:uid="{7EF58096-2FCA-46C5-88CD-01D857311AAB}"/>
    <cellStyle name="Normal 3 7 4 3" xfId="23572" xr:uid="{E0EC9D83-6EDD-4AE8-BAE1-65F82DC43661}"/>
    <cellStyle name="Normal 3 7 4 4" xfId="29066" xr:uid="{57C0B339-B4FE-47F4-8F8A-EF351A0CF662}"/>
    <cellStyle name="Normal 3 7 4 5" xfId="34550" xr:uid="{2607122B-5E4A-4FA8-8CA9-6C1AD0E70FA3}"/>
    <cellStyle name="Normal 3 8" xfId="9425" xr:uid="{BF1B88B1-6762-4A39-8E47-4B7109B99F50}"/>
    <cellStyle name="Normal 3 8 2" xfId="20746" xr:uid="{AC832282-E099-4417-B7E5-E3C80C856919}"/>
    <cellStyle name="Normal 3 8 2 2" xfId="26302" xr:uid="{AA80B479-B789-480E-850B-41221BE10923}"/>
    <cellStyle name="Normal 3 8 2 3" xfId="31796" xr:uid="{AEBC7655-FFB6-4654-B5D9-80D0FA86BE2D}"/>
    <cellStyle name="Normal 3 8 2 4" xfId="37280" xr:uid="{2AB29B97-07E5-40CD-BC16-6ADBD5634703}"/>
    <cellStyle name="Normal 3 8 3" xfId="23573" xr:uid="{CF067BDC-9312-498F-B476-9A1CC0AE6B23}"/>
    <cellStyle name="Normal 3 8 4" xfId="29067" xr:uid="{C59D2AFD-D8F5-4F3E-8D44-3CA4ECC199EE}"/>
    <cellStyle name="Normal 3 8 5" xfId="34551" xr:uid="{15AF340B-22EA-4E78-B2FB-7E5A59DAA460}"/>
    <cellStyle name="Normal 3 9" xfId="14720" xr:uid="{A29BCA39-DE43-4F92-AA24-A8DB0164877B}"/>
    <cellStyle name="Normal 3 9 2" xfId="22007" xr:uid="{FB58F1EF-B5D1-4874-A98F-B39B28FD7E0D}"/>
    <cellStyle name="Normal 3 9 2 2" xfId="27563" xr:uid="{D82C80D8-AFD7-4ACA-B695-08C583C76CC9}"/>
    <cellStyle name="Normal 3 9 2 3" xfId="33057" xr:uid="{F6F10761-F419-4236-838A-76FD034ABEEF}"/>
    <cellStyle name="Normal 3 9 2 4" xfId="38541" xr:uid="{7A00FD5E-1FC6-4562-A843-D9D3C4337AE8}"/>
    <cellStyle name="Normal 3 9 3" xfId="24834" xr:uid="{E80E0B86-8272-481D-BB70-CE4FF6D88A56}"/>
    <cellStyle name="Normal 3 9 4" xfId="30328" xr:uid="{81AD1AB5-D5B1-41BD-A169-027B9D02F02B}"/>
    <cellStyle name="Normal 3 9 5" xfId="35812" xr:uid="{82AB7763-BA4D-4EB5-8A3A-0FFF4360722C}"/>
    <cellStyle name="Normal 30" xfId="6324" xr:uid="{9E307900-24BD-4063-8F92-06BD3CB08807}"/>
    <cellStyle name="Normal 30 2" xfId="14734" xr:uid="{8C235C6D-52A9-474A-8B8E-17FED649379A}"/>
    <cellStyle name="Normal 30 2 2" xfId="22021" xr:uid="{D51C6D4C-37FA-4AE2-9DF4-5246A1B1F863}"/>
    <cellStyle name="Normal 30 2 2 2" xfId="27577" xr:uid="{F00D209B-5880-4D32-BF50-F88D2D3B1E9B}"/>
    <cellStyle name="Normal 30 2 2 3" xfId="33071" xr:uid="{15C8B27E-DA05-41AB-9B04-C5EB7EE285BF}"/>
    <cellStyle name="Normal 30 2 2 4" xfId="38555" xr:uid="{A9D488B2-F40F-4135-B585-D59E1C646598}"/>
    <cellStyle name="Normal 30 2 3" xfId="24848" xr:uid="{118DFA01-0F00-4F67-9CB8-B64B3C018DB9}"/>
    <cellStyle name="Normal 30 2 4" xfId="30342" xr:uid="{62AA7EFA-B03A-4B43-8B93-348E1975FEB5}"/>
    <cellStyle name="Normal 30 2 5" xfId="35826" xr:uid="{4589F741-3ACC-4260-BC0F-1ADA70080A6B}"/>
    <cellStyle name="Normal 30 3" xfId="11680" xr:uid="{11176685-36CE-41A6-9032-484C3F141EC3}"/>
    <cellStyle name="Normal 30 4" xfId="16916" xr:uid="{215A1248-D388-40A0-99DF-15F505A6201F}"/>
    <cellStyle name="Normal 30 5" xfId="19139" xr:uid="{F58CE9E0-F614-4172-BEF3-01814B630CD4}"/>
    <cellStyle name="Normal 30 6" xfId="9426" xr:uid="{469B130D-9578-478D-BE7B-0291C0F67319}"/>
    <cellStyle name="Normal 30 6 2" xfId="20747" xr:uid="{222CA05C-B11F-4833-A873-7A3BEEA61C62}"/>
    <cellStyle name="Normal 30 6 2 2" xfId="26303" xr:uid="{28355CBD-F54C-4C13-8C20-16E77DE4F3A5}"/>
    <cellStyle name="Normal 30 6 2 3" xfId="31797" xr:uid="{DE35A674-28D5-44B8-AA8E-F9CF0B4F98CA}"/>
    <cellStyle name="Normal 30 6 2 4" xfId="37281" xr:uid="{8628D6EE-4A01-4793-ACEC-63FB5D016CC3}"/>
    <cellStyle name="Normal 30 6 3" xfId="23574" xr:uid="{2C172FDE-9B9C-4F98-AABB-FC17BCF90F45}"/>
    <cellStyle name="Normal 30 6 4" xfId="29068" xr:uid="{18A13AF2-BDE6-45D4-B325-2671C08A1B5C}"/>
    <cellStyle name="Normal 30 6 5" xfId="34552" xr:uid="{5C1B9408-3EAA-439A-9430-7CABDACC8FE7}"/>
    <cellStyle name="Normal 300" xfId="39532" xr:uid="{5C8C74F1-810F-47CF-8DD6-35E2CED1AEF5}"/>
    <cellStyle name="Normal 301" xfId="39533" xr:uid="{98EEECC1-A747-4E0E-B2D1-4114200574C6}"/>
    <cellStyle name="Normal 302" xfId="39534" xr:uid="{B31327FF-1E28-4653-8AB1-5C1443B033A2}"/>
    <cellStyle name="Normal 303" xfId="39535" xr:uid="{FEA815DF-92AA-41D4-984A-533D8949E13F}"/>
    <cellStyle name="Normal 304" xfId="39536" xr:uid="{9E192E4F-479E-46D9-8375-50D02EF21404}"/>
    <cellStyle name="Normal 305" xfId="39537" xr:uid="{AA8B35F2-FBC4-448A-AF65-F8423C16641B}"/>
    <cellStyle name="Normal 306" xfId="39538" xr:uid="{0D9133C3-7197-4243-ABD4-4D12A46E0707}"/>
    <cellStyle name="Normal 307" xfId="39539" xr:uid="{F2511939-DB4F-4BE8-9993-534E1037CD76}"/>
    <cellStyle name="Normal 308" xfId="39540" xr:uid="{A4377B79-646B-4557-A759-2E3D4E77BA5D}"/>
    <cellStyle name="Normal 309" xfId="39541" xr:uid="{EEB1A307-A24C-48F4-A724-D5C51FC716F5}"/>
    <cellStyle name="Normal 31" xfId="6325" xr:uid="{A15929BD-A362-4570-8F88-43D3D6806A6E}"/>
    <cellStyle name="Normal 31 2" xfId="14735" xr:uid="{51988E8D-C274-4320-9C02-C883B6C5F0E6}"/>
    <cellStyle name="Normal 31 2 2" xfId="22022" xr:uid="{5B125F13-5A50-4B05-B2BF-526E7B5F76E7}"/>
    <cellStyle name="Normal 31 2 2 2" xfId="27578" xr:uid="{F2DB26B8-FDBB-4211-AB8A-19E6AFFBCD6D}"/>
    <cellStyle name="Normal 31 2 2 3" xfId="33072" xr:uid="{EF420BA8-B617-47A0-B320-5F857ED266BA}"/>
    <cellStyle name="Normal 31 2 2 4" xfId="38556" xr:uid="{6DA9368F-AB4C-4C56-9BE3-4A4389069A76}"/>
    <cellStyle name="Normal 31 2 3" xfId="24849" xr:uid="{18BEE37A-9447-4B7B-883B-1992221303FF}"/>
    <cellStyle name="Normal 31 2 4" xfId="30343" xr:uid="{29B02B9B-82D1-4AE4-8BED-10436F95712C}"/>
    <cellStyle name="Normal 31 2 5" xfId="35827" xr:uid="{D84B5ACC-545D-467F-BD86-3DD39D3EC9E3}"/>
    <cellStyle name="Normal 31 3" xfId="11681" xr:uid="{761ACF61-0FB0-488E-843F-5254E8E1D941}"/>
    <cellStyle name="Normal 31 4" xfId="16917" xr:uid="{21EA34C1-E504-468A-A1EF-DC8769601E01}"/>
    <cellStyle name="Normal 31 5" xfId="19140" xr:uid="{291691EA-3EA4-4D7F-BC8D-D735306FBC92}"/>
    <cellStyle name="Normal 31 6" xfId="9427" xr:uid="{7279D189-9037-4B75-8E40-7688AE6CE36D}"/>
    <cellStyle name="Normal 31 6 2" xfId="20748" xr:uid="{FFCAF943-FC7F-4FDC-A539-617C05A7B387}"/>
    <cellStyle name="Normal 31 6 2 2" xfId="26304" xr:uid="{E900AED2-CE66-4038-A606-A8FB5FAF49D9}"/>
    <cellStyle name="Normal 31 6 2 3" xfId="31798" xr:uid="{9B1F8332-0947-4362-89A2-1A1DDBB8D993}"/>
    <cellStyle name="Normal 31 6 2 4" xfId="37282" xr:uid="{911F2E8D-D4A3-4C26-BC46-6F222F87FEE5}"/>
    <cellStyle name="Normal 31 6 3" xfId="23575" xr:uid="{36F3DDB0-6358-4240-9573-7CBBA859E54C}"/>
    <cellStyle name="Normal 31 6 4" xfId="29069" xr:uid="{7AA77970-4212-443E-9601-D5ABA3F87B67}"/>
    <cellStyle name="Normal 31 6 5" xfId="34553" xr:uid="{F0AFCF9A-BB20-4297-912E-544925E747F0}"/>
    <cellStyle name="Normal 310" xfId="39542" xr:uid="{270AC4D3-B6A7-457E-AADB-6C33FB93C4CC}"/>
    <cellStyle name="Normal 311" xfId="39543" xr:uid="{BCC552B2-BC52-4ECB-B207-DB1BCF0CF459}"/>
    <cellStyle name="Normal 312" xfId="39544" xr:uid="{F99A7EB8-7C5C-4D7C-B340-767696DD53D3}"/>
    <cellStyle name="Normal 313" xfId="39545" xr:uid="{74645568-7978-4FF0-8A34-F8D8C426D715}"/>
    <cellStyle name="Normal 314" xfId="39546" xr:uid="{1400D2EA-3F98-451E-8A5C-FB9E9961DC93}"/>
    <cellStyle name="Normal 315" xfId="39547" xr:uid="{C6E7D784-48F5-4292-9A22-7939630985B5}"/>
    <cellStyle name="Normal 316" xfId="39548" xr:uid="{8092CB42-0A94-4738-A72E-D26714C603A6}"/>
    <cellStyle name="Normal 317" xfId="39549" xr:uid="{DAC977E4-923A-4941-AC46-6948BBA65E95}"/>
    <cellStyle name="Normal 318" xfId="39550" xr:uid="{70A974AE-0941-4770-8D8B-27DBDCA6D4C6}"/>
    <cellStyle name="Normal 319" xfId="39551" xr:uid="{CCDF7993-A981-450B-B4E7-91CC643C7F0E}"/>
    <cellStyle name="Normal 32" xfId="6326" xr:uid="{F03D5E6A-B270-4160-B19E-3279708174C4}"/>
    <cellStyle name="Normal 32 2" xfId="14736" xr:uid="{0FB9B225-8505-4932-BF35-EA9FA93F0FC7}"/>
    <cellStyle name="Normal 32 2 2" xfId="22023" xr:uid="{1F679BF1-1811-4944-8B16-A5AAD036970C}"/>
    <cellStyle name="Normal 32 2 2 2" xfId="27579" xr:uid="{9820FF39-DCEF-4769-A0D1-5D5B698C1007}"/>
    <cellStyle name="Normal 32 2 2 3" xfId="33073" xr:uid="{F6BDC72C-0738-44C7-8FCE-FA88AD3E30E9}"/>
    <cellStyle name="Normal 32 2 2 4" xfId="38557" xr:uid="{11AA5E8C-3100-47CA-B539-BB013336C577}"/>
    <cellStyle name="Normal 32 2 3" xfId="24850" xr:uid="{90AE5F7E-5705-460A-B49E-AB7CF72328D4}"/>
    <cellStyle name="Normal 32 2 4" xfId="30344" xr:uid="{96D123E8-7187-413A-A958-FA34C1630EAA}"/>
    <cellStyle name="Normal 32 2 5" xfId="35828" xr:uid="{A326D9F1-A4E5-49A7-8721-B4C8B63E5755}"/>
    <cellStyle name="Normal 32 3" xfId="11682" xr:uid="{A62ADF86-9503-43BC-95E6-BB97AF472130}"/>
    <cellStyle name="Normal 32 4" xfId="16918" xr:uid="{6B516253-0B40-4E7F-86F8-8B7158BC0FCE}"/>
    <cellStyle name="Normal 32 5" xfId="19141" xr:uid="{D7B0E182-1BB1-4C27-BA27-CB5E5CFE588A}"/>
    <cellStyle name="Normal 32 6" xfId="9428" xr:uid="{E0DB3882-B0D8-4D13-A060-35C203EBB159}"/>
    <cellStyle name="Normal 32 6 2" xfId="20749" xr:uid="{B8B031C0-E218-41AA-8A5E-82D491F82B55}"/>
    <cellStyle name="Normal 32 6 2 2" xfId="26305" xr:uid="{BD9149E3-1BD7-4F76-B1A9-61102985CDB3}"/>
    <cellStyle name="Normal 32 6 2 3" xfId="31799" xr:uid="{CD8C3AD9-A998-4BD2-9039-264F050D55DC}"/>
    <cellStyle name="Normal 32 6 2 4" xfId="37283" xr:uid="{243AB70C-9D4D-4E35-ADFF-4CD4C253296A}"/>
    <cellStyle name="Normal 32 6 3" xfId="23576" xr:uid="{BC167EC7-6633-4993-AB4B-EC7FD347FD2F}"/>
    <cellStyle name="Normal 32 6 4" xfId="29070" xr:uid="{47BFF35B-C203-4A65-A407-73C17ECE4B19}"/>
    <cellStyle name="Normal 32 6 5" xfId="34554" xr:uid="{B14DC68B-D297-47DA-B003-628FB1EB69CD}"/>
    <cellStyle name="Normal 320" xfId="39552" xr:uid="{11C7DAFB-AB92-44C6-A0AD-DDFAEA9A2A86}"/>
    <cellStyle name="Normal 321" xfId="39553" xr:uid="{8AA4E652-CCBE-43CD-A979-164163E30F35}"/>
    <cellStyle name="Normal 322" xfId="39554" xr:uid="{B9173EAC-77F5-4DE2-AB8F-F47B41ACF394}"/>
    <cellStyle name="Normal 323" xfId="39555" xr:uid="{B4008E6A-B9BE-4CA6-8D7D-46874EDBE02B}"/>
    <cellStyle name="Normal 324" xfId="39556" xr:uid="{12B83DBF-1DFB-4DC1-9CDB-C6BADBB1246F}"/>
    <cellStyle name="Normal 325" xfId="39557" xr:uid="{8FCAAF6D-7939-4815-A147-1AAC54ABB465}"/>
    <cellStyle name="Normal 326" xfId="39558" xr:uid="{30B7EFF8-5566-4924-9103-4FC5196366C4}"/>
    <cellStyle name="Normal 327" xfId="39559" xr:uid="{3E0E260E-74AB-4D57-B241-054E77D25C5C}"/>
    <cellStyle name="Normal 328" xfId="39560" xr:uid="{BAA4AE86-A1A6-4A76-9BF6-295CEF73079B}"/>
    <cellStyle name="Normal 329" xfId="39561" xr:uid="{6DA3EB77-2455-4CDB-9E80-E653A37DB420}"/>
    <cellStyle name="Normal 33" xfId="6327" xr:uid="{B95C5988-A44F-493A-BBD0-DAC05E1749EC}"/>
    <cellStyle name="Normal 33 2" xfId="14737" xr:uid="{9837A719-BC15-42D1-BE04-2C3634239F79}"/>
    <cellStyle name="Normal 33 2 2" xfId="22024" xr:uid="{17B56921-E502-47C6-920A-3B359F2E74FB}"/>
    <cellStyle name="Normal 33 2 2 2" xfId="27580" xr:uid="{5EEDE41C-D7F1-45F8-B5C0-55EB0B9F9657}"/>
    <cellStyle name="Normal 33 2 2 3" xfId="33074" xr:uid="{20646EFA-EE51-4256-AF4F-EA90F484B59D}"/>
    <cellStyle name="Normal 33 2 2 4" xfId="38558" xr:uid="{14FB3EE5-1DFB-48D8-8A06-930EE525B4B2}"/>
    <cellStyle name="Normal 33 2 3" xfId="24851" xr:uid="{4E7D59AB-0E00-4CDF-AC2D-2FE76F36FFF9}"/>
    <cellStyle name="Normal 33 2 4" xfId="30345" xr:uid="{3266FD89-462C-4425-A397-5F09E52ECFBB}"/>
    <cellStyle name="Normal 33 2 5" xfId="35829" xr:uid="{66303354-98F4-4920-90DD-97FFEC2B7D1F}"/>
    <cellStyle name="Normal 33 3" xfId="11683" xr:uid="{5A683EB0-2701-4673-BF7F-F4FBD3CC7B71}"/>
    <cellStyle name="Normal 33 4" xfId="16919" xr:uid="{7BE73E5A-31DE-4D0F-B4A1-5D80A68914E8}"/>
    <cellStyle name="Normal 33 5" xfId="19142" xr:uid="{F8FED237-F500-4108-B393-0E7467E60A88}"/>
    <cellStyle name="Normal 33 6" xfId="9429" xr:uid="{668847C0-8AB3-42CC-B4EF-3430CF065C4C}"/>
    <cellStyle name="Normal 33 6 2" xfId="20750" xr:uid="{B5C0070A-1300-48CA-A285-F590690DF98B}"/>
    <cellStyle name="Normal 33 6 2 2" xfId="26306" xr:uid="{8DCBF980-01B3-4C73-BF9D-38E1F63E9A78}"/>
    <cellStyle name="Normal 33 6 2 3" xfId="31800" xr:uid="{88F65D05-DE92-4E8D-A4BB-5A61C8140460}"/>
    <cellStyle name="Normal 33 6 2 4" xfId="37284" xr:uid="{89D15D80-1746-4FE7-9CF0-9C225662A905}"/>
    <cellStyle name="Normal 33 6 3" xfId="23577" xr:uid="{2BB4F6C0-69DA-4508-8F8F-2FC644058710}"/>
    <cellStyle name="Normal 33 6 4" xfId="29071" xr:uid="{5E801D9E-50BF-4FEC-A43A-EB573617270D}"/>
    <cellStyle name="Normal 33 6 5" xfId="34555" xr:uid="{24FA9C9E-24A3-4EB7-9706-D8165808BDF1}"/>
    <cellStyle name="Normal 330" xfId="39562" xr:uid="{E83217B7-7D2B-421C-947D-3A6255CAFAB5}"/>
    <cellStyle name="Normal 331" xfId="39563" xr:uid="{570686F8-4DC4-43AD-BEEB-3A362DF4374C}"/>
    <cellStyle name="Normal 332" xfId="39564" xr:uid="{39D1B509-F829-463C-B429-EC1730B55F2C}"/>
    <cellStyle name="Normal 333" xfId="39565" xr:uid="{216137BA-72C4-4D97-A49E-2C43A380A6E3}"/>
    <cellStyle name="Normal 334" xfId="39566" xr:uid="{B7ED9B8A-B2BD-4459-B142-2EB5C2E7A3B1}"/>
    <cellStyle name="Normal 335" xfId="39567" xr:uid="{AA6CFF8E-EFD3-46FB-B3FD-EC6DA82350DC}"/>
    <cellStyle name="Normal 336" xfId="39568" xr:uid="{3B9511F0-9CF9-4C4B-A12B-7BBDE39AE117}"/>
    <cellStyle name="Normal 337" xfId="39569" xr:uid="{768233CE-CD3E-4F69-B213-E06E7E1EEB2D}"/>
    <cellStyle name="Normal 338" xfId="39570" xr:uid="{D38028E3-057C-4F0B-82B2-78177D0911F0}"/>
    <cellStyle name="Normal 339" xfId="39571" xr:uid="{F9116CA4-8D23-4168-B487-CC4B3EE142A0}"/>
    <cellStyle name="Normal 34" xfId="6328" xr:uid="{13A00FCD-58E9-4606-AFDA-16C810AFC9A2}"/>
    <cellStyle name="Normal 34 2" xfId="14738" xr:uid="{8678D418-DF5E-46B9-BF1B-F7D152CF6EB0}"/>
    <cellStyle name="Normal 34 2 2" xfId="22025" xr:uid="{9048042C-2650-47B1-A6A6-D445FF12C035}"/>
    <cellStyle name="Normal 34 2 2 2" xfId="27581" xr:uid="{55E8E32A-4E1F-403D-B238-8179B7243951}"/>
    <cellStyle name="Normal 34 2 2 3" xfId="33075" xr:uid="{28750AA0-B44E-4557-BB82-BF9FD91C1DCB}"/>
    <cellStyle name="Normal 34 2 2 4" xfId="38559" xr:uid="{8C507F37-DBB8-4A6B-893A-5EC960735F04}"/>
    <cellStyle name="Normal 34 2 3" xfId="24852" xr:uid="{C8AC5089-6253-4E88-A921-5D0B89AEEBAE}"/>
    <cellStyle name="Normal 34 2 4" xfId="30346" xr:uid="{BBDBE433-5205-4487-9734-BEC0CDAA1403}"/>
    <cellStyle name="Normal 34 2 5" xfId="35830" xr:uid="{B4CE7972-E223-4C77-B4C8-FD3153C6CC12}"/>
    <cellStyle name="Normal 34 3" xfId="19143" xr:uid="{DAB58522-8660-4F37-B582-33D38D2D918D}"/>
    <cellStyle name="Normal 34 4" xfId="9430" xr:uid="{9073248E-290A-4EAB-992D-CFCFDBA02BBB}"/>
    <cellStyle name="Normal 34 4 2" xfId="20751" xr:uid="{305CEB5F-DF21-42D5-B871-13BE13C3217C}"/>
    <cellStyle name="Normal 34 4 2 2" xfId="26307" xr:uid="{0F05B96A-11E7-4B85-A43D-FE1B05E190BB}"/>
    <cellStyle name="Normal 34 4 2 3" xfId="31801" xr:uid="{90C5B77A-E28B-4AE5-8025-AF418680B32F}"/>
    <cellStyle name="Normal 34 4 2 4" xfId="37285" xr:uid="{CE0F3B12-E002-4FB4-AA3F-4FCFBDF9C537}"/>
    <cellStyle name="Normal 34 4 3" xfId="23578" xr:uid="{E5568C08-6BA8-44A2-8190-290D433E6BB4}"/>
    <cellStyle name="Normal 34 4 4" xfId="29072" xr:uid="{F8A63965-A792-4788-A1A0-F400C2AD42EA}"/>
    <cellStyle name="Normal 34 4 5" xfId="34556" xr:uid="{1EDCCE01-866F-49FC-9E78-1AC55D722A16}"/>
    <cellStyle name="Normal 340" xfId="39572" xr:uid="{9FFD7B57-D40D-4F37-A74F-F9D67B73E9E3}"/>
    <cellStyle name="Normal 341" xfId="39573" xr:uid="{50107F59-8DB9-46AD-B456-228FD9B40779}"/>
    <cellStyle name="Normal 342" xfId="39574" xr:uid="{359E50F1-FFF6-4404-A6E8-5D98BF0B76AD}"/>
    <cellStyle name="Normal 343" xfId="39575" xr:uid="{255EB964-95D2-446A-A113-82EAE3F8683F}"/>
    <cellStyle name="Normal 344" xfId="39576" xr:uid="{D0F92201-5A37-4667-A6B3-A243F283ABA2}"/>
    <cellStyle name="Normal 345" xfId="39577" xr:uid="{11E5D6BB-9647-46E9-AF68-F6ABE9444F59}"/>
    <cellStyle name="Normal 346" xfId="39578" xr:uid="{2E39107E-FB55-4287-B9A2-9BD6A7F54FA5}"/>
    <cellStyle name="Normal 347" xfId="39579" xr:uid="{9B11BC47-781F-4E5D-8DAB-180FABACC346}"/>
    <cellStyle name="Normal 348" xfId="39580" xr:uid="{F564E7E4-524A-4DC3-AFCC-06E90523B5AE}"/>
    <cellStyle name="Normal 349" xfId="39581" xr:uid="{EA746686-7702-4A70-9ECE-8D5B5288B4CC}"/>
    <cellStyle name="Normal 35" xfId="6329" xr:uid="{98DF1410-6536-4848-AFBB-C7185B4CCFC4}"/>
    <cellStyle name="Normal 35 10" xfId="6330" xr:uid="{969B6D54-122C-429A-80A3-D3B788F6F2CC}"/>
    <cellStyle name="Normal 35 10 2" xfId="14740" xr:uid="{897BECAB-8E7C-4314-BD7F-A96AA8871EBC}"/>
    <cellStyle name="Normal 35 10 2 2" xfId="22027" xr:uid="{8367FC84-24BB-4562-8BB7-F8A80A46EE00}"/>
    <cellStyle name="Normal 35 10 2 2 2" xfId="27583" xr:uid="{53C6A12D-685B-482C-82BD-25DCABAFB4A6}"/>
    <cellStyle name="Normal 35 10 2 2 3" xfId="33077" xr:uid="{6979A17E-DEBA-4C9E-96C0-0DD7F41A3D8D}"/>
    <cellStyle name="Normal 35 10 2 2 4" xfId="38561" xr:uid="{7D257912-35D8-49D9-A610-98488A78FBC2}"/>
    <cellStyle name="Normal 35 10 2 3" xfId="24854" xr:uid="{F2DB7D1A-7107-4FFC-BD1D-04FA8EC14770}"/>
    <cellStyle name="Normal 35 10 2 4" xfId="30348" xr:uid="{C630567B-51A9-4DDA-83DB-432F2076D000}"/>
    <cellStyle name="Normal 35 10 2 5" xfId="35832" xr:uid="{1D014003-4E24-47A6-9AEF-2B93F3CA8B0E}"/>
    <cellStyle name="Normal 35 10 3" xfId="11685" xr:uid="{0B73E1C6-C407-4991-B2BF-755522288BDE}"/>
    <cellStyle name="Normal 35 10 4" xfId="16921" xr:uid="{BB449547-FD60-4BF2-A939-F3B6A3D44A65}"/>
    <cellStyle name="Normal 35 10 5" xfId="19145" xr:uid="{FFB40D42-FD71-482D-A9A2-CC795E15F324}"/>
    <cellStyle name="Normal 35 10 6" xfId="9432" xr:uid="{EED1C22D-0F55-41BF-8F0B-EB01E04B7821}"/>
    <cellStyle name="Normal 35 10 6 2" xfId="20753" xr:uid="{66610D7E-6531-41CD-B34A-59BB4CBD9044}"/>
    <cellStyle name="Normal 35 10 6 2 2" xfId="26309" xr:uid="{8D9D420B-C186-4BE9-BF57-7CDBE2FE34F2}"/>
    <cellStyle name="Normal 35 10 6 2 3" xfId="31803" xr:uid="{EC5AEC0E-1B67-4614-84EC-FDC5FA3286C5}"/>
    <cellStyle name="Normal 35 10 6 2 4" xfId="37287" xr:uid="{C9540657-DE9A-4B05-950B-EFEE3926F5AF}"/>
    <cellStyle name="Normal 35 10 6 3" xfId="23580" xr:uid="{435B09F6-687E-409C-BC57-822E4C05EE30}"/>
    <cellStyle name="Normal 35 10 6 4" xfId="29074" xr:uid="{B1DC135B-0950-450B-9ADF-CBB5BC550C61}"/>
    <cellStyle name="Normal 35 10 6 5" xfId="34558" xr:uid="{20B53228-5176-4747-B20F-0BF3FE12289D}"/>
    <cellStyle name="Normal 35 11" xfId="14739" xr:uid="{FBA4BEA7-C260-4710-854B-082696B68790}"/>
    <cellStyle name="Normal 35 11 2" xfId="22026" xr:uid="{6D8F2F43-8A2A-48BD-96AC-D4F1309407BC}"/>
    <cellStyle name="Normal 35 11 2 2" xfId="27582" xr:uid="{257295FE-314C-4E48-8B7A-1A66DC8A1CEB}"/>
    <cellStyle name="Normal 35 11 2 3" xfId="33076" xr:uid="{C908B3EB-E2C9-408E-A29F-2AC04F21D648}"/>
    <cellStyle name="Normal 35 11 2 4" xfId="38560" xr:uid="{3FF0282E-AD21-4BEC-BCFC-43B1B90F6CBC}"/>
    <cellStyle name="Normal 35 11 3" xfId="24853" xr:uid="{2B93E1CC-CDC6-4E82-B284-C9357E2BC292}"/>
    <cellStyle name="Normal 35 11 4" xfId="30347" xr:uid="{991298BD-1843-4F11-B648-2DB13029C8A5}"/>
    <cellStyle name="Normal 35 11 5" xfId="35831" xr:uid="{E212C078-C203-46C1-B0E4-A75D86EC6D13}"/>
    <cellStyle name="Normal 35 12" xfId="11684" xr:uid="{C8AA7C29-65E6-48C5-AD8D-E056457413E1}"/>
    <cellStyle name="Normal 35 13" xfId="16920" xr:uid="{022C8F43-FCFC-43AF-ABE0-85D2F6E0C0D5}"/>
    <cellStyle name="Normal 35 14" xfId="19144" xr:uid="{E2C8884B-DC61-45F4-B7DC-D6E93926D1C3}"/>
    <cellStyle name="Normal 35 15" xfId="9431" xr:uid="{E3668469-1A32-4120-82EB-4B5377FE451C}"/>
    <cellStyle name="Normal 35 15 2" xfId="20752" xr:uid="{44B5240A-C8BE-4E8E-9654-117C0EF76B58}"/>
    <cellStyle name="Normal 35 15 2 2" xfId="26308" xr:uid="{60DEBDDD-BF3E-4227-AB8F-AAFD6DC8F5E9}"/>
    <cellStyle name="Normal 35 15 2 3" xfId="31802" xr:uid="{2BF72DA8-6D75-45B2-B7F0-EA61C6E859F3}"/>
    <cellStyle name="Normal 35 15 2 4" xfId="37286" xr:uid="{E1A26F36-7678-4743-B6E1-7D1F26AECB2F}"/>
    <cellStyle name="Normal 35 15 3" xfId="23579" xr:uid="{AEFFEA04-7B71-48D8-977E-6ACFFD9D9FBF}"/>
    <cellStyle name="Normal 35 15 4" xfId="29073" xr:uid="{49BAAF87-7305-478C-8CA5-4F4F405752E2}"/>
    <cellStyle name="Normal 35 15 5" xfId="34557" xr:uid="{68904CC2-7EF8-4376-B0AB-6C504B50C1C6}"/>
    <cellStyle name="Normal 35 2" xfId="6331" xr:uid="{0604EED7-C22B-427E-8FD1-F091A21C0DFD}"/>
    <cellStyle name="Normal 35 2 2" xfId="14741" xr:uid="{7B17A38A-C374-4876-8B60-3D94C5F93118}"/>
    <cellStyle name="Normal 35 2 2 2" xfId="22028" xr:uid="{908D9E87-4A0B-4016-9638-B2743DFA49B6}"/>
    <cellStyle name="Normal 35 2 2 2 2" xfId="27584" xr:uid="{4718C020-7CD5-45DC-9198-87BE59BDC434}"/>
    <cellStyle name="Normal 35 2 2 2 3" xfId="33078" xr:uid="{5ED66594-2193-47DA-AE0C-A9704FDD1B75}"/>
    <cellStyle name="Normal 35 2 2 2 4" xfId="38562" xr:uid="{434C5DA3-0B64-473A-BEC9-4B487C8FD679}"/>
    <cellStyle name="Normal 35 2 2 3" xfId="24855" xr:uid="{632B58D7-9A5C-42DB-94D8-A6CF740241C3}"/>
    <cellStyle name="Normal 35 2 2 4" xfId="30349" xr:uid="{A5A3FE34-A901-4A81-85D6-EEA7EF7AA823}"/>
    <cellStyle name="Normal 35 2 2 5" xfId="35833" xr:uid="{9B068C58-8587-4DAD-B09F-D14F6A1DF361}"/>
    <cellStyle name="Normal 35 2 3" xfId="11686" xr:uid="{232C167F-A85F-4ECC-9898-B9DF958225EB}"/>
    <cellStyle name="Normal 35 2 4" xfId="16922" xr:uid="{72F5520D-53E2-4397-805A-0989AD121597}"/>
    <cellStyle name="Normal 35 2 5" xfId="19146" xr:uid="{E40C7B48-3C19-4945-94B2-A0B8DBEAF981}"/>
    <cellStyle name="Normal 35 2 6" xfId="9433" xr:uid="{5AAD0AD1-6EE4-455D-8276-ACDE0FE7DD29}"/>
    <cellStyle name="Normal 35 2 6 2" xfId="20754" xr:uid="{75869631-F0BB-409D-8C33-B356FA517C2A}"/>
    <cellStyle name="Normal 35 2 6 2 2" xfId="26310" xr:uid="{7EB87B06-47BF-43C2-90B1-8F8905BA76A8}"/>
    <cellStyle name="Normal 35 2 6 2 3" xfId="31804" xr:uid="{F045235A-6BD2-4CE0-8354-9600CC40146A}"/>
    <cellStyle name="Normal 35 2 6 2 4" xfId="37288" xr:uid="{E888C7A2-2D92-4F43-A5D4-3F4709CCEA68}"/>
    <cellStyle name="Normal 35 2 6 3" xfId="23581" xr:uid="{D0409843-9556-419F-B58F-F8E661BBFDDE}"/>
    <cellStyle name="Normal 35 2 6 4" xfId="29075" xr:uid="{0C09F749-67BA-4E38-BDDE-0D8782625FCB}"/>
    <cellStyle name="Normal 35 2 6 5" xfId="34559" xr:uid="{63A77F09-FA08-4856-8E63-CD80D2DF5F83}"/>
    <cellStyle name="Normal 35 3" xfId="6332" xr:uid="{7F7EE6A6-C867-4419-8519-F517027197EE}"/>
    <cellStyle name="Normal 35 3 2" xfId="14742" xr:uid="{F6EDF320-3646-4A19-BCBB-E25D276D4855}"/>
    <cellStyle name="Normal 35 3 2 2" xfId="22029" xr:uid="{3825500C-364F-4CC8-A9B1-A08D6DA092C4}"/>
    <cellStyle name="Normal 35 3 2 2 2" xfId="27585" xr:uid="{CE1E7767-CC5C-490A-A078-E5C69B7A7C4C}"/>
    <cellStyle name="Normal 35 3 2 2 3" xfId="33079" xr:uid="{A07E8263-6A70-4AD2-952E-3A214FDC6085}"/>
    <cellStyle name="Normal 35 3 2 2 4" xfId="38563" xr:uid="{2A457903-E176-47C7-9B0F-5010D9CEEB3F}"/>
    <cellStyle name="Normal 35 3 2 3" xfId="24856" xr:uid="{48385068-F9CF-44A4-9BB7-404FA5F801E6}"/>
    <cellStyle name="Normal 35 3 2 4" xfId="30350" xr:uid="{5E1EC266-ACBC-4C55-8CEC-C523D8DB5060}"/>
    <cellStyle name="Normal 35 3 2 5" xfId="35834" xr:uid="{8F2D105D-D5B8-4274-B18D-071682642C69}"/>
    <cellStyle name="Normal 35 3 3" xfId="11687" xr:uid="{CAAF1CB3-D18E-495C-95A6-5242241367CD}"/>
    <cellStyle name="Normal 35 3 4" xfId="16923" xr:uid="{FBA9067A-4C55-4E7D-A301-F449FACE1C03}"/>
    <cellStyle name="Normal 35 3 5" xfId="19147" xr:uid="{74BAE99E-5419-4ECA-8125-117CA44DB3B6}"/>
    <cellStyle name="Normal 35 3 6" xfId="9434" xr:uid="{B029DF96-4A22-4289-8DB5-941055B788ED}"/>
    <cellStyle name="Normal 35 3 6 2" xfId="20755" xr:uid="{D415A1A3-0879-4318-AB94-BA9C69539E1F}"/>
    <cellStyle name="Normal 35 3 6 2 2" xfId="26311" xr:uid="{5C61446B-C36A-4617-8786-FF5FA24ED2CC}"/>
    <cellStyle name="Normal 35 3 6 2 3" xfId="31805" xr:uid="{83ECDB9C-61F1-46EE-A258-3575A364FD90}"/>
    <cellStyle name="Normal 35 3 6 2 4" xfId="37289" xr:uid="{FD66C316-3E24-44F9-94E5-EC1A1165276E}"/>
    <cellStyle name="Normal 35 3 6 3" xfId="23582" xr:uid="{66CF80C1-8E08-46E1-9E5D-9D827D91AE63}"/>
    <cellStyle name="Normal 35 3 6 4" xfId="29076" xr:uid="{193F2C68-EEE4-4369-A051-C7DA8D505FC9}"/>
    <cellStyle name="Normal 35 3 6 5" xfId="34560" xr:uid="{839EA8A8-0C4A-4924-A295-408049008E65}"/>
    <cellStyle name="Normal 35 4" xfId="6333" xr:uid="{E352D67E-1F84-4E60-9B4F-A3D338419B1A}"/>
    <cellStyle name="Normal 35 4 2" xfId="14743" xr:uid="{F84CA334-933F-44E4-B173-E40EE619CADF}"/>
    <cellStyle name="Normal 35 4 2 2" xfId="22030" xr:uid="{1C35B31B-ECFF-4E09-AA54-312563695B48}"/>
    <cellStyle name="Normal 35 4 2 2 2" xfId="27586" xr:uid="{C841CB94-6778-4CA0-99A3-541857EF3BB0}"/>
    <cellStyle name="Normal 35 4 2 2 3" xfId="33080" xr:uid="{779956E7-59C7-4645-A134-0D150EB4F7CF}"/>
    <cellStyle name="Normal 35 4 2 2 4" xfId="38564" xr:uid="{FF7216EE-CF66-41EF-82F2-DC036D43DA0C}"/>
    <cellStyle name="Normal 35 4 2 3" xfId="24857" xr:uid="{BA3125C2-A303-4125-836E-4742DB39F4BA}"/>
    <cellStyle name="Normal 35 4 2 4" xfId="30351" xr:uid="{07F4A965-4EE6-4413-95D6-E52E938C508B}"/>
    <cellStyle name="Normal 35 4 2 5" xfId="35835" xr:uid="{DD84CDDE-F34B-4187-9B73-E0389E7B2BD7}"/>
    <cellStyle name="Normal 35 4 3" xfId="11688" xr:uid="{426F1DE4-B770-4CC0-BEBF-2275FF4F2A65}"/>
    <cellStyle name="Normal 35 4 4" xfId="16924" xr:uid="{F2960347-A699-494D-BEB2-36768420FD30}"/>
    <cellStyle name="Normal 35 4 5" xfId="19148" xr:uid="{79D5D89F-DCD2-4F57-A101-E4ED193D4027}"/>
    <cellStyle name="Normal 35 4 6" xfId="9435" xr:uid="{B4070B98-EE5A-47AC-A6DD-5865D1A5BF32}"/>
    <cellStyle name="Normal 35 4 6 2" xfId="20756" xr:uid="{4FD5F13F-FDDC-460F-AE90-8CC58520F54A}"/>
    <cellStyle name="Normal 35 4 6 2 2" xfId="26312" xr:uid="{CC1E2D3B-76FA-4759-9627-6D72F583D29B}"/>
    <cellStyle name="Normal 35 4 6 2 3" xfId="31806" xr:uid="{85438A53-2C56-4BCD-8D69-C825CC0D9CF5}"/>
    <cellStyle name="Normal 35 4 6 2 4" xfId="37290" xr:uid="{7F283CE1-CCC6-482C-8D40-28B30D621422}"/>
    <cellStyle name="Normal 35 4 6 3" xfId="23583" xr:uid="{8B0A2CB4-EA1A-493E-8EA5-8FC0B713D110}"/>
    <cellStyle name="Normal 35 4 6 4" xfId="29077" xr:uid="{BD513B38-B4A4-40BB-89E7-2446F6C0141E}"/>
    <cellStyle name="Normal 35 4 6 5" xfId="34561" xr:uid="{B390532B-8291-4384-AE4C-D14868BEC5B8}"/>
    <cellStyle name="Normal 35 5" xfId="6334" xr:uid="{B665D69A-F930-4EDA-ACEC-CD16FF27337C}"/>
    <cellStyle name="Normal 35 5 2" xfId="14744" xr:uid="{1B7944AC-6C78-4BB3-A049-559E5DB489C7}"/>
    <cellStyle name="Normal 35 5 2 2" xfId="22031" xr:uid="{7812A1F1-2EAF-49E1-87E1-00E64D2DBBBA}"/>
    <cellStyle name="Normal 35 5 2 2 2" xfId="27587" xr:uid="{45019F6F-C8F7-433E-BA00-77999DC0C0EE}"/>
    <cellStyle name="Normal 35 5 2 2 3" xfId="33081" xr:uid="{796BCC8A-D4FE-46CF-AF0D-0460174E1262}"/>
    <cellStyle name="Normal 35 5 2 2 4" xfId="38565" xr:uid="{22316AB5-253A-4CDA-BD4C-18176A8A6CDB}"/>
    <cellStyle name="Normal 35 5 2 3" xfId="24858" xr:uid="{A9A4B992-FFDA-43A8-8794-66329A816CFD}"/>
    <cellStyle name="Normal 35 5 2 4" xfId="30352" xr:uid="{786171DE-6605-4DA3-A377-30FF09C85B30}"/>
    <cellStyle name="Normal 35 5 2 5" xfId="35836" xr:uid="{BCE8A3CF-424E-4C25-A11D-076227809009}"/>
    <cellStyle name="Normal 35 5 3" xfId="11689" xr:uid="{89B0D883-908F-4622-8BD6-005710E744A7}"/>
    <cellStyle name="Normal 35 5 4" xfId="16925" xr:uid="{723D199C-1FBA-4018-A163-2D2C8C505208}"/>
    <cellStyle name="Normal 35 5 5" xfId="19149" xr:uid="{00118F5E-756D-486E-86AF-BB673929F5AE}"/>
    <cellStyle name="Normal 35 5 6" xfId="9436" xr:uid="{D5C2F51F-487B-4639-8945-B349667AEA87}"/>
    <cellStyle name="Normal 35 5 6 2" xfId="20757" xr:uid="{3729FF5C-08C6-49A8-BACF-785D8954964E}"/>
    <cellStyle name="Normal 35 5 6 2 2" xfId="26313" xr:uid="{A86BF2C1-BE16-4491-BEA8-07CC0B9CBD6E}"/>
    <cellStyle name="Normal 35 5 6 2 3" xfId="31807" xr:uid="{DA25DC0C-BF91-4BA2-B8F5-A5A0C1B3BE18}"/>
    <cellStyle name="Normal 35 5 6 2 4" xfId="37291" xr:uid="{0E4ED3B1-EEDB-451A-ACD8-FFC27CCB184A}"/>
    <cellStyle name="Normal 35 5 6 3" xfId="23584" xr:uid="{CBC88A87-DB58-4444-A4E7-CBB2FFA1409F}"/>
    <cellStyle name="Normal 35 5 6 4" xfId="29078" xr:uid="{D58AC663-D40C-4CF8-92A7-B5D83F8A85D4}"/>
    <cellStyle name="Normal 35 5 6 5" xfId="34562" xr:uid="{A0742FCA-17E2-4EF6-B2A6-DBD99C9C1A17}"/>
    <cellStyle name="Normal 35 6" xfId="6335" xr:uid="{F72A3842-754B-4477-BF25-51026CC8B9A3}"/>
    <cellStyle name="Normal 35 6 2" xfId="14745" xr:uid="{7EB5EF48-9981-4319-8B9C-09F7952520DB}"/>
    <cellStyle name="Normal 35 6 2 2" xfId="22032" xr:uid="{2D2BBE59-38B6-4AB9-A045-9467C17EF6B1}"/>
    <cellStyle name="Normal 35 6 2 2 2" xfId="27588" xr:uid="{1D5D3AD5-9E7A-439F-B747-06F3DC47DAC6}"/>
    <cellStyle name="Normal 35 6 2 2 3" xfId="33082" xr:uid="{D8972C0E-BA9E-4594-8BD5-055D8F38CB0F}"/>
    <cellStyle name="Normal 35 6 2 2 4" xfId="38566" xr:uid="{A977545D-CBBE-4FFA-8761-2CF466B367A4}"/>
    <cellStyle name="Normal 35 6 2 3" xfId="24859" xr:uid="{D6106E2B-77DA-4134-B456-A73F9A47A696}"/>
    <cellStyle name="Normal 35 6 2 4" xfId="30353" xr:uid="{1A04589A-C48B-4717-98CD-ADEDF675C74C}"/>
    <cellStyle name="Normal 35 6 2 5" xfId="35837" xr:uid="{8D11DE49-767B-4AD0-B45A-F1F96B5C8B00}"/>
    <cellStyle name="Normal 35 6 3" xfId="11690" xr:uid="{BB9E8DDA-FF19-4741-BB1A-9264A3824735}"/>
    <cellStyle name="Normal 35 6 4" xfId="16926" xr:uid="{437EB173-DECE-4788-81FB-F944EC6BF668}"/>
    <cellStyle name="Normal 35 6 5" xfId="19150" xr:uid="{2B97BC3D-7767-4139-95E9-30B4BD04A441}"/>
    <cellStyle name="Normal 35 6 6" xfId="9437" xr:uid="{86B3A169-56FF-41C1-82F9-5EFD5B706880}"/>
    <cellStyle name="Normal 35 6 6 2" xfId="20758" xr:uid="{5BBB81C9-4669-4438-A887-5E2B401E07EC}"/>
    <cellStyle name="Normal 35 6 6 2 2" xfId="26314" xr:uid="{80188BBF-C1A3-4B14-96E2-7D76CCE69CF6}"/>
    <cellStyle name="Normal 35 6 6 2 3" xfId="31808" xr:uid="{A32926D2-D844-4173-A538-B0BD3E93C91A}"/>
    <cellStyle name="Normal 35 6 6 2 4" xfId="37292" xr:uid="{9FFAC844-2B2E-46D0-B6EF-F9524A96F824}"/>
    <cellStyle name="Normal 35 6 6 3" xfId="23585" xr:uid="{3D0D7902-0825-4265-B9A7-059FF96882DE}"/>
    <cellStyle name="Normal 35 6 6 4" xfId="29079" xr:uid="{FEA996B1-15C3-4733-AA25-77E120F4DBF4}"/>
    <cellStyle name="Normal 35 6 6 5" xfId="34563" xr:uid="{0A004DEB-C7A0-440C-8C89-9CD84FEDDE42}"/>
    <cellStyle name="Normal 35 7" xfId="6336" xr:uid="{570D90B3-FC3A-46F6-A2D9-1BEC083C5788}"/>
    <cellStyle name="Normal 35 7 2" xfId="14746" xr:uid="{C172C881-537D-4C27-AC40-9EEFE227D968}"/>
    <cellStyle name="Normal 35 7 2 2" xfId="22033" xr:uid="{1FDE720D-5CB7-4C54-AE58-0675F9E280ED}"/>
    <cellStyle name="Normal 35 7 2 2 2" xfId="27589" xr:uid="{961CF2FC-4C61-4EA5-BCE1-7D56D7FABF94}"/>
    <cellStyle name="Normal 35 7 2 2 3" xfId="33083" xr:uid="{3EFCAACF-B2F6-485D-9C73-7CA1ED84FB77}"/>
    <cellStyle name="Normal 35 7 2 2 4" xfId="38567" xr:uid="{8236AB7B-434E-4671-8E99-9A6E025EB183}"/>
    <cellStyle name="Normal 35 7 2 3" xfId="24860" xr:uid="{151F9D8D-998B-4FEB-8C61-2EDD509BA412}"/>
    <cellStyle name="Normal 35 7 2 4" xfId="30354" xr:uid="{EB7AE538-B259-4C9E-BF8F-C6565C0EC5AD}"/>
    <cellStyle name="Normal 35 7 2 5" xfId="35838" xr:uid="{E3F13BA0-612B-4A34-8124-91956DB1D464}"/>
    <cellStyle name="Normal 35 7 3" xfId="11691" xr:uid="{DB011142-1310-4FC3-A35F-C45E2FA22380}"/>
    <cellStyle name="Normal 35 7 4" xfId="16927" xr:uid="{AA220C92-C1BE-4904-9B6B-E71029687B7D}"/>
    <cellStyle name="Normal 35 7 5" xfId="19151" xr:uid="{61650406-DE4B-49FA-8E16-C5AE630D4E64}"/>
    <cellStyle name="Normal 35 7 6" xfId="9438" xr:uid="{CD9F3F54-3D89-4926-B818-2628D203D308}"/>
    <cellStyle name="Normal 35 7 6 2" xfId="20759" xr:uid="{66489ECF-CF59-4181-B4BD-DF2DC06C5188}"/>
    <cellStyle name="Normal 35 7 6 2 2" xfId="26315" xr:uid="{7C7A60D5-ECCF-4256-B584-8401CD46F109}"/>
    <cellStyle name="Normal 35 7 6 2 3" xfId="31809" xr:uid="{F793F89A-4936-40A5-BAE8-2738AE3B1058}"/>
    <cellStyle name="Normal 35 7 6 2 4" xfId="37293" xr:uid="{8EED5808-ED87-487E-9AFA-82C62CB04C81}"/>
    <cellStyle name="Normal 35 7 6 3" xfId="23586" xr:uid="{A87E17F1-01C8-4466-B515-56ED5B52644D}"/>
    <cellStyle name="Normal 35 7 6 4" xfId="29080" xr:uid="{20E82EA7-F086-41DB-8735-61DC19CD9CD8}"/>
    <cellStyle name="Normal 35 7 6 5" xfId="34564" xr:uid="{80B48CDF-2A4F-4334-8BCC-8FB8A3B22A46}"/>
    <cellStyle name="Normal 35 8" xfId="6337" xr:uid="{81CF432A-5AE1-49F5-987E-B80E87694172}"/>
    <cellStyle name="Normal 35 8 2" xfId="14747" xr:uid="{846AA1CC-B7B5-470D-B864-9D90EA27AF0A}"/>
    <cellStyle name="Normal 35 8 2 2" xfId="22034" xr:uid="{74177B61-D8ED-4A27-BB3B-56CD9EDF8E9F}"/>
    <cellStyle name="Normal 35 8 2 2 2" xfId="27590" xr:uid="{671E314B-62A8-4FF9-96C2-812F319F4578}"/>
    <cellStyle name="Normal 35 8 2 2 3" xfId="33084" xr:uid="{F66C0318-59BC-43AD-BC81-06923F78E777}"/>
    <cellStyle name="Normal 35 8 2 2 4" xfId="38568" xr:uid="{11B7CA8E-74B4-40FD-9AF4-61FF51468A88}"/>
    <cellStyle name="Normal 35 8 2 3" xfId="24861" xr:uid="{6E4480D3-3784-4D38-8A0A-241DEEEC73E0}"/>
    <cellStyle name="Normal 35 8 2 4" xfId="30355" xr:uid="{9614E70B-65FB-4B33-9629-D210B407EC1F}"/>
    <cellStyle name="Normal 35 8 2 5" xfId="35839" xr:uid="{AD64D59C-6883-49BC-8394-FCDD29BE832C}"/>
    <cellStyle name="Normal 35 8 3" xfId="11692" xr:uid="{B950B3D9-39CF-4606-9BCB-0F918918004C}"/>
    <cellStyle name="Normal 35 8 4" xfId="16928" xr:uid="{45342332-DC76-42C1-97F3-2EEA36BCFF98}"/>
    <cellStyle name="Normal 35 8 5" xfId="19152" xr:uid="{D7B63783-E28F-4328-9E48-4C0176115E91}"/>
    <cellStyle name="Normal 35 8 6" xfId="9439" xr:uid="{06AA2EA1-0168-4FC5-ADAE-2E77D9B78261}"/>
    <cellStyle name="Normal 35 8 6 2" xfId="20760" xr:uid="{71958B45-20C1-4AC1-930B-73062EFFB000}"/>
    <cellStyle name="Normal 35 8 6 2 2" xfId="26316" xr:uid="{A7135915-4EBA-4D63-9AB8-8EF1CEEFD44A}"/>
    <cellStyle name="Normal 35 8 6 2 3" xfId="31810" xr:uid="{5321D52E-33C2-4952-8CE2-CB5358600F9B}"/>
    <cellStyle name="Normal 35 8 6 2 4" xfId="37294" xr:uid="{243B6C88-14C0-4065-A420-342FF73D45AF}"/>
    <cellStyle name="Normal 35 8 6 3" xfId="23587" xr:uid="{A6F89989-DE73-42EC-9F1C-6FE2ED658D65}"/>
    <cellStyle name="Normal 35 8 6 4" xfId="29081" xr:uid="{41794875-8C89-4196-905D-5F9FA3C551AC}"/>
    <cellStyle name="Normal 35 8 6 5" xfId="34565" xr:uid="{E80238CE-4418-46C1-8AAD-1F0D66A332AB}"/>
    <cellStyle name="Normal 35 9" xfId="6338" xr:uid="{620745B8-2386-4DDC-9B95-FA9798A2C0D5}"/>
    <cellStyle name="Normal 35 9 2" xfId="14748" xr:uid="{5DA8AD27-E4E2-433C-9CA8-BB5A009D76D8}"/>
    <cellStyle name="Normal 35 9 2 2" xfId="22035" xr:uid="{928A0578-FF6B-47AA-84E0-AC2DA71DB030}"/>
    <cellStyle name="Normal 35 9 2 2 2" xfId="27591" xr:uid="{6E604E45-39CD-4543-AC2D-4D765959DDC2}"/>
    <cellStyle name="Normal 35 9 2 2 3" xfId="33085" xr:uid="{A0FFB24D-885D-489D-A72E-282667B06605}"/>
    <cellStyle name="Normal 35 9 2 2 4" xfId="38569" xr:uid="{BA89A1D4-D037-4400-8B60-461244F106F0}"/>
    <cellStyle name="Normal 35 9 2 3" xfId="24862" xr:uid="{9C000DA5-FF3F-4F95-9025-30C70AD1F17D}"/>
    <cellStyle name="Normal 35 9 2 4" xfId="30356" xr:uid="{13C3CD64-0EE2-43C3-B64F-3E097B1BF0AD}"/>
    <cellStyle name="Normal 35 9 2 5" xfId="35840" xr:uid="{972B9EA7-FF5F-485E-B86D-724EFADE435E}"/>
    <cellStyle name="Normal 35 9 3" xfId="11693" xr:uid="{11F6B136-6EC8-4C08-8D15-9C2C3DE84FD0}"/>
    <cellStyle name="Normal 35 9 4" xfId="16929" xr:uid="{2E9B92A6-C68D-41D4-B8D5-E9AF535C6C08}"/>
    <cellStyle name="Normal 35 9 5" xfId="19153" xr:uid="{5844928E-A1EA-4F3E-876D-C7D5DFC2D5A8}"/>
    <cellStyle name="Normal 35 9 6" xfId="9440" xr:uid="{39461CE3-74E6-4291-AF89-000A86D3F30A}"/>
    <cellStyle name="Normal 35 9 6 2" xfId="20761" xr:uid="{EF8CBC9D-66FC-40D5-AE29-C27339D5B609}"/>
    <cellStyle name="Normal 35 9 6 2 2" xfId="26317" xr:uid="{6D560E17-17B2-4851-A1AC-D069B33AB56C}"/>
    <cellStyle name="Normal 35 9 6 2 3" xfId="31811" xr:uid="{AC016CAE-0371-4538-A98F-776601236CE4}"/>
    <cellStyle name="Normal 35 9 6 2 4" xfId="37295" xr:uid="{2BA844A9-241C-41A5-BF76-11BB69653FBC}"/>
    <cellStyle name="Normal 35 9 6 3" xfId="23588" xr:uid="{0622741A-5173-4B9A-9686-C29A41BF7F44}"/>
    <cellStyle name="Normal 35 9 6 4" xfId="29082" xr:uid="{E566DF16-A533-4FC2-8E69-E47A45030600}"/>
    <cellStyle name="Normal 35 9 6 5" xfId="34566" xr:uid="{E3D2221D-3870-492D-9E0B-64C34744EB43}"/>
    <cellStyle name="Normal 350" xfId="39582" xr:uid="{49249EF0-6725-4892-B383-7CCB7356699F}"/>
    <cellStyle name="Normal 351" xfId="39583" xr:uid="{CC6D1C4F-CD3C-4C50-9670-9EB435293343}"/>
    <cellStyle name="Normal 352" xfId="39584" xr:uid="{D0EB421F-4DD4-4A36-8EC5-F1FC0B62682C}"/>
    <cellStyle name="Normal 353" xfId="39585" xr:uid="{14E446AA-DDE8-4549-9BB5-7659572CC0C3}"/>
    <cellStyle name="Normal 354" xfId="39586" xr:uid="{24F887CB-69E8-45A7-AA8E-A758441A5358}"/>
    <cellStyle name="Normal 355" xfId="39587" xr:uid="{8BD6B3F0-F54B-4684-9E65-BB14FB92A798}"/>
    <cellStyle name="Normal 356" xfId="39588" xr:uid="{1B064F46-82E2-4F8C-9190-C9BE4E7470B1}"/>
    <cellStyle name="Normal 357" xfId="39589" xr:uid="{75D1C6AC-F2B3-45CA-9356-0823185877CF}"/>
    <cellStyle name="Normal 358" xfId="39590" xr:uid="{53CD96C6-140D-4399-A5ED-2CD3160CCF81}"/>
    <cellStyle name="Normal 359" xfId="39591" xr:uid="{94D8437A-A1BE-478B-AC1B-2D54BC4EBAC9}"/>
    <cellStyle name="Normal 36" xfId="6339" xr:uid="{43A0530C-F9F6-485E-ADE2-1589AF2A80A3}"/>
    <cellStyle name="Normal 36 10" xfId="6340" xr:uid="{0F70C894-820C-4272-B484-F91E1A559641}"/>
    <cellStyle name="Normal 36 10 2" xfId="14750" xr:uid="{2E716266-7149-4461-8611-7BCFACE1CEDF}"/>
    <cellStyle name="Normal 36 10 2 2" xfId="22037" xr:uid="{8B296A2C-588F-4F5F-BCE4-8153CCF176F3}"/>
    <cellStyle name="Normal 36 10 2 2 2" xfId="27593" xr:uid="{14AFBF5A-62D4-424E-8D2B-84589DCDC1BB}"/>
    <cellStyle name="Normal 36 10 2 2 3" xfId="33087" xr:uid="{6290DB56-9526-4D5B-A1D7-B3AA4A40C6FF}"/>
    <cellStyle name="Normal 36 10 2 2 4" xfId="38571" xr:uid="{03D4CF05-9A0E-46FA-B919-E0F3D3F451B0}"/>
    <cellStyle name="Normal 36 10 2 3" xfId="24864" xr:uid="{22AA9C10-6F7F-4A38-A139-79FCA17F1448}"/>
    <cellStyle name="Normal 36 10 2 4" xfId="30358" xr:uid="{D0977488-DE68-4268-BB6D-C8E063C0CC4D}"/>
    <cellStyle name="Normal 36 10 2 5" xfId="35842" xr:uid="{553FFC03-941E-494B-BA2F-3BC8A509B22C}"/>
    <cellStyle name="Normal 36 10 3" xfId="11695" xr:uid="{790FC88A-DD87-49DD-A223-FE38BD6C14AD}"/>
    <cellStyle name="Normal 36 10 4" xfId="16931" xr:uid="{690D6D80-6C54-4D00-B7F2-E6E28CF975D7}"/>
    <cellStyle name="Normal 36 10 5" xfId="19155" xr:uid="{DD336483-0843-4746-9809-66B13867E5DE}"/>
    <cellStyle name="Normal 36 10 6" xfId="9442" xr:uid="{DF396667-61C1-4094-BA29-2534EE864EE7}"/>
    <cellStyle name="Normal 36 10 6 2" xfId="20763" xr:uid="{80A8389F-F65D-4B0F-994E-29C2A502134A}"/>
    <cellStyle name="Normal 36 10 6 2 2" xfId="26319" xr:uid="{612BA838-43C5-4A09-BF67-75F47071E183}"/>
    <cellStyle name="Normal 36 10 6 2 3" xfId="31813" xr:uid="{8678E18D-41B2-4282-983D-935AE775ADB1}"/>
    <cellStyle name="Normal 36 10 6 2 4" xfId="37297" xr:uid="{ED96BF46-4905-4B94-9E4F-53B30650B88A}"/>
    <cellStyle name="Normal 36 10 6 3" xfId="23590" xr:uid="{AC3600CF-5A09-43EA-8EAD-78FDFC9D2A99}"/>
    <cellStyle name="Normal 36 10 6 4" xfId="29084" xr:uid="{056BED38-306C-4578-8EFC-F07EDFA85612}"/>
    <cellStyle name="Normal 36 10 6 5" xfId="34568" xr:uid="{FE6AEB84-898B-4E1F-B596-6B0D67EBCD82}"/>
    <cellStyle name="Normal 36 11" xfId="14749" xr:uid="{A4B31330-86DC-41FE-B788-0B984AA6AC62}"/>
    <cellStyle name="Normal 36 11 2" xfId="22036" xr:uid="{8790FF20-472A-4296-A886-30331ADF7E68}"/>
    <cellStyle name="Normal 36 11 2 2" xfId="27592" xr:uid="{A2129583-00B7-475F-B047-60AE0FA83BEA}"/>
    <cellStyle name="Normal 36 11 2 3" xfId="33086" xr:uid="{D4865448-9FD0-4328-8603-EF98B1F8F16F}"/>
    <cellStyle name="Normal 36 11 2 4" xfId="38570" xr:uid="{1CE6B9DB-0FD4-4F07-8A1C-3FE7555AB1E1}"/>
    <cellStyle name="Normal 36 11 3" xfId="24863" xr:uid="{DAAF1C1B-0A1C-459D-BEC3-7E22E721A521}"/>
    <cellStyle name="Normal 36 11 4" xfId="30357" xr:uid="{A0BF0C04-5F7C-44C5-8BF0-08422C603F5E}"/>
    <cellStyle name="Normal 36 11 5" xfId="35841" xr:uid="{0D35BA7D-C926-4C00-87E4-B73E00DAA9D9}"/>
    <cellStyle name="Normal 36 12" xfId="11694" xr:uid="{CD8953BD-6E62-42EA-AEFA-5B2CD74919AF}"/>
    <cellStyle name="Normal 36 13" xfId="16930" xr:uid="{290B516C-CFA6-406F-BE51-C38018BBC4C2}"/>
    <cellStyle name="Normal 36 14" xfId="19154" xr:uid="{A473D336-2B55-4A50-BBCC-F4BC61571F08}"/>
    <cellStyle name="Normal 36 15" xfId="9441" xr:uid="{3106D9ED-3921-44B5-9F92-BC43C2169920}"/>
    <cellStyle name="Normal 36 15 2" xfId="20762" xr:uid="{1D4BEF95-AEAD-434C-A443-1EA206C99690}"/>
    <cellStyle name="Normal 36 15 2 2" xfId="26318" xr:uid="{6F5611EB-4767-47A5-8DAF-EACF7EAEC97C}"/>
    <cellStyle name="Normal 36 15 2 3" xfId="31812" xr:uid="{6AD155EA-DBD4-4AFD-8150-2EDEFE67606C}"/>
    <cellStyle name="Normal 36 15 2 4" xfId="37296" xr:uid="{109E48AD-F2D3-408B-96F8-7FBEE1DA1CA2}"/>
    <cellStyle name="Normal 36 15 3" xfId="23589" xr:uid="{5B03CA12-9C3C-48DD-893D-4B85084C2113}"/>
    <cellStyle name="Normal 36 15 4" xfId="29083" xr:uid="{1E5E104A-A97F-49A3-907F-E348C8D83D30}"/>
    <cellStyle name="Normal 36 15 5" xfId="34567" xr:uid="{BA3F1A0A-DC59-4007-B8AD-D131E473CE7A}"/>
    <cellStyle name="Normal 36 2" xfId="6341" xr:uid="{93063AA7-1E68-4674-ABB3-609166D5A756}"/>
    <cellStyle name="Normal 36 2 2" xfId="14751" xr:uid="{B4ECBB77-8695-4A2D-9A5D-672BFD9E8219}"/>
    <cellStyle name="Normal 36 2 2 2" xfId="22038" xr:uid="{7B80BDB7-C98A-4EA3-9176-35EE72B3F6C6}"/>
    <cellStyle name="Normal 36 2 2 2 2" xfId="27594" xr:uid="{7C4A23F4-11A3-4705-842E-1D3EB088A703}"/>
    <cellStyle name="Normal 36 2 2 2 3" xfId="33088" xr:uid="{C6C8B681-BAEE-4540-8829-8A56D3171A9A}"/>
    <cellStyle name="Normal 36 2 2 2 4" xfId="38572" xr:uid="{DA82BB99-526A-4762-8EE5-77E8FB8C24BF}"/>
    <cellStyle name="Normal 36 2 2 3" xfId="24865" xr:uid="{66FB0B8D-889A-4988-AFDD-C98819614B5B}"/>
    <cellStyle name="Normal 36 2 2 4" xfId="30359" xr:uid="{FDBCAEDF-8A0B-4CA0-9A5F-18E72294178B}"/>
    <cellStyle name="Normal 36 2 2 5" xfId="35843" xr:uid="{9A2A1C2F-DA83-4249-B2C3-A65248DBAFF9}"/>
    <cellStyle name="Normal 36 2 3" xfId="11696" xr:uid="{F664F64A-6BF1-40C8-BB90-8D67ABE69944}"/>
    <cellStyle name="Normal 36 2 4" xfId="16932" xr:uid="{1DBF628D-470E-4F70-A516-E7D32597CD30}"/>
    <cellStyle name="Normal 36 2 5" xfId="19156" xr:uid="{EE9B3ACD-BF98-4A72-82DC-07FF6FF3B1A2}"/>
    <cellStyle name="Normal 36 2 6" xfId="9443" xr:uid="{F1F19CDD-5A55-4C03-BC73-66623F6A682B}"/>
    <cellStyle name="Normal 36 2 6 2" xfId="20764" xr:uid="{B4D54B9D-5C98-4F95-A6FD-645E0354504F}"/>
    <cellStyle name="Normal 36 2 6 2 2" xfId="26320" xr:uid="{72B931E5-FC4C-4E61-BC1F-8A18FA2053B0}"/>
    <cellStyle name="Normal 36 2 6 2 3" xfId="31814" xr:uid="{AF293872-88C7-4817-80AF-EAD9BCE4DAD2}"/>
    <cellStyle name="Normal 36 2 6 2 4" xfId="37298" xr:uid="{7414672E-7CA9-4EEE-95F8-A0A972B53E08}"/>
    <cellStyle name="Normal 36 2 6 3" xfId="23591" xr:uid="{2405EAEE-2975-4BBE-A619-8A8E3C0E7ED0}"/>
    <cellStyle name="Normal 36 2 6 4" xfId="29085" xr:uid="{2078DA6D-71D5-4757-8BE0-DECBF305AA42}"/>
    <cellStyle name="Normal 36 2 6 5" xfId="34569" xr:uid="{1998F9CF-A23A-45DF-85C9-0FC01D230B9C}"/>
    <cellStyle name="Normal 36 3" xfId="6342" xr:uid="{D93FA811-5FE5-4C8A-90B7-DF6A9774366D}"/>
    <cellStyle name="Normal 36 3 2" xfId="14752" xr:uid="{ED722330-1E63-46B4-9EF2-31BADA0CBD72}"/>
    <cellStyle name="Normal 36 3 2 2" xfId="22039" xr:uid="{6EE9C70B-46A7-40DC-AC74-5EE28FB8060F}"/>
    <cellStyle name="Normal 36 3 2 2 2" xfId="27595" xr:uid="{24D3B61E-7452-40BE-8E9C-F45C4DFD420E}"/>
    <cellStyle name="Normal 36 3 2 2 3" xfId="33089" xr:uid="{54CF6E5B-1620-45A3-8024-E0120D806F75}"/>
    <cellStyle name="Normal 36 3 2 2 4" xfId="38573" xr:uid="{2A1B73AD-9EAC-4BD3-9E90-45928E2D3AA1}"/>
    <cellStyle name="Normal 36 3 2 3" xfId="24866" xr:uid="{51342F08-C31A-4BD8-BD30-B5ADEF1E99ED}"/>
    <cellStyle name="Normal 36 3 2 4" xfId="30360" xr:uid="{E873D7F3-A44D-451F-A692-4E5E2B3219A2}"/>
    <cellStyle name="Normal 36 3 2 5" xfId="35844" xr:uid="{20237CFF-83CC-4862-9072-AA1499EDCD7F}"/>
    <cellStyle name="Normal 36 3 3" xfId="11697" xr:uid="{EFB16445-3BF7-4232-9F6F-9C42515AD978}"/>
    <cellStyle name="Normal 36 3 4" xfId="16933" xr:uid="{5724C825-1759-4138-9680-5E8B8AAE2074}"/>
    <cellStyle name="Normal 36 3 5" xfId="19157" xr:uid="{03E79109-D5EF-4AD7-90CB-A68D3CC49873}"/>
    <cellStyle name="Normal 36 3 6" xfId="9444" xr:uid="{DCBBAAB1-33B2-422C-A833-486432CA95A4}"/>
    <cellStyle name="Normal 36 3 6 2" xfId="20765" xr:uid="{65DA667E-2A37-4C6F-9ECD-E0EAAC5A6B50}"/>
    <cellStyle name="Normal 36 3 6 2 2" xfId="26321" xr:uid="{C202DBDF-0622-489F-B078-29C23037042E}"/>
    <cellStyle name="Normal 36 3 6 2 3" xfId="31815" xr:uid="{E4FE127E-1992-4ADB-9CD4-54936B2F0C2F}"/>
    <cellStyle name="Normal 36 3 6 2 4" xfId="37299" xr:uid="{25056C2B-7BA6-4612-A445-5CEF38DCEFD2}"/>
    <cellStyle name="Normal 36 3 6 3" xfId="23592" xr:uid="{B42AB557-E32F-4D6D-B0DA-AA5A23E2338F}"/>
    <cellStyle name="Normal 36 3 6 4" xfId="29086" xr:uid="{0A1F0CF1-0604-483E-8AE4-1930C78233E7}"/>
    <cellStyle name="Normal 36 3 6 5" xfId="34570" xr:uid="{C0734D02-4DD2-49D4-8A8C-F0E440D411A2}"/>
    <cellStyle name="Normal 36 4" xfId="6343" xr:uid="{DCD9800E-1829-4D6A-8B2A-A5A98B964016}"/>
    <cellStyle name="Normal 36 4 2" xfId="14753" xr:uid="{875FB001-45D2-4E6D-B733-E7779B9D5EFF}"/>
    <cellStyle name="Normal 36 4 2 2" xfId="22040" xr:uid="{BF1149E1-AE4D-4B04-A558-143A5E65D61C}"/>
    <cellStyle name="Normal 36 4 2 2 2" xfId="27596" xr:uid="{FDC4A649-1724-4B41-88F4-8FDBF506F84F}"/>
    <cellStyle name="Normal 36 4 2 2 3" xfId="33090" xr:uid="{4A0477AC-BDF3-4345-B6F0-510437457612}"/>
    <cellStyle name="Normal 36 4 2 2 4" xfId="38574" xr:uid="{31A3B710-509F-4F4A-AC58-B36484233AB5}"/>
    <cellStyle name="Normal 36 4 2 3" xfId="24867" xr:uid="{DF0715B8-9DB5-4142-843C-AF348EB7F3F1}"/>
    <cellStyle name="Normal 36 4 2 4" xfId="30361" xr:uid="{DDCBEA0B-C4AD-4012-B5FC-90E1E32F9B1B}"/>
    <cellStyle name="Normal 36 4 2 5" xfId="35845" xr:uid="{0063D61A-9C5D-4B61-8CC3-AB52A025E4AA}"/>
    <cellStyle name="Normal 36 4 3" xfId="11698" xr:uid="{EEF97680-74C6-45EC-877D-A3F172CCAD5A}"/>
    <cellStyle name="Normal 36 4 4" xfId="16934" xr:uid="{C37B5582-133F-432D-9710-60D32AB77E5E}"/>
    <cellStyle name="Normal 36 4 5" xfId="19158" xr:uid="{01744A2E-557F-4115-8368-612390487163}"/>
    <cellStyle name="Normal 36 4 6" xfId="9445" xr:uid="{D82EE9BB-DE06-4999-9771-9C8C9838ABAD}"/>
    <cellStyle name="Normal 36 4 6 2" xfId="20766" xr:uid="{3062EE83-357A-4467-AA39-3C0847929DF8}"/>
    <cellStyle name="Normal 36 4 6 2 2" xfId="26322" xr:uid="{BB53FA51-45DC-4793-A8E7-CEAEF25E086B}"/>
    <cellStyle name="Normal 36 4 6 2 3" xfId="31816" xr:uid="{E078B125-B30B-4867-A76D-A96007CF548C}"/>
    <cellStyle name="Normal 36 4 6 2 4" xfId="37300" xr:uid="{9053416A-82F5-4231-B8E3-BA26E17786F9}"/>
    <cellStyle name="Normal 36 4 6 3" xfId="23593" xr:uid="{859F204B-3631-43BD-BA8F-8A1715CBA888}"/>
    <cellStyle name="Normal 36 4 6 4" xfId="29087" xr:uid="{EAD84952-B87E-42A1-8725-162131709676}"/>
    <cellStyle name="Normal 36 4 6 5" xfId="34571" xr:uid="{E4683C7D-F1FF-463A-8391-7C982B06859F}"/>
    <cellStyle name="Normal 36 5" xfId="6344" xr:uid="{150FFE74-D773-4E96-BF8D-F059F00F666E}"/>
    <cellStyle name="Normal 36 5 2" xfId="14754" xr:uid="{E91DF2B2-821B-40B0-A4F1-8BDC4FB1EEC9}"/>
    <cellStyle name="Normal 36 5 2 2" xfId="22041" xr:uid="{5055ACFB-9073-4389-A808-6B273B4F6EF8}"/>
    <cellStyle name="Normal 36 5 2 2 2" xfId="27597" xr:uid="{4C924C66-DF54-42FB-A617-6256E607AA33}"/>
    <cellStyle name="Normal 36 5 2 2 3" xfId="33091" xr:uid="{699F8E53-2BDD-42E9-80D4-046F69B10D89}"/>
    <cellStyle name="Normal 36 5 2 2 4" xfId="38575" xr:uid="{0E2C4E58-CA95-4FED-AC85-5C8B9998430F}"/>
    <cellStyle name="Normal 36 5 2 3" xfId="24868" xr:uid="{4B16DAE9-B9E5-4B58-B4FE-D33D537DD4ED}"/>
    <cellStyle name="Normal 36 5 2 4" xfId="30362" xr:uid="{9164FFCF-6D82-4A42-B1CB-1D9A51A2D79B}"/>
    <cellStyle name="Normal 36 5 2 5" xfId="35846" xr:uid="{46C4E7CA-6808-4119-8777-035FFB331BDE}"/>
    <cellStyle name="Normal 36 5 3" xfId="11699" xr:uid="{6410574E-5B2F-4502-BCC0-E0E621DFD192}"/>
    <cellStyle name="Normal 36 5 4" xfId="16935" xr:uid="{5E41F0AF-ABDB-4181-B24C-1B82CABB0807}"/>
    <cellStyle name="Normal 36 5 5" xfId="19159" xr:uid="{112BE00D-02BC-40B7-AC05-F398217B566B}"/>
    <cellStyle name="Normal 36 5 6" xfId="9446" xr:uid="{D9796267-5268-4405-A194-A51884B7B0AC}"/>
    <cellStyle name="Normal 36 5 6 2" xfId="20767" xr:uid="{56A20601-25E3-4CC2-8B77-5F8484546C46}"/>
    <cellStyle name="Normal 36 5 6 2 2" xfId="26323" xr:uid="{9B5E03A9-E32F-4B3A-8AF3-1516EA6A87AB}"/>
    <cellStyle name="Normal 36 5 6 2 3" xfId="31817" xr:uid="{1FF48A81-ED9A-4E3D-9DF7-0E2FC78BA42E}"/>
    <cellStyle name="Normal 36 5 6 2 4" xfId="37301" xr:uid="{3B064EF9-4BFD-46E0-9E89-A95CDC97DEE9}"/>
    <cellStyle name="Normal 36 5 6 3" xfId="23594" xr:uid="{5D3A6AF5-3615-4126-A607-0944DC39AB3C}"/>
    <cellStyle name="Normal 36 5 6 4" xfId="29088" xr:uid="{5E763745-A406-434F-9D76-A00621F62F85}"/>
    <cellStyle name="Normal 36 5 6 5" xfId="34572" xr:uid="{B704540A-DD61-4CC7-887E-15BDEDCEB382}"/>
    <cellStyle name="Normal 36 6" xfId="6345" xr:uid="{B5EC41DE-4154-455D-B7CE-2660824482E7}"/>
    <cellStyle name="Normal 36 6 2" xfId="14755" xr:uid="{12390893-10A7-4EC1-93CE-DCBA5B73A010}"/>
    <cellStyle name="Normal 36 6 2 2" xfId="22042" xr:uid="{543940B5-0E92-4307-8B65-1E773B508464}"/>
    <cellStyle name="Normal 36 6 2 2 2" xfId="27598" xr:uid="{0ADEA8B4-4044-492E-816E-C57CDAD035EC}"/>
    <cellStyle name="Normal 36 6 2 2 3" xfId="33092" xr:uid="{E6222839-B8BE-464A-9E32-124765CB3F99}"/>
    <cellStyle name="Normal 36 6 2 2 4" xfId="38576" xr:uid="{1AAE7C1E-30B0-4BA2-ABF5-5638701BA98B}"/>
    <cellStyle name="Normal 36 6 2 3" xfId="24869" xr:uid="{A12E7025-AB0C-4A5B-8E8C-13E034BBB256}"/>
    <cellStyle name="Normal 36 6 2 4" xfId="30363" xr:uid="{5698A65B-E0DE-4B9C-8C21-691BD08BD0E8}"/>
    <cellStyle name="Normal 36 6 2 5" xfId="35847" xr:uid="{5E7DC3A2-213E-49A1-8C2C-64B0C0AC728B}"/>
    <cellStyle name="Normal 36 6 3" xfId="11700" xr:uid="{E0CFCF06-A781-4E85-9C5A-829EA6CEE93E}"/>
    <cellStyle name="Normal 36 6 4" xfId="16936" xr:uid="{6345B233-32E9-4DBE-949E-3CF24EDF3B48}"/>
    <cellStyle name="Normal 36 6 5" xfId="19160" xr:uid="{2150F56B-3902-4A73-8CDC-3B58936A52A3}"/>
    <cellStyle name="Normal 36 6 6" xfId="9447" xr:uid="{28C70D48-18B6-4D40-87DC-CF5C2E7878C1}"/>
    <cellStyle name="Normal 36 6 6 2" xfId="20768" xr:uid="{EB5F9DDF-8400-4135-887F-242AEBA9702C}"/>
    <cellStyle name="Normal 36 6 6 2 2" xfId="26324" xr:uid="{97E6956A-1DDF-4E23-B9AB-3F3FD25B4662}"/>
    <cellStyle name="Normal 36 6 6 2 3" xfId="31818" xr:uid="{C33C56D1-00F9-4FE4-8263-1846D04774A0}"/>
    <cellStyle name="Normal 36 6 6 2 4" xfId="37302" xr:uid="{6D76A71C-6398-45B5-A706-D90864893B03}"/>
    <cellStyle name="Normal 36 6 6 3" xfId="23595" xr:uid="{DA3063D1-4517-4608-8C0D-D670CD96F9B6}"/>
    <cellStyle name="Normal 36 6 6 4" xfId="29089" xr:uid="{8DA85801-AD67-4D25-9DB7-65914C379CA7}"/>
    <cellStyle name="Normal 36 6 6 5" xfId="34573" xr:uid="{3AC0570B-2381-42B5-92C3-90202087D386}"/>
    <cellStyle name="Normal 36 7" xfId="6346" xr:uid="{209EE02D-1890-493E-969D-DD77494560E6}"/>
    <cellStyle name="Normal 36 7 2" xfId="14756" xr:uid="{1356AD93-C088-4046-8BA5-2EB9AACDC178}"/>
    <cellStyle name="Normal 36 7 2 2" xfId="22043" xr:uid="{CE7AFCCB-5021-4A6D-9F1C-20C98F867DF3}"/>
    <cellStyle name="Normal 36 7 2 2 2" xfId="27599" xr:uid="{84CEC414-4B42-46EF-8A49-02B8CD58BE56}"/>
    <cellStyle name="Normal 36 7 2 2 3" xfId="33093" xr:uid="{EFC48368-A153-498C-B256-26E8A69F9B01}"/>
    <cellStyle name="Normal 36 7 2 2 4" xfId="38577" xr:uid="{868E1019-2616-4CDC-A84A-9F29AE885A66}"/>
    <cellStyle name="Normal 36 7 2 3" xfId="24870" xr:uid="{34372AA7-AF9D-4D1A-BD65-CC2F4F983955}"/>
    <cellStyle name="Normal 36 7 2 4" xfId="30364" xr:uid="{99E614F1-224A-4698-B00F-AB192A68F46A}"/>
    <cellStyle name="Normal 36 7 2 5" xfId="35848" xr:uid="{DB0FD249-566F-4F09-A89E-4BBB2CFDE886}"/>
    <cellStyle name="Normal 36 7 3" xfId="11701" xr:uid="{7812A15C-2CC7-407F-B0BA-7954FD5DD967}"/>
    <cellStyle name="Normal 36 7 4" xfId="16937" xr:uid="{82A32961-5B86-4BC3-9151-10F24F9946A6}"/>
    <cellStyle name="Normal 36 7 5" xfId="19161" xr:uid="{767C5E41-962B-4B6E-9B22-CC6CCDC44A5D}"/>
    <cellStyle name="Normal 36 7 6" xfId="9448" xr:uid="{ACC55D6C-379A-40DD-B519-C4D5EE7ECE46}"/>
    <cellStyle name="Normal 36 7 6 2" xfId="20769" xr:uid="{CF13A776-CE02-4192-B7F4-EA1A095EF6DC}"/>
    <cellStyle name="Normal 36 7 6 2 2" xfId="26325" xr:uid="{59E27616-1361-4EF9-B1E3-233C17058655}"/>
    <cellStyle name="Normal 36 7 6 2 3" xfId="31819" xr:uid="{A03533AA-A024-4688-8E5D-69038F448016}"/>
    <cellStyle name="Normal 36 7 6 2 4" xfId="37303" xr:uid="{496018B2-C756-41CE-88AE-1B7C42754BF6}"/>
    <cellStyle name="Normal 36 7 6 3" xfId="23596" xr:uid="{B53FDB7F-7CAA-46B5-9732-2D2FB46A0986}"/>
    <cellStyle name="Normal 36 7 6 4" xfId="29090" xr:uid="{49FEA334-825E-432A-95A7-FABCCC77536B}"/>
    <cellStyle name="Normal 36 7 6 5" xfId="34574" xr:uid="{AA55163C-C6F0-4314-B448-E1B8E38B696E}"/>
    <cellStyle name="Normal 36 8" xfId="6347" xr:uid="{0056216D-969A-4BDD-9068-14F712786F86}"/>
    <cellStyle name="Normal 36 8 2" xfId="14757" xr:uid="{3CE0BEF0-96C3-4F34-8907-43E9EA4BC404}"/>
    <cellStyle name="Normal 36 8 2 2" xfId="22044" xr:uid="{DC6D3033-32CD-4F41-81C1-08319DE7F52F}"/>
    <cellStyle name="Normal 36 8 2 2 2" xfId="27600" xr:uid="{6092D121-F745-41C8-ABCB-9ACCD91B3BA8}"/>
    <cellStyle name="Normal 36 8 2 2 3" xfId="33094" xr:uid="{21AE0294-A949-41FF-99E6-8A2DFAAE7435}"/>
    <cellStyle name="Normal 36 8 2 2 4" xfId="38578" xr:uid="{ED08CD42-244D-40B5-9B14-14FD1630F711}"/>
    <cellStyle name="Normal 36 8 2 3" xfId="24871" xr:uid="{74FDD435-E446-464F-8010-97D7469EA438}"/>
    <cellStyle name="Normal 36 8 2 4" xfId="30365" xr:uid="{BBC7470E-4D39-4710-B850-64B3ED37D45F}"/>
    <cellStyle name="Normal 36 8 2 5" xfId="35849" xr:uid="{DC7EA137-0CB4-475C-AC09-DA6235274588}"/>
    <cellStyle name="Normal 36 8 3" xfId="11702" xr:uid="{4E7D9F88-FD97-41FF-84BF-0F95CB8C71E1}"/>
    <cellStyle name="Normal 36 8 4" xfId="16938" xr:uid="{334DC5E8-09BE-436B-B701-1290049910F9}"/>
    <cellStyle name="Normal 36 8 5" xfId="19162" xr:uid="{2B474835-2699-4BA2-86CA-F846FB5673B9}"/>
    <cellStyle name="Normal 36 8 6" xfId="9449" xr:uid="{57130049-A99C-49D1-8726-E4F61C4127B7}"/>
    <cellStyle name="Normal 36 8 6 2" xfId="20770" xr:uid="{0F3ACB4E-2D69-4DB4-B1D4-E7141C3E2510}"/>
    <cellStyle name="Normal 36 8 6 2 2" xfId="26326" xr:uid="{36EF4074-34F9-4DE3-AB59-B2A9C78ED7E8}"/>
    <cellStyle name="Normal 36 8 6 2 3" xfId="31820" xr:uid="{C01AB0B5-A71D-4C6D-838A-80AEC3533975}"/>
    <cellStyle name="Normal 36 8 6 2 4" xfId="37304" xr:uid="{3A153388-8A3B-459C-83C9-F9C42C980B80}"/>
    <cellStyle name="Normal 36 8 6 3" xfId="23597" xr:uid="{27A58256-384E-4904-97FE-267691E2294B}"/>
    <cellStyle name="Normal 36 8 6 4" xfId="29091" xr:uid="{1456AF13-B548-41E8-986A-871EBA6EA3F8}"/>
    <cellStyle name="Normal 36 8 6 5" xfId="34575" xr:uid="{10A17380-1B63-4915-AE11-F8079470F94F}"/>
    <cellStyle name="Normal 36 9" xfId="6348" xr:uid="{D0C1C9A8-513A-4F49-BF0B-9943554C2133}"/>
    <cellStyle name="Normal 36 9 2" xfId="14758" xr:uid="{DF4DA08E-26BA-4BC8-8158-909FA2E9E207}"/>
    <cellStyle name="Normal 36 9 2 2" xfId="22045" xr:uid="{1B3DD3E9-FE9C-4CF0-A089-D8DC08CB7261}"/>
    <cellStyle name="Normal 36 9 2 2 2" xfId="27601" xr:uid="{32C8C2B2-4CD6-4C80-B96B-5DDB4B4006DA}"/>
    <cellStyle name="Normal 36 9 2 2 3" xfId="33095" xr:uid="{CC2427C2-3C1F-44AC-8E3C-6DACF92A0B29}"/>
    <cellStyle name="Normal 36 9 2 2 4" xfId="38579" xr:uid="{77DC3D0E-CE3B-4047-B65C-1AEAC707DEC9}"/>
    <cellStyle name="Normal 36 9 2 3" xfId="24872" xr:uid="{5AE3E3EE-63A9-4BCE-89D9-29F81E1AC803}"/>
    <cellStyle name="Normal 36 9 2 4" xfId="30366" xr:uid="{DE9108CA-04F9-417B-8E9C-D83873223964}"/>
    <cellStyle name="Normal 36 9 2 5" xfId="35850" xr:uid="{E0E57B44-B12E-4848-A5C0-F10B12F0CEC2}"/>
    <cellStyle name="Normal 36 9 3" xfId="11703" xr:uid="{0891C065-4A9A-4F43-8236-9DB068FD2FEF}"/>
    <cellStyle name="Normal 36 9 4" xfId="16939" xr:uid="{1D4A8A8D-64F2-4154-89CE-EF7C6F2BB4DE}"/>
    <cellStyle name="Normal 36 9 5" xfId="19163" xr:uid="{26594728-F152-4762-9F8E-CF305C6B972D}"/>
    <cellStyle name="Normal 36 9 6" xfId="9450" xr:uid="{CD23F2C3-6A7D-4DEF-B9D2-8A8D5B3E5DBC}"/>
    <cellStyle name="Normal 36 9 6 2" xfId="20771" xr:uid="{7462A1D1-53D4-46C1-84F2-7A3F85AA0657}"/>
    <cellStyle name="Normal 36 9 6 2 2" xfId="26327" xr:uid="{5DADD992-4483-43A6-B547-9AA084D45B49}"/>
    <cellStyle name="Normal 36 9 6 2 3" xfId="31821" xr:uid="{1A0FEC29-BFE4-4007-93CF-FB82788B86E2}"/>
    <cellStyle name="Normal 36 9 6 2 4" xfId="37305" xr:uid="{E21DE880-E262-416D-A1EA-9C5F6C7C04DA}"/>
    <cellStyle name="Normal 36 9 6 3" xfId="23598" xr:uid="{7921E097-1539-4167-9356-CDD492DEE081}"/>
    <cellStyle name="Normal 36 9 6 4" xfId="29092" xr:uid="{379CA473-B5AA-4F57-BEB0-EB307BDA0FE7}"/>
    <cellStyle name="Normal 36 9 6 5" xfId="34576" xr:uid="{C4880110-E5C7-43CD-AE8A-25326ABAF04D}"/>
    <cellStyle name="Normal 360" xfId="39592" xr:uid="{7C144539-847E-4009-B2A9-B8C091F1E1D6}"/>
    <cellStyle name="Normal 361" xfId="39593" xr:uid="{FAC59A15-39C1-43D0-A7CE-8E0084E462E5}"/>
    <cellStyle name="Normal 362" xfId="39594" xr:uid="{0F41FE04-B912-409D-822F-3CD88E3F2338}"/>
    <cellStyle name="Normal 363" xfId="39595" xr:uid="{90B606CE-D46A-4CCC-A271-51B93E56D2DE}"/>
    <cellStyle name="Normal 364" xfId="39596" xr:uid="{E114DAB1-5E16-4F53-A52D-249B118B6D99}"/>
    <cellStyle name="Normal 365" xfId="39597" xr:uid="{1BC66278-C13F-465B-99A4-DA1868EF590C}"/>
    <cellStyle name="Normal 366" xfId="39598" xr:uid="{0FBE9BF2-4873-42FA-B8AC-9A233516869F}"/>
    <cellStyle name="Normal 367" xfId="39599" xr:uid="{B356A6C6-2AA8-4F3C-883B-69E050386916}"/>
    <cellStyle name="Normal 368" xfId="39600" xr:uid="{0A14BB10-9DAC-42B7-9A94-1F1E8BDF8E14}"/>
    <cellStyle name="Normal 369" xfId="39601" xr:uid="{4839D497-F0FA-44AC-A22B-B38B6DA19F5A}"/>
    <cellStyle name="Normal 37" xfId="6349" xr:uid="{D9B10BD9-74BE-4766-8EF2-96D3387B5A59}"/>
    <cellStyle name="Normal 37 2" xfId="14759" xr:uid="{2A98817D-9E44-40EE-B2CA-63A5686DCD7F}"/>
    <cellStyle name="Normal 37 2 2" xfId="22046" xr:uid="{B7FC1D3B-A095-4D49-9675-5617B71D441C}"/>
    <cellStyle name="Normal 37 2 2 2" xfId="27602" xr:uid="{80B21135-331A-4683-A107-C951055AD155}"/>
    <cellStyle name="Normal 37 2 2 3" xfId="33096" xr:uid="{8FFE27BF-6C90-457A-BA41-1521200F00A9}"/>
    <cellStyle name="Normal 37 2 2 4" xfId="38580" xr:uid="{6830D22A-077C-4597-B507-4B93902A00B9}"/>
    <cellStyle name="Normal 37 2 3" xfId="24873" xr:uid="{C4043824-4498-4C2A-9EA7-90E978ACBF06}"/>
    <cellStyle name="Normal 37 2 4" xfId="30367" xr:uid="{9BF12232-4214-47C9-88D4-DCF37618FB1C}"/>
    <cellStyle name="Normal 37 2 5" xfId="35851" xr:uid="{B79423BF-89BA-4311-B856-DA2FD09B496F}"/>
    <cellStyle name="Normal 37 3" xfId="11704" xr:uid="{7898F826-292B-4A00-BB5E-CAC99C37EEDC}"/>
    <cellStyle name="Normal 37 4" xfId="16940" xr:uid="{739BB394-703C-4917-951C-772C70C6BA08}"/>
    <cellStyle name="Normal 37 5" xfId="19164" xr:uid="{A7C8F8C2-9828-4729-B5D6-E91267CABF8D}"/>
    <cellStyle name="Normal 37 6" xfId="9451" xr:uid="{1EED7AEF-1938-4FF2-9ECD-5F0392436409}"/>
    <cellStyle name="Normal 37 6 2" xfId="20772" xr:uid="{41FFE75E-9E55-40F9-B0E1-11DC9228581F}"/>
    <cellStyle name="Normal 37 6 2 2" xfId="26328" xr:uid="{4DD41F93-998A-43A4-9936-5CAD5FB1B4F0}"/>
    <cellStyle name="Normal 37 6 2 3" xfId="31822" xr:uid="{FA882901-A2A6-4620-AB3E-B2792C0470D7}"/>
    <cellStyle name="Normal 37 6 2 4" xfId="37306" xr:uid="{9B23BB84-462F-4A14-AC94-51AC666266E2}"/>
    <cellStyle name="Normal 37 6 3" xfId="23599" xr:uid="{2FF4000F-8A30-4A57-8CCE-2F15246AF52F}"/>
    <cellStyle name="Normal 37 6 4" xfId="29093" xr:uid="{2F8919A5-0EC7-4C79-9BF3-F790CCE82885}"/>
    <cellStyle name="Normal 37 6 5" xfId="34577" xr:uid="{38BE14DE-24A3-4DD2-9706-D52D50286C23}"/>
    <cellStyle name="Normal 370" xfId="39602" xr:uid="{7365DDCE-5B9A-4FD4-9377-D5799AFF5087}"/>
    <cellStyle name="Normal 371" xfId="39603" xr:uid="{41021EC8-3CE0-4324-811F-43046ACC4934}"/>
    <cellStyle name="Normal 372" xfId="39604" xr:uid="{6968FD81-5F4D-4AC6-9A2F-A55AAA808DA3}"/>
    <cellStyle name="Normal 373" xfId="39605" xr:uid="{128E1448-56F1-4DB1-B5BA-9076780A4571}"/>
    <cellStyle name="Normal 374" xfId="39606" xr:uid="{633C1A98-552C-450E-A379-D51BC5A425D9}"/>
    <cellStyle name="Normal 375" xfId="39607" xr:uid="{1B662996-5A08-4C2B-8B8E-D27C38AA925D}"/>
    <cellStyle name="Normal 376" xfId="39608" xr:uid="{75ACB246-101A-43F5-B830-E52651842940}"/>
    <cellStyle name="Normal 377" xfId="39609" xr:uid="{23A28BB9-4B44-4154-B0D0-6BFEEB97CE94}"/>
    <cellStyle name="Normal 378" xfId="39610" xr:uid="{D9478063-41F1-4CFB-B8BA-8C588A80D608}"/>
    <cellStyle name="Normal 379" xfId="39611" xr:uid="{D4CE733E-B479-4A84-8C84-D3721C354DBE}"/>
    <cellStyle name="Normal 38" xfId="6350" xr:uid="{C2B816AC-89BE-4EB2-9C2C-BD54800EF78C}"/>
    <cellStyle name="Normal 38 10" xfId="6351" xr:uid="{98BE031D-9FC9-48B4-A1B1-3EB93DD2E708}"/>
    <cellStyle name="Normal 38 10 2" xfId="14761" xr:uid="{30BC2A76-9309-44B7-ABFF-CAFB91D087F8}"/>
    <cellStyle name="Normal 38 10 2 2" xfId="22048" xr:uid="{8F477935-1EFC-4722-BDFE-6D5A29DAD61C}"/>
    <cellStyle name="Normal 38 10 2 2 2" xfId="27604" xr:uid="{23CEF0D6-56BE-4071-ABFF-A43273C28155}"/>
    <cellStyle name="Normal 38 10 2 2 3" xfId="33098" xr:uid="{C99C21E5-9F32-407B-961C-99C3C3193290}"/>
    <cellStyle name="Normal 38 10 2 2 4" xfId="38582" xr:uid="{22070063-E107-4ECC-BA54-295E6BB4C1D7}"/>
    <cellStyle name="Normal 38 10 2 3" xfId="24875" xr:uid="{9CF32D2E-F087-4B93-ABC9-9029895F1B56}"/>
    <cellStyle name="Normal 38 10 2 4" xfId="30369" xr:uid="{F9F74D38-5473-41BA-89C7-17F834C94DCF}"/>
    <cellStyle name="Normal 38 10 2 5" xfId="35853" xr:uid="{E59259A3-6C47-41B4-8886-4CDBCA442B1E}"/>
    <cellStyle name="Normal 38 10 3" xfId="11706" xr:uid="{A36354B0-B5C4-4350-852B-1B84105A23A7}"/>
    <cellStyle name="Normal 38 10 4" xfId="16942" xr:uid="{928D6072-D2C0-4BA9-9095-55A845B144F1}"/>
    <cellStyle name="Normal 38 10 5" xfId="19166" xr:uid="{98FCB81B-BD02-41F9-9244-3B61E1BA4B7B}"/>
    <cellStyle name="Normal 38 10 6" xfId="9453" xr:uid="{BD695899-5105-40C6-B16D-943E40E45D37}"/>
    <cellStyle name="Normal 38 10 6 2" xfId="20774" xr:uid="{DE8F126F-8AC4-44CA-B61F-DAB495927BF4}"/>
    <cellStyle name="Normal 38 10 6 2 2" xfId="26330" xr:uid="{1E7A0990-1E18-431A-9B74-06B5D67CA1C0}"/>
    <cellStyle name="Normal 38 10 6 2 3" xfId="31824" xr:uid="{4BA9D6B4-E7C9-41E4-BEBA-74DF3E053544}"/>
    <cellStyle name="Normal 38 10 6 2 4" xfId="37308" xr:uid="{0799FCB9-FC14-4C17-ABE6-15F133DCC860}"/>
    <cellStyle name="Normal 38 10 6 3" xfId="23601" xr:uid="{6E64AA5A-BD1F-4323-A0CC-885DF3594BC4}"/>
    <cellStyle name="Normal 38 10 6 4" xfId="29095" xr:uid="{23293E2F-4C38-42DA-9258-3634E94A4167}"/>
    <cellStyle name="Normal 38 10 6 5" xfId="34579" xr:uid="{414B6E40-FDEC-4F06-BE31-6BA4C4C80048}"/>
    <cellStyle name="Normal 38 11" xfId="14760" xr:uid="{120B4EF7-7504-460A-94C3-6A1466E92898}"/>
    <cellStyle name="Normal 38 11 2" xfId="22047" xr:uid="{4469727B-878F-4A7D-BE0E-DE6E1C56B699}"/>
    <cellStyle name="Normal 38 11 2 2" xfId="27603" xr:uid="{9F107E2D-04AB-4D46-83AB-74032D3042CE}"/>
    <cellStyle name="Normal 38 11 2 3" xfId="33097" xr:uid="{724AD6E5-FFEE-4869-97C4-5119ED8D0024}"/>
    <cellStyle name="Normal 38 11 2 4" xfId="38581" xr:uid="{03E35D35-F296-45A6-947C-597EC92E3B23}"/>
    <cellStyle name="Normal 38 11 3" xfId="24874" xr:uid="{9AD1F282-0B59-4DD5-B728-F2E81959701A}"/>
    <cellStyle name="Normal 38 11 4" xfId="30368" xr:uid="{141EAA4C-1F5E-4AD1-BE53-23CA60A08351}"/>
    <cellStyle name="Normal 38 11 5" xfId="35852" xr:uid="{C000FACF-54A3-46F8-8F4A-86012B2D280F}"/>
    <cellStyle name="Normal 38 12" xfId="11705" xr:uid="{485848B8-10DA-48FD-86AF-F9BADA9B6D04}"/>
    <cellStyle name="Normal 38 13" xfId="16941" xr:uid="{9F8E842C-3E09-4B31-9464-14228235EEB8}"/>
    <cellStyle name="Normal 38 14" xfId="19165" xr:uid="{35FC9431-3025-4BCB-8208-BA5E38AAECCB}"/>
    <cellStyle name="Normal 38 15" xfId="9452" xr:uid="{F384B981-ADA9-4422-A734-DF5E09BF1813}"/>
    <cellStyle name="Normal 38 15 2" xfId="20773" xr:uid="{3E0A6502-E915-40BE-BA24-CCA85EA2CE46}"/>
    <cellStyle name="Normal 38 15 2 2" xfId="26329" xr:uid="{938BD74E-6D69-4BD1-94E2-EB3767EFF596}"/>
    <cellStyle name="Normal 38 15 2 3" xfId="31823" xr:uid="{FFE16082-F031-4863-A816-70926C73CCB9}"/>
    <cellStyle name="Normal 38 15 2 4" xfId="37307" xr:uid="{49AF1975-404A-400B-BAB9-65398A4108F7}"/>
    <cellStyle name="Normal 38 15 3" xfId="23600" xr:uid="{FE0AF47F-EFD1-4B2A-8DA4-3AE1613A6281}"/>
    <cellStyle name="Normal 38 15 4" xfId="29094" xr:uid="{F72011D2-DDF2-484C-8B1C-357588927D37}"/>
    <cellStyle name="Normal 38 15 5" xfId="34578" xr:uid="{8195FC3D-148E-462E-B284-3095EC7D229F}"/>
    <cellStyle name="Normal 38 2" xfId="6352" xr:uid="{3E97DFB9-A53A-4A87-B611-526DC0C648CE}"/>
    <cellStyle name="Normal 38 2 2" xfId="14762" xr:uid="{E6399CEF-6AD2-4CC0-B464-575D3EF0845C}"/>
    <cellStyle name="Normal 38 2 2 2" xfId="22049" xr:uid="{2A8244D8-27AE-4997-8CA9-AE05F17AB2A0}"/>
    <cellStyle name="Normal 38 2 2 2 2" xfId="27605" xr:uid="{573DBD4F-6632-4D29-B318-B25DE7BFCB42}"/>
    <cellStyle name="Normal 38 2 2 2 3" xfId="33099" xr:uid="{A07E14FD-68C2-48FF-9918-3ECE17471D29}"/>
    <cellStyle name="Normal 38 2 2 2 4" xfId="38583" xr:uid="{A63BFB9F-03FC-4815-BE74-BACFB8951FD7}"/>
    <cellStyle name="Normal 38 2 2 3" xfId="24876" xr:uid="{AF7FAC70-87B1-4FED-B74E-DEB0CD774B22}"/>
    <cellStyle name="Normal 38 2 2 4" xfId="30370" xr:uid="{08F02139-CB87-46AB-AE59-BE6BC1E5032A}"/>
    <cellStyle name="Normal 38 2 2 5" xfId="35854" xr:uid="{EAF43FEF-2962-4249-BA9B-345652DEA5B4}"/>
    <cellStyle name="Normal 38 2 3" xfId="11707" xr:uid="{5D4182F6-8C89-423C-8FFA-84D28E63F4CC}"/>
    <cellStyle name="Normal 38 2 4" xfId="16943" xr:uid="{CC684479-507A-4339-A182-F21B230250A0}"/>
    <cellStyle name="Normal 38 2 5" xfId="19167" xr:uid="{5048B06A-F887-4CA9-86FD-8F5E9EDAF56F}"/>
    <cellStyle name="Normal 38 2 6" xfId="9454" xr:uid="{BBC9A90E-28FF-45CA-BF9B-6060FCC86F7A}"/>
    <cellStyle name="Normal 38 2 6 2" xfId="20775" xr:uid="{97A654EE-80E4-408E-BB10-197E9F922D57}"/>
    <cellStyle name="Normal 38 2 6 2 2" xfId="26331" xr:uid="{9096BD53-1E9F-4FD6-B07F-BF31916847C7}"/>
    <cellStyle name="Normal 38 2 6 2 3" xfId="31825" xr:uid="{4607B8AF-F996-4794-B4D5-C20D06A8101B}"/>
    <cellStyle name="Normal 38 2 6 2 4" xfId="37309" xr:uid="{0D801FB0-7AA0-4D0F-8E67-2CFED2B42E2B}"/>
    <cellStyle name="Normal 38 2 6 3" xfId="23602" xr:uid="{20EBEA25-E466-4343-8DA8-79A55B331081}"/>
    <cellStyle name="Normal 38 2 6 4" xfId="29096" xr:uid="{7F9B271D-932F-4464-8084-9A38929BFBBB}"/>
    <cellStyle name="Normal 38 2 6 5" xfId="34580" xr:uid="{3238552E-D154-4453-8F2A-C4FB5E1ADC06}"/>
    <cellStyle name="Normal 38 3" xfId="6353" xr:uid="{47C992B7-91A6-4A99-931B-A200A15DA3DA}"/>
    <cellStyle name="Normal 38 3 2" xfId="14763" xr:uid="{18CBE70C-ADAF-4847-8D06-2828DEBD107C}"/>
    <cellStyle name="Normal 38 3 2 2" xfId="22050" xr:uid="{A461101B-AB5F-485A-BB3D-EA8262676641}"/>
    <cellStyle name="Normal 38 3 2 2 2" xfId="27606" xr:uid="{FF745007-64A8-4E94-A34A-DFC72C5320B3}"/>
    <cellStyle name="Normal 38 3 2 2 3" xfId="33100" xr:uid="{4FF85F56-7A14-4025-988E-713C47FCE3F4}"/>
    <cellStyle name="Normal 38 3 2 2 4" xfId="38584" xr:uid="{DE71B97E-2D06-4944-A2A1-7CB7DC081B03}"/>
    <cellStyle name="Normal 38 3 2 3" xfId="24877" xr:uid="{3BB6439B-2468-4CC1-8873-AB9A49FFDE1E}"/>
    <cellStyle name="Normal 38 3 2 4" xfId="30371" xr:uid="{1958C7D4-EC9D-43F9-A7A9-EDC145EA4CF7}"/>
    <cellStyle name="Normal 38 3 2 5" xfId="35855" xr:uid="{6C8F3702-DDE5-402A-838B-682672143CD0}"/>
    <cellStyle name="Normal 38 3 3" xfId="11708" xr:uid="{F98C1F6C-E8F7-4149-AF9E-972CF7213BA0}"/>
    <cellStyle name="Normal 38 3 4" xfId="16944" xr:uid="{29B60E23-DBE0-4E31-9B3E-413BD595DC97}"/>
    <cellStyle name="Normal 38 3 5" xfId="19168" xr:uid="{62F03307-CE77-4573-9130-2961F731B7DF}"/>
    <cellStyle name="Normal 38 3 6" xfId="9455" xr:uid="{7A2613AC-D15F-4176-B1EE-BBDC9B2BCCE8}"/>
    <cellStyle name="Normal 38 3 6 2" xfId="20776" xr:uid="{BCFDB795-71BF-4551-B7DF-C8E5EF27F4FC}"/>
    <cellStyle name="Normal 38 3 6 2 2" xfId="26332" xr:uid="{D5584650-ACCA-425D-874E-A7CC861DE12C}"/>
    <cellStyle name="Normal 38 3 6 2 3" xfId="31826" xr:uid="{685790FD-FC55-43FB-B33C-7E88BFE233D1}"/>
    <cellStyle name="Normal 38 3 6 2 4" xfId="37310" xr:uid="{B79C088A-E63C-4A3B-B9C1-DB2C99BC22F7}"/>
    <cellStyle name="Normal 38 3 6 3" xfId="23603" xr:uid="{89C63E84-3972-45E1-AF3A-8C358B4CBBEB}"/>
    <cellStyle name="Normal 38 3 6 4" xfId="29097" xr:uid="{D8E6B74F-C93A-4469-9072-7249655B6E9C}"/>
    <cellStyle name="Normal 38 3 6 5" xfId="34581" xr:uid="{B5342109-E56D-4FB5-A60A-91C938E24C24}"/>
    <cellStyle name="Normal 38 4" xfId="6354" xr:uid="{8F7464CE-88F1-40D8-96C5-C4A6CEB416D6}"/>
    <cellStyle name="Normal 38 4 2" xfId="14764" xr:uid="{0A79F86E-C0D8-4E3E-AE86-EA472D70BE5B}"/>
    <cellStyle name="Normal 38 4 2 2" xfId="22051" xr:uid="{B579E54F-7386-49B3-AD4E-7DE030CE6568}"/>
    <cellStyle name="Normal 38 4 2 2 2" xfId="27607" xr:uid="{4C56173A-EFA2-48D5-A874-58965B645749}"/>
    <cellStyle name="Normal 38 4 2 2 3" xfId="33101" xr:uid="{4E0B646D-1BC1-43ED-8B93-84247FB3CC46}"/>
    <cellStyle name="Normal 38 4 2 2 4" xfId="38585" xr:uid="{38735AEA-8D56-48E1-B8D8-0CEBE0E257DC}"/>
    <cellStyle name="Normal 38 4 2 3" xfId="24878" xr:uid="{E493C2F7-C39F-4AB4-95A9-6759A96F5836}"/>
    <cellStyle name="Normal 38 4 2 4" xfId="30372" xr:uid="{56B0262A-F955-48DF-86EE-D5B0ABDBD6F4}"/>
    <cellStyle name="Normal 38 4 2 5" xfId="35856" xr:uid="{FF43F4DB-C344-4856-8E45-115BBBE1AD4B}"/>
    <cellStyle name="Normal 38 4 3" xfId="11709" xr:uid="{E16E7228-47FE-4DAF-9C25-FA57D490FC80}"/>
    <cellStyle name="Normal 38 4 4" xfId="16945" xr:uid="{2833C929-D1D2-4E06-8678-A90772F507A9}"/>
    <cellStyle name="Normal 38 4 5" xfId="19169" xr:uid="{5288C4EB-DC31-4D4A-AD53-056832ACF6B8}"/>
    <cellStyle name="Normal 38 4 6" xfId="9456" xr:uid="{23AEF2E6-9A82-43E1-B333-330DF00AF011}"/>
    <cellStyle name="Normal 38 4 6 2" xfId="20777" xr:uid="{8F218A9F-886B-4076-B3F2-BDF62AE3FE3C}"/>
    <cellStyle name="Normal 38 4 6 2 2" xfId="26333" xr:uid="{6DEAE86E-2EEF-4E8C-B916-038663AD3E65}"/>
    <cellStyle name="Normal 38 4 6 2 3" xfId="31827" xr:uid="{CCAC3FCE-8F38-462B-8723-BFFE6E3DC50C}"/>
    <cellStyle name="Normal 38 4 6 2 4" xfId="37311" xr:uid="{8B648274-9FDD-44C1-A90B-743F5555B40D}"/>
    <cellStyle name="Normal 38 4 6 3" xfId="23604" xr:uid="{4EC8A71B-12D0-40A8-A8E4-F99B729D7006}"/>
    <cellStyle name="Normal 38 4 6 4" xfId="29098" xr:uid="{D9D1EE26-71F2-4AC8-B566-6EF8F35DE2A0}"/>
    <cellStyle name="Normal 38 4 6 5" xfId="34582" xr:uid="{4953D0BB-8657-4846-8E3B-10EF8F9C8853}"/>
    <cellStyle name="Normal 38 5" xfId="6355" xr:uid="{18FE6E90-6C12-4137-8E94-4C34DF0ECF99}"/>
    <cellStyle name="Normal 38 5 2" xfId="14765" xr:uid="{6D756F36-39D9-4ECE-B272-38596E8DCD9F}"/>
    <cellStyle name="Normal 38 5 2 2" xfId="22052" xr:uid="{DB51E65A-E8D7-4B84-B1BB-460EB3406BF2}"/>
    <cellStyle name="Normal 38 5 2 2 2" xfId="27608" xr:uid="{307EE8B5-3D07-4E72-82AC-3A8F51E8617A}"/>
    <cellStyle name="Normal 38 5 2 2 3" xfId="33102" xr:uid="{0D67148C-9000-4576-90D8-5457A977304D}"/>
    <cellStyle name="Normal 38 5 2 2 4" xfId="38586" xr:uid="{A91E5AA7-B58A-44AC-849D-B28CBD6639FB}"/>
    <cellStyle name="Normal 38 5 2 3" xfId="24879" xr:uid="{7AF23AAF-BD8D-4065-9575-5D048FD75019}"/>
    <cellStyle name="Normal 38 5 2 4" xfId="30373" xr:uid="{D91F80BD-9DD5-42A2-BBCA-0C27D818767D}"/>
    <cellStyle name="Normal 38 5 2 5" xfId="35857" xr:uid="{F82136D7-98BF-49BC-A07E-E13800BE0C70}"/>
    <cellStyle name="Normal 38 5 3" xfId="11710" xr:uid="{2F6E18B8-75EF-478D-958E-F528AB837158}"/>
    <cellStyle name="Normal 38 5 4" xfId="16946" xr:uid="{7A13052D-A6F8-42D8-9933-0F3A5B9F56B9}"/>
    <cellStyle name="Normal 38 5 5" xfId="19170" xr:uid="{FD2776F2-EF26-49BB-B6F0-E4E9060DCBCC}"/>
    <cellStyle name="Normal 38 5 6" xfId="9457" xr:uid="{AF51826E-4B22-49D6-8E9A-1A59482FB3B5}"/>
    <cellStyle name="Normal 38 5 6 2" xfId="20778" xr:uid="{F9B739A8-9B47-4569-B42E-1CC3D05F471D}"/>
    <cellStyle name="Normal 38 5 6 2 2" xfId="26334" xr:uid="{D00FD58C-442F-4232-9E68-205E97529E7C}"/>
    <cellStyle name="Normal 38 5 6 2 3" xfId="31828" xr:uid="{751057BF-30F7-4135-B81A-060ADBBB9E24}"/>
    <cellStyle name="Normal 38 5 6 2 4" xfId="37312" xr:uid="{731536B5-6353-43E2-A0AE-5FBCA546CD12}"/>
    <cellStyle name="Normal 38 5 6 3" xfId="23605" xr:uid="{32C09C4F-A01B-429D-97CF-9A06DA41A40F}"/>
    <cellStyle name="Normal 38 5 6 4" xfId="29099" xr:uid="{D031AED1-4BF7-4C1E-B1B1-F90D30C6B35F}"/>
    <cellStyle name="Normal 38 5 6 5" xfId="34583" xr:uid="{483BA3DC-85A5-4673-9F07-B0E9BCBD5027}"/>
    <cellStyle name="Normal 38 6" xfId="6356" xr:uid="{500D87CB-49AC-4A11-98F7-52272D9D6575}"/>
    <cellStyle name="Normal 38 6 2" xfId="14766" xr:uid="{A1F59326-232E-4EE6-8B35-66F30428C17F}"/>
    <cellStyle name="Normal 38 6 2 2" xfId="22053" xr:uid="{C6BC945C-B2EE-4375-A0FB-570D91294BA6}"/>
    <cellStyle name="Normal 38 6 2 2 2" xfId="27609" xr:uid="{30DA0644-0434-4EA9-BDFF-5D5E3EBB8F60}"/>
    <cellStyle name="Normal 38 6 2 2 3" xfId="33103" xr:uid="{7FEA26DC-D9B9-4456-A4BA-D495FE77492B}"/>
    <cellStyle name="Normal 38 6 2 2 4" xfId="38587" xr:uid="{24C615AB-24D7-4F2E-B19D-796C4B9F1AA1}"/>
    <cellStyle name="Normal 38 6 2 3" xfId="24880" xr:uid="{849EA848-C1C6-4EA2-8BB3-C468D3847B6C}"/>
    <cellStyle name="Normal 38 6 2 4" xfId="30374" xr:uid="{FEA166E1-F6D7-4073-95C4-0C23120B3201}"/>
    <cellStyle name="Normal 38 6 2 5" xfId="35858" xr:uid="{6F130578-BA90-4D8F-8902-DBE39ABC5569}"/>
    <cellStyle name="Normal 38 6 3" xfId="11711" xr:uid="{B831CE38-ABA5-4160-8550-1A0D079EB43A}"/>
    <cellStyle name="Normal 38 6 4" xfId="16947" xr:uid="{D999AF4F-C93D-4458-AF85-CAB48DA9B107}"/>
    <cellStyle name="Normal 38 6 5" xfId="19171" xr:uid="{CA9A1005-21A0-4AE5-A609-06B770866877}"/>
    <cellStyle name="Normal 38 6 6" xfId="9458" xr:uid="{A5C3E97C-597C-4430-90A3-0FCE20623EBD}"/>
    <cellStyle name="Normal 38 6 6 2" xfId="20779" xr:uid="{94375004-F329-466C-B50C-F4EFE1A61D4A}"/>
    <cellStyle name="Normal 38 6 6 2 2" xfId="26335" xr:uid="{94844BD3-3B33-49CD-9BDD-2CF306BAD3CB}"/>
    <cellStyle name="Normal 38 6 6 2 3" xfId="31829" xr:uid="{3C864182-9962-4A98-9E5A-EAF199409745}"/>
    <cellStyle name="Normal 38 6 6 2 4" xfId="37313" xr:uid="{168B83FE-9733-4D55-B01C-751F6D3EAD6A}"/>
    <cellStyle name="Normal 38 6 6 3" xfId="23606" xr:uid="{AC0666AA-570C-4636-A339-D15E3C05D421}"/>
    <cellStyle name="Normal 38 6 6 4" xfId="29100" xr:uid="{2536D3FA-A0BC-4FFB-A1AD-EC721469522F}"/>
    <cellStyle name="Normal 38 6 6 5" xfId="34584" xr:uid="{C2341F95-A476-4092-A46F-7525B871EC4F}"/>
    <cellStyle name="Normal 38 7" xfId="6357" xr:uid="{D4424DB2-33F9-448F-8D9B-49139E4A630B}"/>
    <cellStyle name="Normal 38 7 2" xfId="14767" xr:uid="{50FC60CA-B60F-4682-8F1B-BD619B010CB9}"/>
    <cellStyle name="Normal 38 7 2 2" xfId="22054" xr:uid="{AC530426-0F7C-4876-A95E-D35B6F30F296}"/>
    <cellStyle name="Normal 38 7 2 2 2" xfId="27610" xr:uid="{0F628A21-065C-4A89-853E-067D9E456EF2}"/>
    <cellStyle name="Normal 38 7 2 2 3" xfId="33104" xr:uid="{CFFBAEEB-E0B2-4A48-91A8-5A4DEC4B8CC4}"/>
    <cellStyle name="Normal 38 7 2 2 4" xfId="38588" xr:uid="{FF6A45A9-A0E8-434A-957D-9459B06C5A94}"/>
    <cellStyle name="Normal 38 7 2 3" xfId="24881" xr:uid="{7998FBBE-A5C5-45F2-9E99-C53FEC242D4B}"/>
    <cellStyle name="Normal 38 7 2 4" xfId="30375" xr:uid="{306D74A4-77C8-42A1-99F4-7ED3110ADB0B}"/>
    <cellStyle name="Normal 38 7 2 5" xfId="35859" xr:uid="{0B6E215D-9ABF-4A52-B4AC-746D6D26C1E5}"/>
    <cellStyle name="Normal 38 7 3" xfId="11712" xr:uid="{2B8AAF7D-FD51-43E5-ACEA-CBE05B874CF0}"/>
    <cellStyle name="Normal 38 7 4" xfId="16948" xr:uid="{B498D06A-3F47-469C-B5E4-DFFEF0587517}"/>
    <cellStyle name="Normal 38 7 5" xfId="19172" xr:uid="{A5C27915-37E1-4091-A080-5C11787949DD}"/>
    <cellStyle name="Normal 38 7 6" xfId="9459" xr:uid="{C6A42672-098E-4702-AAC6-CB1C5B55F3F3}"/>
    <cellStyle name="Normal 38 7 6 2" xfId="20780" xr:uid="{BCD5BB36-990C-4D0D-84F7-F21F8D2AB307}"/>
    <cellStyle name="Normal 38 7 6 2 2" xfId="26336" xr:uid="{D028E354-8061-42D9-AC93-0C9017C4990A}"/>
    <cellStyle name="Normal 38 7 6 2 3" xfId="31830" xr:uid="{7E426914-5D81-4CCD-BD6D-13C9ECE1B592}"/>
    <cellStyle name="Normal 38 7 6 2 4" xfId="37314" xr:uid="{62A85923-FE01-4602-8154-95970988B5E2}"/>
    <cellStyle name="Normal 38 7 6 3" xfId="23607" xr:uid="{5522A418-C5E8-47AE-B56A-2F88FA91EC6D}"/>
    <cellStyle name="Normal 38 7 6 4" xfId="29101" xr:uid="{0560F95B-9C1F-40F6-802A-D6EFEEFD9B02}"/>
    <cellStyle name="Normal 38 7 6 5" xfId="34585" xr:uid="{81BBA7B8-28F7-4B73-B16A-1D45C7D59EA5}"/>
    <cellStyle name="Normal 38 8" xfId="6358" xr:uid="{C8BBB189-66E1-4642-99D5-45F77104F148}"/>
    <cellStyle name="Normal 38 8 2" xfId="14768" xr:uid="{E30E9811-841F-4518-B2B9-F4C918387568}"/>
    <cellStyle name="Normal 38 8 2 2" xfId="22055" xr:uid="{22C3740D-E554-4530-B958-7E1B99AA1F92}"/>
    <cellStyle name="Normal 38 8 2 2 2" xfId="27611" xr:uid="{BAAC6ED5-A222-4E95-B509-449DDC042EF0}"/>
    <cellStyle name="Normal 38 8 2 2 3" xfId="33105" xr:uid="{065424A4-3934-4E9A-BE1B-820A648FFA46}"/>
    <cellStyle name="Normal 38 8 2 2 4" xfId="38589" xr:uid="{0B22D67C-B456-4284-B353-EBD66591462C}"/>
    <cellStyle name="Normal 38 8 2 3" xfId="24882" xr:uid="{082716A0-EC7B-4977-9F65-46E3990BB5C6}"/>
    <cellStyle name="Normal 38 8 2 4" xfId="30376" xr:uid="{C128F7A6-D0ED-4B4B-9E04-0E1E76ACD0A9}"/>
    <cellStyle name="Normal 38 8 2 5" xfId="35860" xr:uid="{C0BE1BC0-36E1-433C-BD10-11597567A5E0}"/>
    <cellStyle name="Normal 38 8 3" xfId="11713" xr:uid="{E9732667-A544-4FD8-9011-6CD7488DFF80}"/>
    <cellStyle name="Normal 38 8 4" xfId="16949" xr:uid="{DA52BF5B-643D-43C3-944C-20A5BE568889}"/>
    <cellStyle name="Normal 38 8 5" xfId="19173" xr:uid="{36928CD2-A57C-42B9-A71F-DCC36064B213}"/>
    <cellStyle name="Normal 38 8 6" xfId="9460" xr:uid="{D92439B6-0A64-417F-A811-FDAE20B7586E}"/>
    <cellStyle name="Normal 38 8 6 2" xfId="20781" xr:uid="{176EC024-4BB7-499E-AA1B-F6005FBBAE4B}"/>
    <cellStyle name="Normal 38 8 6 2 2" xfId="26337" xr:uid="{9AAE63FB-41DF-489E-8E95-6275AAF516B1}"/>
    <cellStyle name="Normal 38 8 6 2 3" xfId="31831" xr:uid="{A1027C47-BC55-498F-8EBD-D39753B5E48E}"/>
    <cellStyle name="Normal 38 8 6 2 4" xfId="37315" xr:uid="{E97CD85C-EB88-4757-BA5A-1902255EE259}"/>
    <cellStyle name="Normal 38 8 6 3" xfId="23608" xr:uid="{7790685E-652C-4758-A6EF-0407E8E4EFB1}"/>
    <cellStyle name="Normal 38 8 6 4" xfId="29102" xr:uid="{0C3CEC0D-0C12-4083-BE93-A6453EF36B13}"/>
    <cellStyle name="Normal 38 8 6 5" xfId="34586" xr:uid="{42A887DD-E58A-406C-869E-890CCD6B6561}"/>
    <cellStyle name="Normal 38 9" xfId="6359" xr:uid="{1F953C1A-0351-4CA3-9C14-292B6D4D7ECD}"/>
    <cellStyle name="Normal 38 9 2" xfId="14769" xr:uid="{09E01A2E-CBCD-4FA3-8D8B-55ED01FD44C7}"/>
    <cellStyle name="Normal 38 9 2 2" xfId="22056" xr:uid="{7679993A-9F1A-4126-91BF-DF8285A84C6C}"/>
    <cellStyle name="Normal 38 9 2 2 2" xfId="27612" xr:uid="{904DE12F-01C2-4976-AA61-40A44778A227}"/>
    <cellStyle name="Normal 38 9 2 2 3" xfId="33106" xr:uid="{8BA3B372-5E57-46BB-9C00-71A451D1188C}"/>
    <cellStyle name="Normal 38 9 2 2 4" xfId="38590" xr:uid="{D82BAEBC-6AEF-4E64-8E13-6A4CD56B743E}"/>
    <cellStyle name="Normal 38 9 2 3" xfId="24883" xr:uid="{0B7BD9DA-C4BF-4BF2-BD0F-AACBE7249DFD}"/>
    <cellStyle name="Normal 38 9 2 4" xfId="30377" xr:uid="{D21DC502-C7EC-4CD2-BD2C-BD9ACEE3E704}"/>
    <cellStyle name="Normal 38 9 2 5" xfId="35861" xr:uid="{F6DC1F0C-0A84-4735-BCFE-A8CE91EA4E99}"/>
    <cellStyle name="Normal 38 9 3" xfId="11714" xr:uid="{7FA28CEE-20B7-4E3C-B836-C1DDF49B8C65}"/>
    <cellStyle name="Normal 38 9 4" xfId="16950" xr:uid="{D7875195-6C4F-4F11-BAB1-55902F25EA46}"/>
    <cellStyle name="Normal 38 9 5" xfId="19174" xr:uid="{85665884-8E19-4917-BF39-63B27DBE63C1}"/>
    <cellStyle name="Normal 38 9 6" xfId="9461" xr:uid="{F3733F6C-0674-4C94-B3DA-E1B593A40F84}"/>
    <cellStyle name="Normal 38 9 6 2" xfId="20782" xr:uid="{8294A22C-AA83-498F-AA93-10887703FE10}"/>
    <cellStyle name="Normal 38 9 6 2 2" xfId="26338" xr:uid="{B8B42AC3-A101-483B-97DE-E6D447D983EF}"/>
    <cellStyle name="Normal 38 9 6 2 3" xfId="31832" xr:uid="{E1610EAC-1902-432F-A7CD-FBB3E70750F9}"/>
    <cellStyle name="Normal 38 9 6 2 4" xfId="37316" xr:uid="{422B4EE7-81B7-43C0-B806-BD7CC248EFA3}"/>
    <cellStyle name="Normal 38 9 6 3" xfId="23609" xr:uid="{E8BE6493-EBCA-447A-8125-99747FD42B28}"/>
    <cellStyle name="Normal 38 9 6 4" xfId="29103" xr:uid="{7DC0E7E4-4103-437B-B9D9-944DFE8D59B7}"/>
    <cellStyle name="Normal 38 9 6 5" xfId="34587" xr:uid="{5B42D0B2-D76C-4839-BC47-235347ECE7CF}"/>
    <cellStyle name="Normal 380" xfId="39612" xr:uid="{033A463B-6497-477D-864F-C863DD4BE8B4}"/>
    <cellStyle name="Normal 381" xfId="39613" xr:uid="{306CDA5E-2C0D-4335-BEB3-BF9D2DADD0C0}"/>
    <cellStyle name="Normal 382" xfId="39614" xr:uid="{BFAE4728-1FD6-427B-AE50-41CD2A39F647}"/>
    <cellStyle name="Normal 383" xfId="39615" xr:uid="{7C6ECD58-2E0E-4B69-9484-44F1E388699A}"/>
    <cellStyle name="Normal 384" xfId="39616" xr:uid="{3A3BF0A4-31F4-4E36-B220-3169FF10B66F}"/>
    <cellStyle name="Normal 385" xfId="39617" xr:uid="{21EC2991-5DEA-4CDB-864D-2945216B5F38}"/>
    <cellStyle name="Normal 386" xfId="39618" xr:uid="{B2BB549A-734C-4D88-8037-1BDCFDA7516C}"/>
    <cellStyle name="Normal 387" xfId="39619" xr:uid="{69B8C6AD-0DAD-430F-A10E-EC8258823D1B}"/>
    <cellStyle name="Normal 388" xfId="39620" xr:uid="{EE365B82-18A5-4EF8-ACCE-E1F21A680926}"/>
    <cellStyle name="Normal 389" xfId="39621" xr:uid="{05B9A72D-2CA5-4639-9DFB-0AF0F8CD3E67}"/>
    <cellStyle name="Normal 39" xfId="6360" xr:uid="{49EE94F7-5346-4780-8F1C-81780BDE5858}"/>
    <cellStyle name="Normal 39 10" xfId="6361" xr:uid="{83455513-1F48-4E6D-A7A9-6D6EF6EBAC7F}"/>
    <cellStyle name="Normal 39 10 2" xfId="14771" xr:uid="{30D41E78-CE5F-4239-B11B-916F186F9482}"/>
    <cellStyle name="Normal 39 10 2 2" xfId="22058" xr:uid="{342D4546-24C9-4695-9590-8A2E974AC2A9}"/>
    <cellStyle name="Normal 39 10 2 2 2" xfId="27614" xr:uid="{850616BD-E535-44C3-B21B-87DD41D255CD}"/>
    <cellStyle name="Normal 39 10 2 2 3" xfId="33108" xr:uid="{E8E1E3FB-8FB6-4E83-B0E9-A2BAF7C4B820}"/>
    <cellStyle name="Normal 39 10 2 2 4" xfId="38592" xr:uid="{D8238D13-5D63-4A06-83B4-67C510B9868D}"/>
    <cellStyle name="Normal 39 10 2 3" xfId="24885" xr:uid="{246903B0-7CB7-4559-A4B0-9708EA53DAEA}"/>
    <cellStyle name="Normal 39 10 2 4" xfId="30379" xr:uid="{D1B942F4-5EB9-4E6C-9B6B-D3F2F5675FD1}"/>
    <cellStyle name="Normal 39 10 2 5" xfId="35863" xr:uid="{7E7339EE-04BC-40FC-8A2D-D7B4C1866DBF}"/>
    <cellStyle name="Normal 39 10 3" xfId="11716" xr:uid="{FB110309-933B-4ABD-A630-FC2E101C0605}"/>
    <cellStyle name="Normal 39 10 4" xfId="16952" xr:uid="{EA26B06A-8B85-4E8D-8FB1-DB2ADF59C667}"/>
    <cellStyle name="Normal 39 10 5" xfId="19176" xr:uid="{16E2F881-3646-4933-A2F1-1A059DA90290}"/>
    <cellStyle name="Normal 39 10 6" xfId="9463" xr:uid="{6BA7B056-17D2-438D-BE05-26014CDAA62B}"/>
    <cellStyle name="Normal 39 10 6 2" xfId="20784" xr:uid="{AB001BB2-0DE0-4F9A-8C5E-EED4E3ACD176}"/>
    <cellStyle name="Normal 39 10 6 2 2" xfId="26340" xr:uid="{1D610DB6-35C0-442A-AFDC-182325998AB6}"/>
    <cellStyle name="Normal 39 10 6 2 3" xfId="31834" xr:uid="{E9BDA62B-72D5-4EB1-B100-FB74F91C988C}"/>
    <cellStyle name="Normal 39 10 6 2 4" xfId="37318" xr:uid="{CE049401-6D99-4A64-A3A0-0858D96A81FA}"/>
    <cellStyle name="Normal 39 10 6 3" xfId="23611" xr:uid="{D7578A54-0FF8-448A-999B-D99353334657}"/>
    <cellStyle name="Normal 39 10 6 4" xfId="29105" xr:uid="{C4D9AF0A-A03B-4B24-AF2B-8E149299C426}"/>
    <cellStyle name="Normal 39 10 6 5" xfId="34589" xr:uid="{9E859BCE-16CD-4EC4-8546-59DB2EECDE69}"/>
    <cellStyle name="Normal 39 11" xfId="14770" xr:uid="{D054EE76-DF45-41CC-9DCB-334ECBDE6D28}"/>
    <cellStyle name="Normal 39 11 2" xfId="22057" xr:uid="{9C4B7999-738D-4569-996A-04067ADF087F}"/>
    <cellStyle name="Normal 39 11 2 2" xfId="27613" xr:uid="{8C3E1B62-1E84-4A75-8249-1ADE4B13D97B}"/>
    <cellStyle name="Normal 39 11 2 3" xfId="33107" xr:uid="{FF572FB2-16CB-4CA3-92C7-E9197D9C3530}"/>
    <cellStyle name="Normal 39 11 2 4" xfId="38591" xr:uid="{54871299-C60A-4EE0-B343-652B80AC4812}"/>
    <cellStyle name="Normal 39 11 3" xfId="24884" xr:uid="{1FD8BADB-13EC-48B2-A03F-A24481DFEF05}"/>
    <cellStyle name="Normal 39 11 4" xfId="30378" xr:uid="{56DAF7E6-61C7-4D9A-B4B5-3EFAF27E980D}"/>
    <cellStyle name="Normal 39 11 5" xfId="35862" xr:uid="{592E9E0D-F3E2-4605-BBF4-A74CE10DE3C5}"/>
    <cellStyle name="Normal 39 12" xfId="11715" xr:uid="{59E5080C-2F7B-4515-806A-5C065A758AF2}"/>
    <cellStyle name="Normal 39 13" xfId="16951" xr:uid="{4DFFFC75-EEA1-4E39-9AD3-A528933B6DB1}"/>
    <cellStyle name="Normal 39 14" xfId="19175" xr:uid="{169841AB-E4F2-4ACC-8A10-C8591766BB31}"/>
    <cellStyle name="Normal 39 15" xfId="9462" xr:uid="{F02AF78B-3D2D-44C5-A721-AC2F26FB9BB6}"/>
    <cellStyle name="Normal 39 15 2" xfId="20783" xr:uid="{918BCE3B-2265-4211-A293-E98B11D180B3}"/>
    <cellStyle name="Normal 39 15 2 2" xfId="26339" xr:uid="{1B980AE3-809E-4F23-BCB1-AE86315A0C59}"/>
    <cellStyle name="Normal 39 15 2 3" xfId="31833" xr:uid="{0CBB6FD3-865D-4BB5-B07D-51CBB17263D2}"/>
    <cellStyle name="Normal 39 15 2 4" xfId="37317" xr:uid="{0984B41F-61CC-4091-9EA1-3ADCCF4B7DDA}"/>
    <cellStyle name="Normal 39 15 3" xfId="23610" xr:uid="{5C88ABA0-81E2-476D-BA24-445A8BD4AFC7}"/>
    <cellStyle name="Normal 39 15 4" xfId="29104" xr:uid="{4A1647DA-BF1F-4750-A193-2BD810543A23}"/>
    <cellStyle name="Normal 39 15 5" xfId="34588" xr:uid="{65E2FB39-7362-412E-BEB1-F184E1486949}"/>
    <cellStyle name="Normal 39 2" xfId="6362" xr:uid="{4C50FF76-5D4D-4AC0-A8CF-BBB67CFA093F}"/>
    <cellStyle name="Normal 39 2 2" xfId="14772" xr:uid="{50C5DDF6-3B74-4828-B3D1-A445AF02B42B}"/>
    <cellStyle name="Normal 39 2 2 2" xfId="22059" xr:uid="{A36B7063-A812-49E4-B740-E9F2125C7911}"/>
    <cellStyle name="Normal 39 2 2 2 2" xfId="27615" xr:uid="{58861032-ADFA-4F61-9CD7-05727AF00E62}"/>
    <cellStyle name="Normal 39 2 2 2 3" xfId="33109" xr:uid="{85F0880A-9643-4154-8B15-00A04C486C25}"/>
    <cellStyle name="Normal 39 2 2 2 4" xfId="38593" xr:uid="{F10E3C48-FE6A-4179-927B-6838A089E942}"/>
    <cellStyle name="Normal 39 2 2 3" xfId="24886" xr:uid="{979ED6DF-FF4B-434F-AB02-9649C07E7643}"/>
    <cellStyle name="Normal 39 2 2 4" xfId="30380" xr:uid="{2B9624F9-7B9A-4C96-8A47-C34517E8E7B1}"/>
    <cellStyle name="Normal 39 2 2 5" xfId="35864" xr:uid="{B957DD51-0940-466B-9FD7-DEFF7A50EC67}"/>
    <cellStyle name="Normal 39 2 3" xfId="11717" xr:uid="{5E2A0F15-D61A-4523-92C9-F2A37780CDEF}"/>
    <cellStyle name="Normal 39 2 4" xfId="16953" xr:uid="{5310D693-0993-481A-929A-301D4E49B094}"/>
    <cellStyle name="Normal 39 2 5" xfId="19177" xr:uid="{45253520-9B3E-4CC4-8C95-776FCA4CADFB}"/>
    <cellStyle name="Normal 39 2 6" xfId="9464" xr:uid="{F2EDD2DD-682C-45E4-9C64-00B101199D6F}"/>
    <cellStyle name="Normal 39 2 6 2" xfId="20785" xr:uid="{CA8A0571-BC62-4556-AB73-A373ABFF9065}"/>
    <cellStyle name="Normal 39 2 6 2 2" xfId="26341" xr:uid="{E84E4683-6EA0-4AE5-B99D-CE6772C85C2A}"/>
    <cellStyle name="Normal 39 2 6 2 3" xfId="31835" xr:uid="{E84653F3-C37D-4EEC-ACB8-C9CCD98D0DA1}"/>
    <cellStyle name="Normal 39 2 6 2 4" xfId="37319" xr:uid="{7CF9B173-C1BE-4C5C-8496-F32F758B0A00}"/>
    <cellStyle name="Normal 39 2 6 3" xfId="23612" xr:uid="{73542AB1-4BAD-4720-A33C-EFAA516CAE0C}"/>
    <cellStyle name="Normal 39 2 6 4" xfId="29106" xr:uid="{358A08A9-6124-437E-9D0C-6E73AD0784B2}"/>
    <cellStyle name="Normal 39 2 6 5" xfId="34590" xr:uid="{3B801CF7-2574-49A5-AACE-47D8ED6468F4}"/>
    <cellStyle name="Normal 39 3" xfId="6363" xr:uid="{74A09F12-DA07-46B6-958C-E5593FB5BBE7}"/>
    <cellStyle name="Normal 39 3 2" xfId="14773" xr:uid="{374DED45-385C-4B6F-BCED-46D19A8FB7E6}"/>
    <cellStyle name="Normal 39 3 2 2" xfId="22060" xr:uid="{95E26A98-8CEA-4600-9AD9-2F12DAFC7C29}"/>
    <cellStyle name="Normal 39 3 2 2 2" xfId="27616" xr:uid="{399B6CC0-4938-416D-9500-363AB67CA995}"/>
    <cellStyle name="Normal 39 3 2 2 3" xfId="33110" xr:uid="{B4B2AA05-7E4A-49C2-BD83-9D79AB938F11}"/>
    <cellStyle name="Normal 39 3 2 2 4" xfId="38594" xr:uid="{0A79B18B-8D86-4DA7-A444-E644F562DC5C}"/>
    <cellStyle name="Normal 39 3 2 3" xfId="24887" xr:uid="{32BC5881-3F18-48BC-96E4-68B2A180F679}"/>
    <cellStyle name="Normal 39 3 2 4" xfId="30381" xr:uid="{84C8A3CD-7D16-4A46-93FF-392B45002CEB}"/>
    <cellStyle name="Normal 39 3 2 5" xfId="35865" xr:uid="{FE5542C3-A39D-4F37-9903-2DC725B9DEFC}"/>
    <cellStyle name="Normal 39 3 3" xfId="11718" xr:uid="{38ABEBD5-1B9B-4334-A94A-B57F741C41D6}"/>
    <cellStyle name="Normal 39 3 4" xfId="16954" xr:uid="{D2A13E31-01A8-441D-A15C-9870053838CB}"/>
    <cellStyle name="Normal 39 3 5" xfId="19178" xr:uid="{53B611D0-96EB-4E84-9143-3858B6C9D051}"/>
    <cellStyle name="Normal 39 3 6" xfId="9465" xr:uid="{758837AA-4FF1-464D-8B4F-9A626A3B0F7B}"/>
    <cellStyle name="Normal 39 3 6 2" xfId="20786" xr:uid="{CEF88BDF-B74F-4C77-9A98-F9E346F4F524}"/>
    <cellStyle name="Normal 39 3 6 2 2" xfId="26342" xr:uid="{A05875FC-0FC6-4620-9FAA-283211E98F92}"/>
    <cellStyle name="Normal 39 3 6 2 3" xfId="31836" xr:uid="{C31BE583-B86B-4937-A326-7F7FA84B053E}"/>
    <cellStyle name="Normal 39 3 6 2 4" xfId="37320" xr:uid="{1CFC125B-FE8B-4B18-B90D-022E0CF4502C}"/>
    <cellStyle name="Normal 39 3 6 3" xfId="23613" xr:uid="{7DC10658-DC91-48A1-9DA9-C9DA8DC1C3D0}"/>
    <cellStyle name="Normal 39 3 6 4" xfId="29107" xr:uid="{E4A39BCC-E34C-455F-9994-BC5EF8D5809B}"/>
    <cellStyle name="Normal 39 3 6 5" xfId="34591" xr:uid="{D3ACEA73-5B1A-4736-8E3F-6F1ECB95AE2F}"/>
    <cellStyle name="Normal 39 4" xfId="6364" xr:uid="{DB88470A-60C1-4C77-AF95-19BED22E8A7D}"/>
    <cellStyle name="Normal 39 4 2" xfId="14774" xr:uid="{5E713159-0A44-45AD-BCE6-D623C5E09FCB}"/>
    <cellStyle name="Normal 39 4 2 2" xfId="22061" xr:uid="{F955FAD7-12B3-43E4-AD90-0AA40CC57C04}"/>
    <cellStyle name="Normal 39 4 2 2 2" xfId="27617" xr:uid="{23A04EFA-F477-4FDB-A69C-4FE31C14CB53}"/>
    <cellStyle name="Normal 39 4 2 2 3" xfId="33111" xr:uid="{DFA121BC-ADA3-422B-94F4-68A44D48B5D8}"/>
    <cellStyle name="Normal 39 4 2 2 4" xfId="38595" xr:uid="{E5E3DB5B-9A51-4748-94FF-D89259BEAE80}"/>
    <cellStyle name="Normal 39 4 2 3" xfId="24888" xr:uid="{2D4031F3-6F42-44CE-B0DF-ED05307BB412}"/>
    <cellStyle name="Normal 39 4 2 4" xfId="30382" xr:uid="{FCDAA5BE-4D83-40CB-BBD0-71BD3716D48A}"/>
    <cellStyle name="Normal 39 4 2 5" xfId="35866" xr:uid="{CF6DD4A1-0C6D-4054-9377-585893BBD85C}"/>
    <cellStyle name="Normal 39 4 3" xfId="11719" xr:uid="{674F92D3-82A1-44B0-9A94-03F693E8D463}"/>
    <cellStyle name="Normal 39 4 4" xfId="16955" xr:uid="{98166A2A-6ACB-4FF8-8AD3-21302122E1C3}"/>
    <cellStyle name="Normal 39 4 5" xfId="19179" xr:uid="{BFAE39CE-D91E-4234-A2F2-7568EA9C38DA}"/>
    <cellStyle name="Normal 39 4 6" xfId="9466" xr:uid="{002EE7E6-8A90-4889-85F4-F9A8A950F670}"/>
    <cellStyle name="Normal 39 4 6 2" xfId="20787" xr:uid="{E687122B-F2B8-4521-AE11-96B6DEA02654}"/>
    <cellStyle name="Normal 39 4 6 2 2" xfId="26343" xr:uid="{630A8B8C-6F57-4F58-A952-DE51A1394CFC}"/>
    <cellStyle name="Normal 39 4 6 2 3" xfId="31837" xr:uid="{D3481D38-93ED-488B-AC80-FB2D93F70B1E}"/>
    <cellStyle name="Normal 39 4 6 2 4" xfId="37321" xr:uid="{8A0934AF-5DE6-4F5A-8060-DDF6FA000AFC}"/>
    <cellStyle name="Normal 39 4 6 3" xfId="23614" xr:uid="{A6858947-7D56-4109-983F-9FFBEAD08C7C}"/>
    <cellStyle name="Normal 39 4 6 4" xfId="29108" xr:uid="{E3374260-8535-41F6-8A4C-82BCF47CA479}"/>
    <cellStyle name="Normal 39 4 6 5" xfId="34592" xr:uid="{D0921EAE-CD42-4A86-9621-B583EC915D9E}"/>
    <cellStyle name="Normal 39 5" xfId="6365" xr:uid="{F7B7683D-6253-4EB0-85B0-B6E0F999CE12}"/>
    <cellStyle name="Normal 39 5 2" xfId="14775" xr:uid="{17FEF1F8-62D8-4CF6-9069-66B5DDB6B799}"/>
    <cellStyle name="Normal 39 5 2 2" xfId="22062" xr:uid="{B80DCD44-B106-4660-B502-4A857C2FEACB}"/>
    <cellStyle name="Normal 39 5 2 2 2" xfId="27618" xr:uid="{94E6667B-2577-46D4-9481-65502F753DE2}"/>
    <cellStyle name="Normal 39 5 2 2 3" xfId="33112" xr:uid="{B9D11EE1-9F6E-4B34-A744-4A0B1575C33E}"/>
    <cellStyle name="Normal 39 5 2 2 4" xfId="38596" xr:uid="{CDB3BBEB-B6C9-4AA1-9D02-B83137EC4786}"/>
    <cellStyle name="Normal 39 5 2 3" xfId="24889" xr:uid="{0FF60CBA-8FC1-4964-9B81-9BEF4DEB9B41}"/>
    <cellStyle name="Normal 39 5 2 4" xfId="30383" xr:uid="{BE92F05E-DC24-42BC-97D7-A9166612A92F}"/>
    <cellStyle name="Normal 39 5 2 5" xfId="35867" xr:uid="{DC5F4067-2460-41F9-9A51-C46DB5F906BB}"/>
    <cellStyle name="Normal 39 5 3" xfId="11720" xr:uid="{42347A72-8BCB-4FD9-BFCC-55DFAA6FB109}"/>
    <cellStyle name="Normal 39 5 4" xfId="16956" xr:uid="{C8F65161-EA13-43D5-B104-5F773B736536}"/>
    <cellStyle name="Normal 39 5 5" xfId="19180" xr:uid="{2E65DC8D-D7C7-4CD4-A3E6-38947E7E5DF5}"/>
    <cellStyle name="Normal 39 5 6" xfId="9467" xr:uid="{EE8A24BA-E2CE-4FCC-9E40-6A42B9262ADE}"/>
    <cellStyle name="Normal 39 5 6 2" xfId="20788" xr:uid="{2AB9AC3B-D8E6-434D-A6B9-BFA23E7462FB}"/>
    <cellStyle name="Normal 39 5 6 2 2" xfId="26344" xr:uid="{473131B1-A524-49D0-BE94-AB65ECC8554F}"/>
    <cellStyle name="Normal 39 5 6 2 3" xfId="31838" xr:uid="{8C0EFE0F-67F4-4373-A7C3-61805500AE57}"/>
    <cellStyle name="Normal 39 5 6 2 4" xfId="37322" xr:uid="{44B2F61E-472A-4D1A-A5AC-8DDE6701AC73}"/>
    <cellStyle name="Normal 39 5 6 3" xfId="23615" xr:uid="{A1957BAD-DFC5-424F-A6C8-145D420044D3}"/>
    <cellStyle name="Normal 39 5 6 4" xfId="29109" xr:uid="{C601E350-464B-4F78-9F1A-E62414023D12}"/>
    <cellStyle name="Normal 39 5 6 5" xfId="34593" xr:uid="{E4459F60-A513-467B-B633-D8E789160EE5}"/>
    <cellStyle name="Normal 39 6" xfId="6366" xr:uid="{721317B3-4585-4953-A84B-ECA46A067431}"/>
    <cellStyle name="Normal 39 6 2" xfId="14776" xr:uid="{3D8E86C0-86C5-40C7-AD5E-3CB721ECB351}"/>
    <cellStyle name="Normal 39 6 2 2" xfId="22063" xr:uid="{E9B879DA-5DC5-49AD-94C0-EE4EF1E41F17}"/>
    <cellStyle name="Normal 39 6 2 2 2" xfId="27619" xr:uid="{AB032AD4-B384-477C-93E7-56C7683467A9}"/>
    <cellStyle name="Normal 39 6 2 2 3" xfId="33113" xr:uid="{ADBF624E-027A-4429-AC47-F974958BD2F8}"/>
    <cellStyle name="Normal 39 6 2 2 4" xfId="38597" xr:uid="{135B5495-BEB4-4E85-B60B-FA5342452B74}"/>
    <cellStyle name="Normal 39 6 2 3" xfId="24890" xr:uid="{6C07C161-D2A8-4630-ABE8-58DC6B261F36}"/>
    <cellStyle name="Normal 39 6 2 4" xfId="30384" xr:uid="{2203D702-8CBD-4151-894B-FF7ACFB9E8E4}"/>
    <cellStyle name="Normal 39 6 2 5" xfId="35868" xr:uid="{3E3D2238-E762-45DE-A641-FCB0EA8FA2C6}"/>
    <cellStyle name="Normal 39 6 3" xfId="11721" xr:uid="{912879A8-4F02-4CCC-8823-567395B465E3}"/>
    <cellStyle name="Normal 39 6 4" xfId="16957" xr:uid="{2E85C080-2779-4F5A-B7E0-0D822EDBAF94}"/>
    <cellStyle name="Normal 39 6 5" xfId="19181" xr:uid="{7D525A65-DFEA-43DE-A004-4EA600E97FF7}"/>
    <cellStyle name="Normal 39 6 6" xfId="9468" xr:uid="{2934D893-9401-4476-9A55-2E0C06D629D5}"/>
    <cellStyle name="Normal 39 6 6 2" xfId="20789" xr:uid="{01ECEA7E-5F9D-42D6-90FA-6561C1D3B3C3}"/>
    <cellStyle name="Normal 39 6 6 2 2" xfId="26345" xr:uid="{121D4A20-BCCF-44C2-9268-8E0E4B482D3A}"/>
    <cellStyle name="Normal 39 6 6 2 3" xfId="31839" xr:uid="{A676293C-A7A7-408F-9B4C-8074B5705C2D}"/>
    <cellStyle name="Normal 39 6 6 2 4" xfId="37323" xr:uid="{809A6950-0C4D-423B-9ED5-F415CAA0D39D}"/>
    <cellStyle name="Normal 39 6 6 3" xfId="23616" xr:uid="{4E50AD0E-A001-4C93-BF75-71D07ED70B6B}"/>
    <cellStyle name="Normal 39 6 6 4" xfId="29110" xr:uid="{447D1F66-26FF-4F20-B853-2467A4FCD2F4}"/>
    <cellStyle name="Normal 39 6 6 5" xfId="34594" xr:uid="{E0A660EE-D20A-4904-9D43-BD1E380C4E03}"/>
    <cellStyle name="Normal 39 7" xfId="6367" xr:uid="{FE86FE37-0CEF-4749-83BB-83630E739774}"/>
    <cellStyle name="Normal 39 7 2" xfId="14777" xr:uid="{CDF5CC42-CB0F-42DA-9786-5AB2934615CE}"/>
    <cellStyle name="Normal 39 7 2 2" xfId="22064" xr:uid="{4E851C27-4D40-4421-A6FD-B40EDEE3DC70}"/>
    <cellStyle name="Normal 39 7 2 2 2" xfId="27620" xr:uid="{1203A70C-03F3-444D-B892-38A205A7C4E2}"/>
    <cellStyle name="Normal 39 7 2 2 3" xfId="33114" xr:uid="{BAE8E562-A8ED-432B-9425-CA921EDF71C6}"/>
    <cellStyle name="Normal 39 7 2 2 4" xfId="38598" xr:uid="{A611EA12-FFCD-432A-B083-6ACE545F3D50}"/>
    <cellStyle name="Normal 39 7 2 3" xfId="24891" xr:uid="{8910998D-C411-4EED-9467-E38C09F6197C}"/>
    <cellStyle name="Normal 39 7 2 4" xfId="30385" xr:uid="{90CDBA6C-95DF-489C-A50C-BF48C15AB132}"/>
    <cellStyle name="Normal 39 7 2 5" xfId="35869" xr:uid="{E68AB4A1-C26D-4D33-8E29-034EE27A7780}"/>
    <cellStyle name="Normal 39 7 3" xfId="11722" xr:uid="{7ED17472-FA7F-4648-BBCF-132F5148DF59}"/>
    <cellStyle name="Normal 39 7 4" xfId="16958" xr:uid="{974654D0-FE0E-4BFC-BE06-EAB3A15626FD}"/>
    <cellStyle name="Normal 39 7 5" xfId="19182" xr:uid="{0582CDB9-53B6-4950-9D15-ED6017265B96}"/>
    <cellStyle name="Normal 39 7 6" xfId="9469" xr:uid="{DE91D5E4-B7D8-4F8A-8424-8BDC72968D9F}"/>
    <cellStyle name="Normal 39 7 6 2" xfId="20790" xr:uid="{63039B5F-67B3-42BD-87D7-F1C9BBBD39E6}"/>
    <cellStyle name="Normal 39 7 6 2 2" xfId="26346" xr:uid="{053F4518-9C57-4D6D-B42C-F24DAFCC7971}"/>
    <cellStyle name="Normal 39 7 6 2 3" xfId="31840" xr:uid="{3A199CD7-0598-46EB-88D3-C516AB9D0AB1}"/>
    <cellStyle name="Normal 39 7 6 2 4" xfId="37324" xr:uid="{F4EDC6F8-778A-49A2-A69D-F36B33790AE5}"/>
    <cellStyle name="Normal 39 7 6 3" xfId="23617" xr:uid="{500241F5-D6D1-43F6-B25F-BA1C86818B3C}"/>
    <cellStyle name="Normal 39 7 6 4" xfId="29111" xr:uid="{997A382E-5EC1-42DD-B433-3099DDC96C9A}"/>
    <cellStyle name="Normal 39 7 6 5" xfId="34595" xr:uid="{9E036CC1-B119-4460-9E17-0F075FCE5CF2}"/>
    <cellStyle name="Normal 39 8" xfId="6368" xr:uid="{082C7C05-44C8-4E9A-8565-1A2D9B475FA5}"/>
    <cellStyle name="Normal 39 8 2" xfId="14778" xr:uid="{5E916BD2-DA3D-42FB-AC95-C8E9E6358DB0}"/>
    <cellStyle name="Normal 39 8 2 2" xfId="22065" xr:uid="{87A6B51E-89B5-4CAF-A9FF-AC41E033CD51}"/>
    <cellStyle name="Normal 39 8 2 2 2" xfId="27621" xr:uid="{D8E09A4B-13D5-4D1B-AF37-6D62E80C0984}"/>
    <cellStyle name="Normal 39 8 2 2 3" xfId="33115" xr:uid="{D8EB5226-CA1B-49C7-BFF6-06E9F818C51D}"/>
    <cellStyle name="Normal 39 8 2 2 4" xfId="38599" xr:uid="{6E416774-6E56-47FF-88F3-50C4C8DE6982}"/>
    <cellStyle name="Normal 39 8 2 3" xfId="24892" xr:uid="{367AA5A0-565C-43E2-A3EF-BC0EAFD45CAB}"/>
    <cellStyle name="Normal 39 8 2 4" xfId="30386" xr:uid="{CE4BEB5E-03D7-4A8E-B513-86B40B050EF1}"/>
    <cellStyle name="Normal 39 8 2 5" xfId="35870" xr:uid="{BCAC066E-6895-4F4F-8366-AD31ECCB3912}"/>
    <cellStyle name="Normal 39 8 3" xfId="11723" xr:uid="{3A1FF829-E06B-4BEE-B5DC-FC747475B073}"/>
    <cellStyle name="Normal 39 8 4" xfId="16959" xr:uid="{DF6F6B89-D38A-4EB2-BDAB-86DA40C52AD3}"/>
    <cellStyle name="Normal 39 8 5" xfId="19183" xr:uid="{D84AC6BE-9FBC-4D28-A899-09E6B0942219}"/>
    <cellStyle name="Normal 39 8 6" xfId="9470" xr:uid="{6EABB594-F18B-4AD0-8B54-D7FC3E214F6C}"/>
    <cellStyle name="Normal 39 8 6 2" xfId="20791" xr:uid="{6597D321-DAB0-455E-9DA8-67125B6956D7}"/>
    <cellStyle name="Normal 39 8 6 2 2" xfId="26347" xr:uid="{24BC2301-68EC-47B1-8D5D-A17995A62938}"/>
    <cellStyle name="Normal 39 8 6 2 3" xfId="31841" xr:uid="{B812480C-7E8E-4111-B105-7C06944486FD}"/>
    <cellStyle name="Normal 39 8 6 2 4" xfId="37325" xr:uid="{2ECAFDFD-5312-465F-A13F-3A2D78B54853}"/>
    <cellStyle name="Normal 39 8 6 3" xfId="23618" xr:uid="{018100E1-2DAD-49E2-8E88-0C8D2DAB5DF8}"/>
    <cellStyle name="Normal 39 8 6 4" xfId="29112" xr:uid="{C05FBA79-8A42-4893-9892-BCC10E705180}"/>
    <cellStyle name="Normal 39 8 6 5" xfId="34596" xr:uid="{4444E6B4-7F44-40E5-B9EB-B603A55CBDC2}"/>
    <cellStyle name="Normal 39 9" xfId="6369" xr:uid="{72BE903F-D10D-4AF0-BE0A-7DBD5E0960A9}"/>
    <cellStyle name="Normal 39 9 2" xfId="14779" xr:uid="{38A42921-C36C-4AA5-A6E0-E3F0C5208349}"/>
    <cellStyle name="Normal 39 9 2 2" xfId="22066" xr:uid="{070D6C5E-0ED3-46FF-8812-2BB723792D18}"/>
    <cellStyle name="Normal 39 9 2 2 2" xfId="27622" xr:uid="{5C88D749-433C-497C-BD89-57C413FEEA76}"/>
    <cellStyle name="Normal 39 9 2 2 3" xfId="33116" xr:uid="{45BF498D-F1B0-4ABC-94C7-35C50BC13017}"/>
    <cellStyle name="Normal 39 9 2 2 4" xfId="38600" xr:uid="{7ED3ED96-4DD0-4ED4-9720-91C6F7BF5163}"/>
    <cellStyle name="Normal 39 9 2 3" xfId="24893" xr:uid="{69A486CB-CD1B-46D6-ABEA-220B816FB5A6}"/>
    <cellStyle name="Normal 39 9 2 4" xfId="30387" xr:uid="{74F8F075-7D62-49A5-B177-600FFF14C849}"/>
    <cellStyle name="Normal 39 9 2 5" xfId="35871" xr:uid="{2B430C0A-A7B4-4E56-8847-AE02741EC20F}"/>
    <cellStyle name="Normal 39 9 3" xfId="11724" xr:uid="{552A9640-F261-4333-BCA3-B37EBDD6B261}"/>
    <cellStyle name="Normal 39 9 4" xfId="16960" xr:uid="{1CECE759-DED9-460F-B6CF-74782808161F}"/>
    <cellStyle name="Normal 39 9 5" xfId="19184" xr:uid="{26FF0B90-7D50-4789-95FC-C0F5DADC6627}"/>
    <cellStyle name="Normal 39 9 6" xfId="9471" xr:uid="{6B444330-D11B-44C8-B4C7-11475671313E}"/>
    <cellStyle name="Normal 39 9 6 2" xfId="20792" xr:uid="{8B0AD31F-8E0C-4831-B042-311450280DF5}"/>
    <cellStyle name="Normal 39 9 6 2 2" xfId="26348" xr:uid="{36B13CC4-18B9-4B4E-B106-A12CBB4DF87C}"/>
    <cellStyle name="Normal 39 9 6 2 3" xfId="31842" xr:uid="{290D4859-BF20-4217-93E2-2819C22C4B13}"/>
    <cellStyle name="Normal 39 9 6 2 4" xfId="37326" xr:uid="{D1899F11-CE48-40A6-84B4-54B4317016C7}"/>
    <cellStyle name="Normal 39 9 6 3" xfId="23619" xr:uid="{AD97BEC0-41B9-4D1A-9F5C-3DD00E701180}"/>
    <cellStyle name="Normal 39 9 6 4" xfId="29113" xr:uid="{2876E6A7-B31C-4150-BE35-4946A7123C40}"/>
    <cellStyle name="Normal 39 9 6 5" xfId="34597" xr:uid="{0DA24411-B330-4C36-A442-A1521E0D986A}"/>
    <cellStyle name="Normal 390" xfId="39622" xr:uid="{59F3C1C9-80C1-447F-9900-E3947BA3BDBF}"/>
    <cellStyle name="Normal 391" xfId="39623" xr:uid="{D21D36D4-2877-4644-9B5E-6956F9875BA0}"/>
    <cellStyle name="Normal 392" xfId="39624" xr:uid="{793EDDFC-9718-45B9-B9CE-9EB254F97DEE}"/>
    <cellStyle name="Normal 393" xfId="39625" xr:uid="{38DEC4C1-0546-4985-8402-9FD87DC3669C}"/>
    <cellStyle name="Normal 394" xfId="39626" xr:uid="{50E1E943-2D5E-48D5-BABA-01CAA744863F}"/>
    <cellStyle name="Normal 395" xfId="39627" xr:uid="{AFD36223-E279-44FC-AF69-9D87F230DB90}"/>
    <cellStyle name="Normal 396" xfId="39628" xr:uid="{EC822C1C-1474-4A00-83C3-D1BCC842ABB1}"/>
    <cellStyle name="Normal 397" xfId="39629" xr:uid="{82EE3819-A7DE-4641-A488-EE90BCC784F0}"/>
    <cellStyle name="Normal 398" xfId="39630" xr:uid="{3C336C76-072B-4220-8C8F-6121B49F96F1}"/>
    <cellStyle name="Normal 399" xfId="39631" xr:uid="{BFE0973B-6434-4022-B6F1-BC6A1125A69A}"/>
    <cellStyle name="Normal 4" xfId="228" xr:uid="{419A2FDB-2730-4164-B811-42BF315EC9C8}"/>
    <cellStyle name="Normal 4 10" xfId="6371" xr:uid="{A58D55E4-FFD5-4287-880E-F185742359DF}"/>
    <cellStyle name="Normal 4 10 2" xfId="14781" xr:uid="{95A26B93-A6BB-4ADA-B45C-89E54B418CF0}"/>
    <cellStyle name="Normal 4 10 2 2" xfId="22068" xr:uid="{4B7D1019-8953-406C-BD58-B00EC89951F1}"/>
    <cellStyle name="Normal 4 10 2 2 2" xfId="27624" xr:uid="{9701C238-573E-403F-8DCC-8673402F5E99}"/>
    <cellStyle name="Normal 4 10 2 2 3" xfId="33118" xr:uid="{69C346DA-816C-4424-8F5F-A4A8C76FA80B}"/>
    <cellStyle name="Normal 4 10 2 2 4" xfId="38602" xr:uid="{D3C74E9C-0087-4C3D-97E9-BA644BCBBD97}"/>
    <cellStyle name="Normal 4 10 2 3" xfId="24895" xr:uid="{09A26F72-570B-4F3B-AD26-F09252100C8C}"/>
    <cellStyle name="Normal 4 10 2 4" xfId="30389" xr:uid="{4C5EBB06-D01B-4BED-81E9-714A06BB68E9}"/>
    <cellStyle name="Normal 4 10 2 5" xfId="35873" xr:uid="{495578AB-FACD-4468-A04E-9728C06C607E}"/>
    <cellStyle name="Normal 4 10 3" xfId="11726" xr:uid="{B6BF7F9B-C66D-40B6-AAAE-EEF9CE5392A7}"/>
    <cellStyle name="Normal 4 10 4" xfId="16962" xr:uid="{031DA68B-8B64-4FEE-8685-842131ECB7E5}"/>
    <cellStyle name="Normal 4 10 5" xfId="19186" xr:uid="{1764A8C8-06F7-448E-9084-628F44B3080A}"/>
    <cellStyle name="Normal 4 10 6" xfId="9472" xr:uid="{F23F2C30-76B2-47D4-9162-9C8EE7B733F4}"/>
    <cellStyle name="Normal 4 10 6 2" xfId="20793" xr:uid="{2C44F9AB-648F-4B30-959D-42E00A59AFCC}"/>
    <cellStyle name="Normal 4 10 6 2 2" xfId="26349" xr:uid="{BFBF6195-C218-4425-AE60-6A8A37F35277}"/>
    <cellStyle name="Normal 4 10 6 2 3" xfId="31843" xr:uid="{BEBF8C53-3638-4AA4-836B-36C95E70DE66}"/>
    <cellStyle name="Normal 4 10 6 2 4" xfId="37327" xr:uid="{27559E2B-EF30-48DC-A830-151A762C30E2}"/>
    <cellStyle name="Normal 4 10 6 3" xfId="23620" xr:uid="{B37B5E35-AA60-42AB-8A42-A859266E810B}"/>
    <cellStyle name="Normal 4 10 6 4" xfId="29114" xr:uid="{6971FEF2-61C2-488D-9C8A-B9FF3193C390}"/>
    <cellStyle name="Normal 4 10 6 5" xfId="34598" xr:uid="{40725A6A-8CB6-4015-B149-5955942B7083}"/>
    <cellStyle name="Normal 4 11" xfId="6372" xr:uid="{8BF89FBC-7754-4E55-8CC5-E1710DBDAAC5}"/>
    <cellStyle name="Normal 4 11 2" xfId="14782" xr:uid="{6E3C65FD-3421-4DF6-ADC4-5A92E90524ED}"/>
    <cellStyle name="Normal 4 11 2 2" xfId="22069" xr:uid="{60AB8521-3E75-46CF-82CA-B068FEF5B327}"/>
    <cellStyle name="Normal 4 11 2 2 2" xfId="27625" xr:uid="{D36D51DB-D7C1-4C78-B1C1-1DEFAC6689D4}"/>
    <cellStyle name="Normal 4 11 2 2 3" xfId="33119" xr:uid="{9281E53E-E714-4328-B227-4060DCE378A7}"/>
    <cellStyle name="Normal 4 11 2 2 4" xfId="38603" xr:uid="{129B704B-FA74-44B9-AF81-E7FB089AEACF}"/>
    <cellStyle name="Normal 4 11 2 3" xfId="24896" xr:uid="{9E79109E-0EEC-40D8-A1C7-5B0AF885AB9B}"/>
    <cellStyle name="Normal 4 11 2 4" xfId="30390" xr:uid="{B55EEB1C-EA62-480E-9902-562EE41E6F0F}"/>
    <cellStyle name="Normal 4 11 2 5" xfId="35874" xr:uid="{67347746-9C27-4D98-A9DB-CEFDE79638F0}"/>
    <cellStyle name="Normal 4 11 3" xfId="11727" xr:uid="{C4DD6BAB-A438-4818-B12C-AD966C5C99AE}"/>
    <cellStyle name="Normal 4 11 4" xfId="16963" xr:uid="{41B63A69-9075-4BB0-A1D3-45ACA463F158}"/>
    <cellStyle name="Normal 4 11 5" xfId="19187" xr:uid="{D1B38A11-C2FF-435F-842D-C3A1B0A770DA}"/>
    <cellStyle name="Normal 4 11 6" xfId="9473" xr:uid="{E5732B7D-AC82-4D3B-AC6B-A6D5AEDF03B8}"/>
    <cellStyle name="Normal 4 11 6 2" xfId="20794" xr:uid="{F9CC7395-EA1E-4C87-9922-D56B73767444}"/>
    <cellStyle name="Normal 4 11 6 2 2" xfId="26350" xr:uid="{17D65602-5485-4D1F-965D-823365F8E03A}"/>
    <cellStyle name="Normal 4 11 6 2 3" xfId="31844" xr:uid="{EA462664-F614-4D52-9BD0-88D11C4DA326}"/>
    <cellStyle name="Normal 4 11 6 2 4" xfId="37328" xr:uid="{88DB28D3-3743-4824-8A2E-E7AF6CCC721A}"/>
    <cellStyle name="Normal 4 11 6 3" xfId="23621" xr:uid="{1149A8EE-7FD8-4B2C-8E4C-D304CE959B7B}"/>
    <cellStyle name="Normal 4 11 6 4" xfId="29115" xr:uid="{124294BB-F5F1-4D2B-9B3A-9E5BA0F73D61}"/>
    <cellStyle name="Normal 4 11 6 5" xfId="34599" xr:uid="{E3CF6604-EE82-46CB-933E-EA1BFE131DC6}"/>
    <cellStyle name="Normal 4 12" xfId="6373" xr:uid="{AD1F9321-882B-445A-A48F-05050F6D456C}"/>
    <cellStyle name="Normal 4 12 2" xfId="14783" xr:uid="{80CDF7EA-4682-45B5-BB63-67A8B06C7C22}"/>
    <cellStyle name="Normal 4 12 2 2" xfId="22070" xr:uid="{F5334459-0540-4C68-B0B3-A231AA718CC3}"/>
    <cellStyle name="Normal 4 12 2 2 2" xfId="27626" xr:uid="{2CE9342B-80F8-4505-A1B8-CA74C97EE5F8}"/>
    <cellStyle name="Normal 4 12 2 2 3" xfId="33120" xr:uid="{F96603DB-7B80-4C82-85C1-F990FF075966}"/>
    <cellStyle name="Normal 4 12 2 2 4" xfId="38604" xr:uid="{B2AB427F-CE4B-4C8B-9BD9-846CDC1422C5}"/>
    <cellStyle name="Normal 4 12 2 3" xfId="24897" xr:uid="{D053E231-691F-4B53-8417-B2502998DEAC}"/>
    <cellStyle name="Normal 4 12 2 4" xfId="30391" xr:uid="{BD1BEB56-2453-41A7-90D5-4363F12D973D}"/>
    <cellStyle name="Normal 4 12 2 5" xfId="35875" xr:uid="{6C3D6355-0217-4223-8DE8-F3C76AD47232}"/>
    <cellStyle name="Normal 4 12 3" xfId="11728" xr:uid="{8966534B-E0F7-470D-A464-0A8C6E7AC0F5}"/>
    <cellStyle name="Normal 4 12 4" xfId="16964" xr:uid="{E95AF9C4-C194-414A-BDF3-EFBFBD99B701}"/>
    <cellStyle name="Normal 4 12 5" xfId="19188" xr:uid="{1A6275DE-C823-4AB5-983B-7B883E5FCAA1}"/>
    <cellStyle name="Normal 4 12 6" xfId="9474" xr:uid="{766C8FDF-49E6-483D-B72C-DCAE0B0A6205}"/>
    <cellStyle name="Normal 4 12 6 2" xfId="20795" xr:uid="{AF8BE8F1-66E7-485F-A09E-69C41AE05010}"/>
    <cellStyle name="Normal 4 12 6 2 2" xfId="26351" xr:uid="{A0CAE1DF-7B12-4E10-A3E6-7851D9D51F3D}"/>
    <cellStyle name="Normal 4 12 6 2 3" xfId="31845" xr:uid="{1BDFF272-A851-45BC-B4FA-2EA1C47FC8C4}"/>
    <cellStyle name="Normal 4 12 6 2 4" xfId="37329" xr:uid="{9A209B82-F44A-4266-AFB1-5E9C7DD2FE86}"/>
    <cellStyle name="Normal 4 12 6 3" xfId="23622" xr:uid="{7C86AD37-4A7A-43B8-8A41-61DD74CB5894}"/>
    <cellStyle name="Normal 4 12 6 4" xfId="29116" xr:uid="{A5A27A09-3C9F-42CD-B7C2-19C0A418A947}"/>
    <cellStyle name="Normal 4 12 6 5" xfId="34600" xr:uid="{76DB9CBE-FD6C-4BC5-81D1-36DB81A05F5A}"/>
    <cellStyle name="Normal 4 13" xfId="6374" xr:uid="{1C797EA0-AAE5-4F24-A5EC-5B8CFAA8948B}"/>
    <cellStyle name="Normal 4 13 2" xfId="14784" xr:uid="{F6F8033E-E3B0-4B41-9D27-AD775051ADCE}"/>
    <cellStyle name="Normal 4 13 2 2" xfId="22071" xr:uid="{9890CC5B-89BD-4C92-A4D8-F811EC560958}"/>
    <cellStyle name="Normal 4 13 2 2 2" xfId="27627" xr:uid="{76B53726-4458-40DC-B9D6-6CD5AC5258C1}"/>
    <cellStyle name="Normal 4 13 2 2 3" xfId="33121" xr:uid="{0B2A0B32-ED3D-4244-810F-7DF91AFF3819}"/>
    <cellStyle name="Normal 4 13 2 2 4" xfId="38605" xr:uid="{956A8793-647C-47DC-80EB-8A517DE15A0A}"/>
    <cellStyle name="Normal 4 13 2 3" xfId="24898" xr:uid="{D40F5A98-0D53-4115-BECD-6DACFC04CA38}"/>
    <cellStyle name="Normal 4 13 2 4" xfId="30392" xr:uid="{2A4380CC-7BE5-4F37-B475-819A925B427A}"/>
    <cellStyle name="Normal 4 13 2 5" xfId="35876" xr:uid="{3E2FB86A-E2C9-49A6-A3F0-85512CF8BA9D}"/>
    <cellStyle name="Normal 4 13 3" xfId="11729" xr:uid="{125A52F6-D670-45A2-ABBE-C03CE2E4D577}"/>
    <cellStyle name="Normal 4 13 4" xfId="16965" xr:uid="{8462060B-8113-444E-96BA-8AB81E217B60}"/>
    <cellStyle name="Normal 4 13 5" xfId="19189" xr:uid="{A642CD2D-A4A5-495A-B881-F1A49F2D7E70}"/>
    <cellStyle name="Normal 4 13 6" xfId="9475" xr:uid="{01E3E9E5-D871-4D49-ABF1-8686CFC6D25A}"/>
    <cellStyle name="Normal 4 13 6 2" xfId="20796" xr:uid="{151D44B6-C8AF-4F08-A769-1F430234739F}"/>
    <cellStyle name="Normal 4 13 6 2 2" xfId="26352" xr:uid="{2D89C679-5961-4C13-A3DF-0EBD4F3411FC}"/>
    <cellStyle name="Normal 4 13 6 2 3" xfId="31846" xr:uid="{5DBE975E-9E7B-47E9-81AE-183D98C205BF}"/>
    <cellStyle name="Normal 4 13 6 2 4" xfId="37330" xr:uid="{A4BE4C66-E9F6-4C57-A50C-D936742710DA}"/>
    <cellStyle name="Normal 4 13 6 3" xfId="23623" xr:uid="{FDA4C286-FC5E-4F72-8818-893FE8A24072}"/>
    <cellStyle name="Normal 4 13 6 4" xfId="29117" xr:uid="{B4FCBD9D-AA2B-4393-874A-75E870BABAB3}"/>
    <cellStyle name="Normal 4 13 6 5" xfId="34601" xr:uid="{F7FF9DEF-8198-4890-8F96-A94D637E81F7}"/>
    <cellStyle name="Normal 4 14" xfId="6375" xr:uid="{331F52E5-2FB3-4462-BE0A-5EEA98AA2051}"/>
    <cellStyle name="Normal 4 14 2" xfId="14785" xr:uid="{2CBBC2DA-5B7D-43AC-8823-9AF14758FE09}"/>
    <cellStyle name="Normal 4 14 2 2" xfId="22072" xr:uid="{41A5137E-F685-4F6B-AF42-36CA9D2C7122}"/>
    <cellStyle name="Normal 4 14 2 2 2" xfId="27628" xr:uid="{E3AE4766-ED71-44B8-AC27-032E3178EE19}"/>
    <cellStyle name="Normal 4 14 2 2 3" xfId="33122" xr:uid="{A5C6C4B8-10DA-4D40-9EE0-C44D4A5B6A9F}"/>
    <cellStyle name="Normal 4 14 2 2 4" xfId="38606" xr:uid="{56B0B131-8D5F-4A5D-8188-0606ED4D3399}"/>
    <cellStyle name="Normal 4 14 2 3" xfId="24899" xr:uid="{DB2E4581-6123-4E5F-8B4F-76BFA0AE3B56}"/>
    <cellStyle name="Normal 4 14 2 4" xfId="30393" xr:uid="{D804886B-F7F8-48F6-AEC7-03B3F7737C40}"/>
    <cellStyle name="Normal 4 14 2 5" xfId="35877" xr:uid="{77DB8966-BF80-453B-A412-D2C1391DAB10}"/>
    <cellStyle name="Normal 4 14 3" xfId="11730" xr:uid="{5C1D801E-2D66-4573-9205-64D63CE752B9}"/>
    <cellStyle name="Normal 4 14 4" xfId="16966" xr:uid="{150B48C2-FDF4-4018-9B34-A0F2415DE930}"/>
    <cellStyle name="Normal 4 14 5" xfId="19190" xr:uid="{284206C0-81FA-45BE-81D0-A413A6962A14}"/>
    <cellStyle name="Normal 4 14 6" xfId="9476" xr:uid="{A03E49CB-7816-4D93-AEC1-DE5FFBCFE38C}"/>
    <cellStyle name="Normal 4 14 6 2" xfId="20797" xr:uid="{7D1803DF-8373-4586-B0AC-5A2FC62913FA}"/>
    <cellStyle name="Normal 4 14 6 2 2" xfId="26353" xr:uid="{BBB3A5E5-F947-4E38-AD0C-1B8F039014CB}"/>
    <cellStyle name="Normal 4 14 6 2 3" xfId="31847" xr:uid="{C4A815C8-FD16-4A3D-872D-F32B7DDF9988}"/>
    <cellStyle name="Normal 4 14 6 2 4" xfId="37331" xr:uid="{0023C9ED-995F-4A9D-8C28-DCA0D9750F6F}"/>
    <cellStyle name="Normal 4 14 6 3" xfId="23624" xr:uid="{25F2D17D-813B-40F3-ADA3-AB55CB8C4AEE}"/>
    <cellStyle name="Normal 4 14 6 4" xfId="29118" xr:uid="{E560D3AD-F9A9-4EEB-8B12-F905E7EF7AB4}"/>
    <cellStyle name="Normal 4 14 6 5" xfId="34602" xr:uid="{91349C67-368C-4A0B-BA96-A41C99F17598}"/>
    <cellStyle name="Normal 4 15" xfId="6376" xr:uid="{A1D1244A-1AA3-4038-AE3F-CA590D4A8D57}"/>
    <cellStyle name="Normal 4 15 2" xfId="14786" xr:uid="{EBCE6C5C-A3AA-41D5-910F-DB5C91CC6566}"/>
    <cellStyle name="Normal 4 15 2 2" xfId="22073" xr:uid="{68400404-27BE-4523-83F7-77E4A761433F}"/>
    <cellStyle name="Normal 4 15 2 2 2" xfId="27629" xr:uid="{E449FC18-A702-4512-AC91-49A6C4C58064}"/>
    <cellStyle name="Normal 4 15 2 2 3" xfId="33123" xr:uid="{E8AF2727-2260-4C63-BEF1-419D628C0B6C}"/>
    <cellStyle name="Normal 4 15 2 2 4" xfId="38607" xr:uid="{D2E3F3DD-22D6-46DF-A740-286F712103C3}"/>
    <cellStyle name="Normal 4 15 2 3" xfId="24900" xr:uid="{C85A2609-A26C-45B8-8AED-CDF3B83B8728}"/>
    <cellStyle name="Normal 4 15 2 4" xfId="30394" xr:uid="{88EB9F1E-DF02-4F92-9855-0A40715FB618}"/>
    <cellStyle name="Normal 4 15 2 5" xfId="35878" xr:uid="{0FB127B7-2EE2-4784-BFE3-A2C48ECFDD7B}"/>
    <cellStyle name="Normal 4 15 3" xfId="11731" xr:uid="{7ED1C819-616D-4B92-A149-7571217F559A}"/>
    <cellStyle name="Normal 4 15 4" xfId="16967" xr:uid="{604B23D4-6FC1-4851-80DB-A23B1C5C8D44}"/>
    <cellStyle name="Normal 4 15 5" xfId="19191" xr:uid="{564DA4E6-B60C-4501-B51A-7218B42E9507}"/>
    <cellStyle name="Normal 4 15 6" xfId="9477" xr:uid="{6DE757D5-5F87-4EDE-9D61-917715D937E1}"/>
    <cellStyle name="Normal 4 15 6 2" xfId="20798" xr:uid="{3FA205A2-7F40-4886-81E5-C43A8A858712}"/>
    <cellStyle name="Normal 4 15 6 2 2" xfId="26354" xr:uid="{5A0FF9F5-48D8-4CBF-B66E-062348CACA51}"/>
    <cellStyle name="Normal 4 15 6 2 3" xfId="31848" xr:uid="{B1C97258-52D8-433A-9B18-92ABFE5F6E40}"/>
    <cellStyle name="Normal 4 15 6 2 4" xfId="37332" xr:uid="{E1D85014-1044-4F22-AA21-60E23D409303}"/>
    <cellStyle name="Normal 4 15 6 3" xfId="23625" xr:uid="{CE4058D2-CD88-4D93-8A1D-BF1F117D3F04}"/>
    <cellStyle name="Normal 4 15 6 4" xfId="29119" xr:uid="{24C3A68A-12D9-435A-B064-9E2241A0EA08}"/>
    <cellStyle name="Normal 4 15 6 5" xfId="34603" xr:uid="{4D5E38E0-0F23-43ED-9BD5-BD56C9DBAC63}"/>
    <cellStyle name="Normal 4 16" xfId="6377" xr:uid="{1250775C-E6CF-4810-8D30-919A56B01812}"/>
    <cellStyle name="Normal 4 16 2" xfId="14787" xr:uid="{E01A57D8-7A17-4BB8-9D2E-A111830A929F}"/>
    <cellStyle name="Normal 4 16 2 2" xfId="22074" xr:uid="{25BA85BE-AAA4-40CB-801C-0A2D81170B30}"/>
    <cellStyle name="Normal 4 16 2 2 2" xfId="27630" xr:uid="{BCB69177-62C3-4C78-9336-80D471ECEF0E}"/>
    <cellStyle name="Normal 4 16 2 2 3" xfId="33124" xr:uid="{356FFE4B-BFE3-41B9-BCB0-D549BD2D57CA}"/>
    <cellStyle name="Normal 4 16 2 2 4" xfId="38608" xr:uid="{68074A34-735D-42E9-B465-5BD6C6AF6B8A}"/>
    <cellStyle name="Normal 4 16 2 3" xfId="24901" xr:uid="{8F6E8175-B043-4EBC-AAEA-94983F787C7F}"/>
    <cellStyle name="Normal 4 16 2 4" xfId="30395" xr:uid="{D45B96A3-D424-49E7-8885-02211D21A9BD}"/>
    <cellStyle name="Normal 4 16 2 5" xfId="35879" xr:uid="{15E38EAB-9FC4-44E5-812C-9924BCA3468A}"/>
    <cellStyle name="Normal 4 16 3" xfId="11732" xr:uid="{F5F2664E-8356-4882-9568-4ED0464C9208}"/>
    <cellStyle name="Normal 4 16 4" xfId="16968" xr:uid="{59E52018-E51B-4554-99CD-2AF2F15C52D2}"/>
    <cellStyle name="Normal 4 16 5" xfId="19192" xr:uid="{6BECC6D8-6F76-4294-8718-4BDC069D7D4A}"/>
    <cellStyle name="Normal 4 16 6" xfId="9478" xr:uid="{64A16B7A-C5D2-4A53-B005-7673AD758CD7}"/>
    <cellStyle name="Normal 4 16 6 2" xfId="20799" xr:uid="{245A5E67-C071-47A8-A4A4-00BC8630EC52}"/>
    <cellStyle name="Normal 4 16 6 2 2" xfId="26355" xr:uid="{41527D13-D114-40D4-B65A-35ABCAA155F8}"/>
    <cellStyle name="Normal 4 16 6 2 3" xfId="31849" xr:uid="{C2D48487-A8F3-4CFB-8988-5C540A60CADC}"/>
    <cellStyle name="Normal 4 16 6 2 4" xfId="37333" xr:uid="{47D3FE6E-333C-48B5-89D4-839D8711FA16}"/>
    <cellStyle name="Normal 4 16 6 3" xfId="23626" xr:uid="{F9D0A559-37F1-481D-A2E5-5C3F07BA9C32}"/>
    <cellStyle name="Normal 4 16 6 4" xfId="29120" xr:uid="{FB39D48E-5A77-47E1-9A32-D5883E06246B}"/>
    <cellStyle name="Normal 4 16 6 5" xfId="34604" xr:uid="{A8BDE9C8-4698-447C-9730-985E0FF66621}"/>
    <cellStyle name="Normal 4 17" xfId="6378" xr:uid="{C161E885-106C-41A5-A1E5-4E20869BE427}"/>
    <cellStyle name="Normal 4 17 2" xfId="14788" xr:uid="{C8059DD8-ADA0-4130-8DD5-CF7299C54D5D}"/>
    <cellStyle name="Normal 4 17 2 2" xfId="22075" xr:uid="{25790AF9-000E-453A-BE8B-E73A6621A9B1}"/>
    <cellStyle name="Normal 4 17 2 2 2" xfId="27631" xr:uid="{9D8D0FEB-AD58-4849-A087-63E3C13C0F25}"/>
    <cellStyle name="Normal 4 17 2 2 3" xfId="33125" xr:uid="{44406DFB-D696-421B-ACD3-6C562DCFE681}"/>
    <cellStyle name="Normal 4 17 2 2 4" xfId="38609" xr:uid="{A62BCC67-FCCD-453E-8A16-D9A489384F22}"/>
    <cellStyle name="Normal 4 17 2 3" xfId="24902" xr:uid="{FA80A82E-07E2-4B8D-8FB4-8EB0764B75E1}"/>
    <cellStyle name="Normal 4 17 2 4" xfId="30396" xr:uid="{0701E622-402F-4A81-9E3E-0CF7268BF6D7}"/>
    <cellStyle name="Normal 4 17 2 5" xfId="35880" xr:uid="{0853D666-66EA-412E-8626-1204B457F678}"/>
    <cellStyle name="Normal 4 17 3" xfId="11733" xr:uid="{8C2990A6-2094-4673-BDDE-1D8027D0B9A9}"/>
    <cellStyle name="Normal 4 17 4" xfId="16969" xr:uid="{487581CF-9A38-4161-8BD0-B252B68DF1FC}"/>
    <cellStyle name="Normal 4 17 5" xfId="19193" xr:uid="{A72AA390-0B76-4113-8B02-AB8B1E70C670}"/>
    <cellStyle name="Normal 4 17 6" xfId="9479" xr:uid="{BC12E09F-4497-4ABF-9CF0-352FF221FA44}"/>
    <cellStyle name="Normal 4 17 6 2" xfId="20800" xr:uid="{648B8A1A-D9C1-4A98-A726-E47FC49E5368}"/>
    <cellStyle name="Normal 4 17 6 2 2" xfId="26356" xr:uid="{479C75CA-15FA-4536-A8EA-8C50FDF42740}"/>
    <cellStyle name="Normal 4 17 6 2 3" xfId="31850" xr:uid="{9A5A914C-CF7D-469C-AEA9-133B19EA744A}"/>
    <cellStyle name="Normal 4 17 6 2 4" xfId="37334" xr:uid="{03340E23-4205-4147-9A2D-6A92A3E86905}"/>
    <cellStyle name="Normal 4 17 6 3" xfId="23627" xr:uid="{491B7C53-99D6-4A90-A465-679762648340}"/>
    <cellStyle name="Normal 4 17 6 4" xfId="29121" xr:uid="{D09A4451-2521-4AA5-95AF-B811B2E1F77C}"/>
    <cellStyle name="Normal 4 17 6 5" xfId="34605" xr:uid="{CE0382E9-9D88-418F-82C2-B14D0C346B36}"/>
    <cellStyle name="Normal 4 18" xfId="6379" xr:uid="{94787B38-5AC6-4770-A5FC-653C5D8E744A}"/>
    <cellStyle name="Normal 4 18 2" xfId="14789" xr:uid="{7F55FAF2-7EFE-4A85-9850-588EFA9B8D1C}"/>
    <cellStyle name="Normal 4 18 2 2" xfId="22076" xr:uid="{99910B38-FA18-4384-AAE9-8AA9F121E5F4}"/>
    <cellStyle name="Normal 4 18 2 2 2" xfId="27632" xr:uid="{096EE8B6-912B-4CC5-8F14-EAF7AF345448}"/>
    <cellStyle name="Normal 4 18 2 2 3" xfId="33126" xr:uid="{B48EB35D-F71E-422F-9F83-7C740ECF215C}"/>
    <cellStyle name="Normal 4 18 2 2 4" xfId="38610" xr:uid="{743E7000-DB25-4A5F-9068-CCA35D20A0B4}"/>
    <cellStyle name="Normal 4 18 2 3" xfId="24903" xr:uid="{19CA60C2-429C-425D-95D8-34042D6A04C4}"/>
    <cellStyle name="Normal 4 18 2 4" xfId="30397" xr:uid="{A7E4E42B-9F63-415F-B2E6-D607BFD45BD8}"/>
    <cellStyle name="Normal 4 18 2 5" xfId="35881" xr:uid="{2E34DDFE-8FC5-4EE8-A4E4-C5058F5DE415}"/>
    <cellStyle name="Normal 4 18 3" xfId="11734" xr:uid="{0A4010F0-6FFB-455D-AD18-B97D54894274}"/>
    <cellStyle name="Normal 4 18 4" xfId="16970" xr:uid="{2DC2E0CA-CD0D-4F3C-B560-295D12B0CC7D}"/>
    <cellStyle name="Normal 4 18 5" xfId="19194" xr:uid="{276C1211-0592-4D42-904C-41B625B05F17}"/>
    <cellStyle name="Normal 4 18 6" xfId="9480" xr:uid="{FE861AC4-3972-41E9-97E6-8F90E63EFB8A}"/>
    <cellStyle name="Normal 4 18 6 2" xfId="20801" xr:uid="{0BD599EF-AFFC-4297-99A1-3E93981326AA}"/>
    <cellStyle name="Normal 4 18 6 2 2" xfId="26357" xr:uid="{8F7169D9-51C9-4463-A142-B8ACD463D4F4}"/>
    <cellStyle name="Normal 4 18 6 2 3" xfId="31851" xr:uid="{FBAD18EA-6E12-47D6-BEE6-8D09D51AB4FB}"/>
    <cellStyle name="Normal 4 18 6 2 4" xfId="37335" xr:uid="{DDF497C4-2C62-48B0-8B5A-A7E0340FAE28}"/>
    <cellStyle name="Normal 4 18 6 3" xfId="23628" xr:uid="{3052F80B-9F40-46F8-B07E-D36EC02D9915}"/>
    <cellStyle name="Normal 4 18 6 4" xfId="29122" xr:uid="{D1C38167-3B0A-41E5-898B-1E88BE1A63E1}"/>
    <cellStyle name="Normal 4 18 6 5" xfId="34606" xr:uid="{F5A4789C-006D-4519-8046-FAD6A82B8EBF}"/>
    <cellStyle name="Normal 4 19" xfId="6380" xr:uid="{DFABD14E-8ACC-44DD-A8B2-414030CC17D1}"/>
    <cellStyle name="Normal 4 19 2" xfId="14790" xr:uid="{E61DEC93-29F7-4670-B5E9-A3EFDD41FC2B}"/>
    <cellStyle name="Normal 4 19 2 2" xfId="22077" xr:uid="{A0BEA711-EDC6-4A32-B940-E51C382BB53D}"/>
    <cellStyle name="Normal 4 19 2 2 2" xfId="27633" xr:uid="{5C1E3BDA-69EA-4232-B0F0-6D2E92011B74}"/>
    <cellStyle name="Normal 4 19 2 2 3" xfId="33127" xr:uid="{8F4B92EB-C45D-4D4C-AF80-58140F654B71}"/>
    <cellStyle name="Normal 4 19 2 2 4" xfId="38611" xr:uid="{6D9E4BB8-FC52-4E62-BCFC-6EC78D6D2779}"/>
    <cellStyle name="Normal 4 19 2 3" xfId="24904" xr:uid="{BD9880E3-A4E7-4D76-81EF-31AF047AA7A7}"/>
    <cellStyle name="Normal 4 19 2 4" xfId="30398" xr:uid="{726345B8-EC6D-40C0-AB20-CC07158340EB}"/>
    <cellStyle name="Normal 4 19 2 5" xfId="35882" xr:uid="{AB0359C8-6DDC-4775-AD03-FBE38694D5A3}"/>
    <cellStyle name="Normal 4 19 3" xfId="11735" xr:uid="{88FCF5CF-A92B-44AB-8C7C-34E00D0C926B}"/>
    <cellStyle name="Normal 4 19 4" xfId="16971" xr:uid="{D9F4844F-5D1B-4B6A-9BDE-FCD7FB4A4E42}"/>
    <cellStyle name="Normal 4 19 5" xfId="19195" xr:uid="{2BF5653C-D050-4F5B-B342-EE8E7E085B83}"/>
    <cellStyle name="Normal 4 19 6" xfId="9481" xr:uid="{A94420C1-9E85-461D-9B47-BAAF92635F8F}"/>
    <cellStyle name="Normal 4 19 6 2" xfId="20802" xr:uid="{E1F94AE2-58A5-40EF-BCFE-4F809AAEC99A}"/>
    <cellStyle name="Normal 4 19 6 2 2" xfId="26358" xr:uid="{8A7DE60A-EA82-4A86-B635-4F14C3400B7E}"/>
    <cellStyle name="Normal 4 19 6 2 3" xfId="31852" xr:uid="{D4E5F137-FAF6-4506-A79A-D33D528D418B}"/>
    <cellStyle name="Normal 4 19 6 2 4" xfId="37336" xr:uid="{78927A8F-640F-4358-8920-2DF94CA30A1C}"/>
    <cellStyle name="Normal 4 19 6 3" xfId="23629" xr:uid="{3D9D7C38-BBB5-4BCC-B9AD-06007DB21EE2}"/>
    <cellStyle name="Normal 4 19 6 4" xfId="29123" xr:uid="{66ADC6C3-1FA0-4A3D-B376-3B1C10EB6ED8}"/>
    <cellStyle name="Normal 4 19 6 5" xfId="34607" xr:uid="{31363330-FD4C-43A4-BAC9-80C09D0758C7}"/>
    <cellStyle name="Normal 4 2" xfId="334" xr:uid="{FE84765D-5826-44BA-9026-D0A4DB83599B}"/>
    <cellStyle name="Normal 4 2 10" xfId="11736" xr:uid="{AB31D3C6-87DE-48BE-B3AB-1FFC7EE9D771}"/>
    <cellStyle name="Normal 4 2 11" xfId="16972" xr:uid="{615B2D0C-E4F8-487F-A6B0-1265FA256A92}"/>
    <cellStyle name="Normal 4 2 12" xfId="19196" xr:uid="{80CB54DC-0DE2-4F02-9872-9AC746B95FA9}"/>
    <cellStyle name="Normal 4 2 13" xfId="6381" xr:uid="{C28E0E3A-B067-4A87-BA38-4DA014276710}"/>
    <cellStyle name="Normal 4 2 2" xfId="74" xr:uid="{D1CCB823-C7EC-4A9C-87BC-33FD1493F501}"/>
    <cellStyle name="Normal 4 2 2 10" xfId="6382" xr:uid="{E1AE8C75-CB9A-472A-B25C-D49D2BEEE98D}"/>
    <cellStyle name="Normal 4 2 2 2" xfId="6383" xr:uid="{90C8AB9E-FB08-4E68-A827-B722AD0CE820}"/>
    <cellStyle name="Normal 4 2 2 2 2" xfId="14793" xr:uid="{B24AA791-41AC-488B-BF12-363EA8433126}"/>
    <cellStyle name="Normal 4 2 2 2 2 2" xfId="22080" xr:uid="{BCAD4663-EA61-4ADA-B92C-C8F4E2912D42}"/>
    <cellStyle name="Normal 4 2 2 2 2 2 2" xfId="27636" xr:uid="{5249A3E7-F07D-4140-8706-C69E63C45AFE}"/>
    <cellStyle name="Normal 4 2 2 2 2 2 3" xfId="33130" xr:uid="{CBAA0B3B-20D6-42F7-A96C-598315BE26E8}"/>
    <cellStyle name="Normal 4 2 2 2 2 2 4" xfId="38614" xr:uid="{F22FA0B3-C343-4616-B576-9A8CB48972FC}"/>
    <cellStyle name="Normal 4 2 2 2 2 3" xfId="24907" xr:uid="{F02CBB1E-2AD6-4FD6-83EF-E7529910C9BD}"/>
    <cellStyle name="Normal 4 2 2 2 2 4" xfId="30401" xr:uid="{70EBF75C-165D-4337-A1FD-DACF68936B43}"/>
    <cellStyle name="Normal 4 2 2 2 2 5" xfId="35885" xr:uid="{6CE2110E-B0F2-41B5-A8F7-227F1C3F01B1}"/>
    <cellStyle name="Normal 4 2 2 2 3" xfId="11738" xr:uid="{3F6CE6E6-7758-4F8C-A328-F1A3F15EA1A1}"/>
    <cellStyle name="Normal 4 2 2 2 4" xfId="16974" xr:uid="{03918B56-6600-46AB-9670-4847E22498B6}"/>
    <cellStyle name="Normal 4 2 2 2 5" xfId="19198" xr:uid="{DD130BC4-C09C-428D-AB78-03FF82D25C80}"/>
    <cellStyle name="Normal 4 2 2 2 6" xfId="9483" xr:uid="{821DEA0E-2C98-43EB-8DD1-C256B80DF30D}"/>
    <cellStyle name="Normal 4 2 2 2 6 2" xfId="20804" xr:uid="{0662E36D-C234-413C-AC90-52B97DD4DD08}"/>
    <cellStyle name="Normal 4 2 2 2 6 2 2" xfId="26360" xr:uid="{E84A7449-481B-4F01-BB66-C7BB2806E551}"/>
    <cellStyle name="Normal 4 2 2 2 6 2 3" xfId="31854" xr:uid="{F13DBDAF-86D5-4665-A1E0-EAB7F999DB05}"/>
    <cellStyle name="Normal 4 2 2 2 6 2 4" xfId="37338" xr:uid="{2645C015-0FD1-4388-A19B-5CDB63281840}"/>
    <cellStyle name="Normal 4 2 2 2 6 3" xfId="23631" xr:uid="{F33BF833-D425-4971-95B8-74BEAE76196B}"/>
    <cellStyle name="Normal 4 2 2 2 6 4" xfId="29125" xr:uid="{00F6A17B-42AC-43AA-B9BB-93D8BC01BC9A}"/>
    <cellStyle name="Normal 4 2 2 2 6 5" xfId="34609" xr:uid="{B4E37D62-59EE-4099-BCC2-CF29A3B31C70}"/>
    <cellStyle name="Normal 4 2 2 3" xfId="7104" xr:uid="{74108480-12CE-44C5-80FB-CA7811B651AD}"/>
    <cellStyle name="Normal 4 2 2 3 2" xfId="14794" xr:uid="{A13C99FD-C914-46D8-9EA0-E8BE5712D67B}"/>
    <cellStyle name="Normal 4 2 2 3 2 2" xfId="22081" xr:uid="{1EBC085F-591F-4211-B636-3D1F1F47ECA6}"/>
    <cellStyle name="Normal 4 2 2 3 2 2 2" xfId="27637" xr:uid="{DB1FF91A-7292-44FD-8CB9-E94F5FFA1416}"/>
    <cellStyle name="Normal 4 2 2 3 2 2 3" xfId="33131" xr:uid="{7770075E-E14B-4CBD-B0B9-0130AC425D00}"/>
    <cellStyle name="Normal 4 2 2 3 2 2 4" xfId="38615" xr:uid="{D11E2EA7-4941-4C0D-9E0D-6BE94B5FC9DB}"/>
    <cellStyle name="Normal 4 2 2 3 2 3" xfId="24908" xr:uid="{D3AB5CA3-9872-4E8E-A8CB-A70CE1EACCBC}"/>
    <cellStyle name="Normal 4 2 2 3 2 4" xfId="30402" xr:uid="{3F210617-2891-4A60-9831-EAD7BDC8F242}"/>
    <cellStyle name="Normal 4 2 2 3 2 5" xfId="35886" xr:uid="{BBC501A9-928C-4BCC-B2A8-4F46A56296A0}"/>
    <cellStyle name="Normal 4 2 2 3 3" xfId="12480" xr:uid="{A7E63986-60D8-4AE1-827C-04E18866D1C8}"/>
    <cellStyle name="Normal 4 2 2 3 4" xfId="9484" xr:uid="{61EC0F44-40CE-4490-82D1-B1B49B5B0780}"/>
    <cellStyle name="Normal 4 2 2 3 4 2" xfId="20805" xr:uid="{B3A8B742-A5B0-415C-B627-56402F9FF2FC}"/>
    <cellStyle name="Normal 4 2 2 3 4 2 2" xfId="26361" xr:uid="{4A4762AC-326A-4040-A013-8ECE168F2022}"/>
    <cellStyle name="Normal 4 2 2 3 4 2 3" xfId="31855" xr:uid="{813D38A1-6B81-4221-8001-200644282B29}"/>
    <cellStyle name="Normal 4 2 2 3 4 2 4" xfId="37339" xr:uid="{3DDE70EE-DF0F-4833-9082-03F98DE8589D}"/>
    <cellStyle name="Normal 4 2 2 3 4 3" xfId="23632" xr:uid="{3015790B-F00D-4BC1-BD81-B475CD06CA61}"/>
    <cellStyle name="Normal 4 2 2 3 4 4" xfId="29126" xr:uid="{F411BDEC-1E5A-423A-9EC5-2AB846376304}"/>
    <cellStyle name="Normal 4 2 2 3 4 5" xfId="34610" xr:uid="{AB7BE199-98CC-449C-88CE-7BFF86CAAD1A}"/>
    <cellStyle name="Normal 4 2 2 4" xfId="9485" xr:uid="{41AEFAEB-1521-42F5-B48D-6EDDA00F275E}"/>
    <cellStyle name="Normal 4 2 2 4 2" xfId="20806" xr:uid="{EDCB5FF6-5D23-4D82-9DB2-1681A69F16A3}"/>
    <cellStyle name="Normal 4 2 2 4 2 2" xfId="26362" xr:uid="{8B7F67F3-1A09-4856-8D20-1CC5EFBC9566}"/>
    <cellStyle name="Normal 4 2 2 4 2 3" xfId="31856" xr:uid="{643D7481-7B3F-4A01-91CE-3AFE8A772B7D}"/>
    <cellStyle name="Normal 4 2 2 4 2 4" xfId="37340" xr:uid="{79B8942E-291A-4299-9D12-E4B97116BF6B}"/>
    <cellStyle name="Normal 4 2 2 4 3" xfId="23633" xr:uid="{76EDF8CD-9C8D-44B7-A840-C9D74ADE3FDF}"/>
    <cellStyle name="Normal 4 2 2 4 4" xfId="29127" xr:uid="{2EE90B87-46BC-45B3-80B0-DE2A996B2329}"/>
    <cellStyle name="Normal 4 2 2 4 5" xfId="34611" xr:uid="{1FC5C636-42D8-4BAF-8405-1EB199D5774A}"/>
    <cellStyle name="Normal 4 2 2 5" xfId="14792" xr:uid="{E5821831-B4D1-4189-934F-1520F0A058AD}"/>
    <cellStyle name="Normal 4 2 2 5 2" xfId="22079" xr:uid="{D82E488C-6AC5-4DFE-8698-2FDA08759E83}"/>
    <cellStyle name="Normal 4 2 2 5 2 2" xfId="27635" xr:uid="{0D559668-4ED8-4103-9790-B6B3B50FB6FB}"/>
    <cellStyle name="Normal 4 2 2 5 2 3" xfId="33129" xr:uid="{0FB4FCF0-70EF-4C2C-B4C6-D8BEFAD63EB8}"/>
    <cellStyle name="Normal 4 2 2 5 2 4" xfId="38613" xr:uid="{C257E928-F4D6-4552-A976-B57831AD1F4C}"/>
    <cellStyle name="Normal 4 2 2 5 3" xfId="24906" xr:uid="{F80FADFD-6B92-4F08-A454-945105A60690}"/>
    <cellStyle name="Normal 4 2 2 5 4" xfId="30400" xr:uid="{BDD217E8-7718-4B26-9F3B-F0D469A64D77}"/>
    <cellStyle name="Normal 4 2 2 5 5" xfId="35884" xr:uid="{AAD78F01-4125-41DA-8EB6-7B502B67D1AB}"/>
    <cellStyle name="Normal 4 2 2 6" xfId="11737" xr:uid="{A8AD5460-4F22-4C33-B986-529784E4D962}"/>
    <cellStyle name="Normal 4 2 2 7" xfId="16973" xr:uid="{2C023EB1-0160-446B-9132-72359445C76A}"/>
    <cellStyle name="Normal 4 2 2 8" xfId="19197" xr:uid="{E5E6F0C6-D985-4D70-9F13-DDE5A166192D}"/>
    <cellStyle name="Normal 4 2 2 9" xfId="9482" xr:uid="{5D902EA4-2165-4B28-A495-72A5A012D249}"/>
    <cellStyle name="Normal 4 2 2 9 2" xfId="20803" xr:uid="{CC72070E-91C2-4B73-BE38-ABD2E77D57D2}"/>
    <cellStyle name="Normal 4 2 2 9 2 2" xfId="26359" xr:uid="{971CEF2C-FFDA-4F23-8C11-7C6B2595176B}"/>
    <cellStyle name="Normal 4 2 2 9 2 3" xfId="31853" xr:uid="{E768EDDE-C68F-42EC-93A2-6E9F4FA306B8}"/>
    <cellStyle name="Normal 4 2 2 9 2 4" xfId="37337" xr:uid="{B58FBB42-9394-470B-97F5-BC694E61C157}"/>
    <cellStyle name="Normal 4 2 2 9 3" xfId="23630" xr:uid="{F88CBF77-450E-464D-8D62-DCB4E0761FDC}"/>
    <cellStyle name="Normal 4 2 2 9 4" xfId="29124" xr:uid="{80644020-BC92-4C01-903F-F3F3BD6A7BD2}"/>
    <cellStyle name="Normal 4 2 2 9 5" xfId="34608" xr:uid="{9EBC8795-08A0-417E-BA98-F73A10CC19E6}"/>
    <cellStyle name="Normal 4 2 3" xfId="6384" xr:uid="{4BFF6EF7-28C6-4041-B303-981118F7DAA7}"/>
    <cellStyle name="Normal 4 2 3 10" xfId="19199" xr:uid="{E6ED73B5-EC35-43E4-8466-3AB46B9A94C5}"/>
    <cellStyle name="Normal 4 2 3 11" xfId="22803" xr:uid="{8D11D812-C304-44FE-A20B-C65A6FB07111}"/>
    <cellStyle name="Normal 4 2 3 11 2" xfId="28349" xr:uid="{35569EAF-D3D4-4822-96BA-8A2A7661422E}"/>
    <cellStyle name="Normal 4 2 3 11 3" xfId="33837" xr:uid="{B4B4BA22-CFD4-4497-BC39-180CAFA89D79}"/>
    <cellStyle name="Normal 4 2 3 11 4" xfId="39321" xr:uid="{0F46D852-97E3-4672-8B9C-1352E7D74BC1}"/>
    <cellStyle name="Normal 4 2 3 2" xfId="6385" xr:uid="{79D7484F-50DB-4129-B9DC-044860667611}"/>
    <cellStyle name="Normal 4 2 3 2 2" xfId="14795" xr:uid="{DD234E26-D579-46C8-8AE7-133982B9FAC1}"/>
    <cellStyle name="Normal 4 2 3 2 2 2" xfId="22082" xr:uid="{D5BB0279-8E85-4FF1-BFDB-E48F0DBAA41F}"/>
    <cellStyle name="Normal 4 2 3 2 2 2 2" xfId="27638" xr:uid="{9EA2F4F0-8DB3-4ABE-8A0C-E53970941CDA}"/>
    <cellStyle name="Normal 4 2 3 2 2 2 3" xfId="33132" xr:uid="{5E9F28A0-2F83-4F54-AB4D-B61284707120}"/>
    <cellStyle name="Normal 4 2 3 2 2 2 4" xfId="38616" xr:uid="{6B4B2E86-14DE-47A7-AD7E-71173D5BE521}"/>
    <cellStyle name="Normal 4 2 3 2 2 3" xfId="24909" xr:uid="{4CA5E70A-A0AC-47F7-B0AB-A609F2AA4D09}"/>
    <cellStyle name="Normal 4 2 3 2 2 4" xfId="30403" xr:uid="{4568FC5A-9384-4887-8532-FED5372F2CA5}"/>
    <cellStyle name="Normal 4 2 3 2 2 5" xfId="35887" xr:uid="{A6F9F8BD-C971-477F-B5FA-E08950D0C14D}"/>
    <cellStyle name="Normal 4 2 3 2 3" xfId="11740" xr:uid="{99FC74BB-D86B-4188-BE1C-097FAF29D449}"/>
    <cellStyle name="Normal 4 2 3 2 4" xfId="16976" xr:uid="{DE693E5D-2792-441B-B9E3-75320D6B0371}"/>
    <cellStyle name="Normal 4 2 3 2 5" xfId="19200" xr:uid="{55BB1726-31EA-4663-956F-070E6D7C61EA}"/>
    <cellStyle name="Normal 4 2 3 2 6" xfId="9486" xr:uid="{79AE572F-E622-48BA-BA3F-18DD07A7D445}"/>
    <cellStyle name="Normal 4 2 3 2 6 2" xfId="20807" xr:uid="{3F5EA470-2B7E-4106-95C3-F1E6C78FFECE}"/>
    <cellStyle name="Normal 4 2 3 2 6 2 2" xfId="26363" xr:uid="{D93D8062-CAC6-415C-9702-35E1EFC0E10F}"/>
    <cellStyle name="Normal 4 2 3 2 6 2 3" xfId="31857" xr:uid="{971322BE-CDA6-4F9F-A8F0-806C1D47A214}"/>
    <cellStyle name="Normal 4 2 3 2 6 2 4" xfId="37341" xr:uid="{9A44151B-9588-4481-AB83-729E33938A2F}"/>
    <cellStyle name="Normal 4 2 3 2 6 3" xfId="23634" xr:uid="{C12A9B30-61F5-4449-8CB5-D0D40FCB9497}"/>
    <cellStyle name="Normal 4 2 3 2 6 4" xfId="29128" xr:uid="{63273650-1F60-4ECD-8AB3-ADF984C3B60D}"/>
    <cellStyle name="Normal 4 2 3 2 6 5" xfId="34612" xr:uid="{926D0967-433A-4352-888F-DEDFE823CCDF}"/>
    <cellStyle name="Normal 4 2 3 3" xfId="6386" xr:uid="{69ACA470-CFBC-47C5-B9B7-BEF4543961C7}"/>
    <cellStyle name="Normal 4 2 3 3 2" xfId="14796" xr:uid="{525E39C7-D19B-41E4-918C-9E724C966A63}"/>
    <cellStyle name="Normal 4 2 3 3 2 2" xfId="22083" xr:uid="{C878ED6D-CA1E-46FE-9224-CC00FFAFB869}"/>
    <cellStyle name="Normal 4 2 3 3 2 2 2" xfId="27639" xr:uid="{C01F3DB8-C6BC-4C49-9DBE-9E1F0DF532D6}"/>
    <cellStyle name="Normal 4 2 3 3 2 2 3" xfId="33133" xr:uid="{5C105238-79FA-438B-BDA6-3A7E446F6579}"/>
    <cellStyle name="Normal 4 2 3 3 2 2 4" xfId="38617" xr:uid="{889FD74C-B1CB-42CC-86F1-01722DAEA0A8}"/>
    <cellStyle name="Normal 4 2 3 3 2 3" xfId="24910" xr:uid="{3CE8798E-7D25-45BE-8A39-2C4A87539EF2}"/>
    <cellStyle name="Normal 4 2 3 3 2 4" xfId="30404" xr:uid="{01B0E09D-921D-4412-BA0D-C8AA6FAE3B55}"/>
    <cellStyle name="Normal 4 2 3 3 2 5" xfId="35888" xr:uid="{2E69AC16-EF74-4B24-885F-4277067C53E1}"/>
    <cellStyle name="Normal 4 2 3 3 3" xfId="19201" xr:uid="{62AE3DB1-A0BC-41A9-8668-C814980F3B4C}"/>
    <cellStyle name="Normal 4 2 3 3 4" xfId="9487" xr:uid="{08D4BD6D-26CC-4A62-A3A6-8CE1D63A9716}"/>
    <cellStyle name="Normal 4 2 3 3 4 2" xfId="20808" xr:uid="{91AFFC2B-C75A-40AA-9FA8-ECAAF6015E57}"/>
    <cellStyle name="Normal 4 2 3 3 4 2 2" xfId="26364" xr:uid="{18410DC6-5CD7-48E0-BD2E-9B384C1B378C}"/>
    <cellStyle name="Normal 4 2 3 3 4 2 3" xfId="31858" xr:uid="{F834F9CA-701D-453A-BE98-C11DEA1D5213}"/>
    <cellStyle name="Normal 4 2 3 3 4 2 4" xfId="37342" xr:uid="{7533EE01-D2F8-44EF-9B0E-4F2E70824C39}"/>
    <cellStyle name="Normal 4 2 3 3 4 3" xfId="23635" xr:uid="{3371E3DF-D7D9-479F-9F23-F2FF9B25FB55}"/>
    <cellStyle name="Normal 4 2 3 3 4 4" xfId="29129" xr:uid="{FCAB238E-4411-40C2-83C4-BA45C0136485}"/>
    <cellStyle name="Normal 4 2 3 3 4 5" xfId="34613" xr:uid="{BCE046FC-4460-462A-B842-39DDD1862B77}"/>
    <cellStyle name="Normal 4 2 3 4" xfId="7105" xr:uid="{80ABC812-625D-4C8E-AD6C-214DE4ADC1EC}"/>
    <cellStyle name="Normal 4 2 3 4 2" xfId="9488" xr:uid="{F8D145C9-6573-4C8E-83C9-5A1CB89C8497}"/>
    <cellStyle name="Normal 4 2 3 4 2 2" xfId="20809" xr:uid="{D90F089A-7C94-47C7-86EB-DD85C1BE02AC}"/>
    <cellStyle name="Normal 4 2 3 4 2 2 2" xfId="26365" xr:uid="{568E02AF-CEB3-4F06-82D4-D28A2F0B95C2}"/>
    <cellStyle name="Normal 4 2 3 4 2 2 3" xfId="31859" xr:uid="{455331DC-0F71-41D3-8699-66F694464ACA}"/>
    <cellStyle name="Normal 4 2 3 4 2 2 4" xfId="37343" xr:uid="{D8B40B07-8D32-4C09-AA8E-C860C53314CB}"/>
    <cellStyle name="Normal 4 2 3 4 2 3" xfId="23636" xr:uid="{23657527-2D09-4765-92DE-18ECCE96C485}"/>
    <cellStyle name="Normal 4 2 3 4 2 4" xfId="29130" xr:uid="{4D3BC4F8-64A3-4FA0-B40E-8C0536D5E69A}"/>
    <cellStyle name="Normal 4 2 3 4 2 5" xfId="34614" xr:uid="{55E1F988-A938-4D71-BE76-CFA3DA6D4D5C}"/>
    <cellStyle name="Normal 4 2 3 4 3" xfId="20107" xr:uid="{305E0255-28AA-4EE5-B178-2AFAB4C827BE}"/>
    <cellStyle name="Normal 4 2 3 4 3 2" xfId="25663" xr:uid="{81EBE096-581B-4853-BB90-4E7E577E7296}"/>
    <cellStyle name="Normal 4 2 3 4 3 3" xfId="31157" xr:uid="{2281CEF8-0328-4771-A2D9-D4D79CA2FD70}"/>
    <cellStyle name="Normal 4 2 3 4 3 4" xfId="36641" xr:uid="{9B235EAF-761C-4AB6-8B8B-4940D6CC1619}"/>
    <cellStyle name="Normal 4 2 3 4 4" xfId="22934" xr:uid="{434A6C6E-4ECA-41A7-9F3B-17607937F062}"/>
    <cellStyle name="Normal 4 2 3 4 5" xfId="28426" xr:uid="{0666FEA6-73A3-4180-9FF4-54FE592D0F59}"/>
    <cellStyle name="Normal 4 2 3 4 6" xfId="33910" xr:uid="{A8A60C42-0BFF-49A0-AB8B-A34A360D2BDC}"/>
    <cellStyle name="Normal 4 2 3 5" xfId="7240" xr:uid="{13A7DC14-3E39-4492-B398-FFA73878B5EB}"/>
    <cellStyle name="Normal 4 2 3 5 2" xfId="9489" xr:uid="{1F44E35F-E161-4BCC-8662-D3660BAC141B}"/>
    <cellStyle name="Normal 4 2 3 5 2 2" xfId="20810" xr:uid="{A840BF06-B0AF-4BED-916F-D236F9DDB44C}"/>
    <cellStyle name="Normal 4 2 3 5 2 2 2" xfId="26366" xr:uid="{A098B43B-D851-4A0A-BAB7-38F86015067E}"/>
    <cellStyle name="Normal 4 2 3 5 2 2 3" xfId="31860" xr:uid="{17A65C4F-E873-43AA-9635-E8A9CD417C1B}"/>
    <cellStyle name="Normal 4 2 3 5 2 2 4" xfId="37344" xr:uid="{624A9F4D-A77C-464D-90E7-6A1D77F23518}"/>
    <cellStyle name="Normal 4 2 3 5 2 3" xfId="23637" xr:uid="{508D79CD-A467-4E17-B5BA-F1EAF8328FCD}"/>
    <cellStyle name="Normal 4 2 3 5 2 4" xfId="29131" xr:uid="{4CB579FB-A6B5-4CE1-9B8F-408C67553546}"/>
    <cellStyle name="Normal 4 2 3 5 2 5" xfId="34615" xr:uid="{2F9BF16A-B32F-4AE4-8E7E-776D01B69500}"/>
    <cellStyle name="Normal 4 2 3 5 3" xfId="20128" xr:uid="{012906C9-C5E0-4F55-9CC7-044AEC2E799B}"/>
    <cellStyle name="Normal 4 2 3 5 3 2" xfId="25684" xr:uid="{006278F1-A785-4B25-9BCF-AE65E1D72D63}"/>
    <cellStyle name="Normal 4 2 3 5 3 3" xfId="31178" xr:uid="{5B7E9DF2-C46E-41F4-9B61-86EB516A1097}"/>
    <cellStyle name="Normal 4 2 3 5 3 4" xfId="36662" xr:uid="{D056AC3E-BD33-4A32-A540-CAC0A0ED8332}"/>
    <cellStyle name="Normal 4 2 3 5 4" xfId="22955" xr:uid="{56F92D9C-C70B-4D67-8180-677CA2774788}"/>
    <cellStyle name="Normal 4 2 3 5 5" xfId="28447" xr:uid="{E86F2530-319B-4BCC-80DF-A24B08A3C6EF}"/>
    <cellStyle name="Normal 4 2 3 5 6" xfId="33931" xr:uid="{D8E1A415-EBD6-4857-AD55-3CB47790B652}"/>
    <cellStyle name="Normal 4 2 3 6" xfId="7330" xr:uid="{B93618FB-B632-47C4-8911-934C07567ED5}"/>
    <cellStyle name="Normal 4 2 3 6 2" xfId="9490" xr:uid="{0FAF3AEA-8221-46C2-8EBF-B6F0F83CF115}"/>
    <cellStyle name="Normal 4 2 3 6 2 2" xfId="20811" xr:uid="{ACA66576-24F8-4CB1-B8E3-53C84E9AC387}"/>
    <cellStyle name="Normal 4 2 3 6 2 2 2" xfId="26367" xr:uid="{EB00281F-BDD4-4AD0-B44D-B07E342290A8}"/>
    <cellStyle name="Normal 4 2 3 6 2 2 3" xfId="31861" xr:uid="{033504BA-5F58-455E-8383-21AA5D08118A}"/>
    <cellStyle name="Normal 4 2 3 6 2 2 4" xfId="37345" xr:uid="{D1223EAC-89B2-4B66-B9B0-964EB0271D7F}"/>
    <cellStyle name="Normal 4 2 3 6 2 3" xfId="23638" xr:uid="{DEF78173-B462-47A0-9AF8-133783CF4726}"/>
    <cellStyle name="Normal 4 2 3 6 2 4" xfId="29132" xr:uid="{A63F19B0-46D0-4BE1-B811-723EDAB12020}"/>
    <cellStyle name="Normal 4 2 3 6 2 5" xfId="34616" xr:uid="{D5B534B9-8837-496B-904F-35886B0721A2}"/>
    <cellStyle name="Normal 4 2 3 6 3" xfId="20214" xr:uid="{634EC215-ADE1-464C-A2DF-D58BDB6194FA}"/>
    <cellStyle name="Normal 4 2 3 6 3 2" xfId="25770" xr:uid="{572181B3-4286-4803-A49D-C3436071EB21}"/>
    <cellStyle name="Normal 4 2 3 6 3 3" xfId="31264" xr:uid="{035FF556-468F-4FAE-9193-EE23EF2FF798}"/>
    <cellStyle name="Normal 4 2 3 6 3 4" xfId="36748" xr:uid="{D5040D78-E192-4801-BA56-A34C4394FE05}"/>
    <cellStyle name="Normal 4 2 3 6 4" xfId="23041" xr:uid="{FF140F4F-F4D5-4077-B0A3-AF79F6837FFD}"/>
    <cellStyle name="Normal 4 2 3 6 5" xfId="28533" xr:uid="{D6AA4277-5298-446A-81FB-A7A18FCA4C76}"/>
    <cellStyle name="Normal 4 2 3 6 6" xfId="34017" xr:uid="{F092B2E2-119C-48D5-9CCD-8C61A6DEE5BA}"/>
    <cellStyle name="Normal 4 2 3 7" xfId="7393" xr:uid="{675AEF0E-DC1A-49E8-82EF-050B757A3E13}"/>
    <cellStyle name="Normal 4 2 3 7 2" xfId="20277" xr:uid="{EDEDE77F-E94A-4BCB-B222-F32A60E15FDF}"/>
    <cellStyle name="Normal 4 2 3 7 2 2" xfId="25833" xr:uid="{BA0F51EF-FE7A-401A-80D7-D77308221E46}"/>
    <cellStyle name="Normal 4 2 3 7 2 3" xfId="31327" xr:uid="{3497AA4B-B43E-470C-8F79-13F0E841E60B}"/>
    <cellStyle name="Normal 4 2 3 7 2 4" xfId="36811" xr:uid="{981E0D4B-CF56-4AEA-AC22-50D9C6654D64}"/>
    <cellStyle name="Normal 4 2 3 7 3" xfId="23104" xr:uid="{BBFA53BA-62B9-45F9-B06A-B5C4A81E0678}"/>
    <cellStyle name="Normal 4 2 3 7 4" xfId="28598" xr:uid="{65F7E934-527C-4FF4-A80F-25835A5BF9B8}"/>
    <cellStyle name="Normal 4 2 3 7 5" xfId="34082" xr:uid="{B8E3D872-289C-4573-A944-8DB86A76E5A9}"/>
    <cellStyle name="Normal 4 2 3 8" xfId="11739" xr:uid="{658AE194-E097-4894-B630-B133CC231E63}"/>
    <cellStyle name="Normal 4 2 3 9" xfId="16975" xr:uid="{52E9B21E-C961-4002-BB75-E0482CE3717A}"/>
    <cellStyle name="Normal 4 2 4" xfId="6387" xr:uid="{3B886667-69F0-4851-9631-F0BCA0985D34}"/>
    <cellStyle name="Normal 4 2 4 10" xfId="19202" xr:uid="{847C114D-D0EC-49DE-8287-3FB021800519}"/>
    <cellStyle name="Normal 4 2 4 11" xfId="22804" xr:uid="{7508EF70-E9C2-46C4-B3C2-DD379DBD2C6A}"/>
    <cellStyle name="Normal 4 2 4 11 2" xfId="28350" xr:uid="{EA7FBCD7-FB24-40CF-9E30-6F44161C705E}"/>
    <cellStyle name="Normal 4 2 4 11 3" xfId="33838" xr:uid="{A31E679B-76DE-4CAD-89B7-7ABEE5AEFA07}"/>
    <cellStyle name="Normal 4 2 4 11 4" xfId="39322" xr:uid="{A95F48D4-3E7F-4B10-A459-A155324BBBC6}"/>
    <cellStyle name="Normal 4 2 4 2" xfId="6388" xr:uid="{18D383E7-6D79-448C-B29D-CC2D4882D7F6}"/>
    <cellStyle name="Normal 4 2 4 2 2" xfId="14797" xr:uid="{243A72D7-D185-4A1A-A1A4-843971F20070}"/>
    <cellStyle name="Normal 4 2 4 2 2 2" xfId="22084" xr:uid="{ADE08C1B-819F-4C17-9BCC-6559E83BEF65}"/>
    <cellStyle name="Normal 4 2 4 2 2 2 2" xfId="27640" xr:uid="{0D1C9569-6E05-4FFF-AEB4-6F3D4A07DE62}"/>
    <cellStyle name="Normal 4 2 4 2 2 2 3" xfId="33134" xr:uid="{B38D56C9-2343-461B-9A22-37F17F6CE461}"/>
    <cellStyle name="Normal 4 2 4 2 2 2 4" xfId="38618" xr:uid="{E082712A-6E21-4BCC-980E-423B3F1EB53F}"/>
    <cellStyle name="Normal 4 2 4 2 2 3" xfId="24911" xr:uid="{3154964D-C410-40E9-9677-ACEDCD4BE4FD}"/>
    <cellStyle name="Normal 4 2 4 2 2 4" xfId="30405" xr:uid="{8EEAA622-CFE7-4A93-8E16-C4B15002234A}"/>
    <cellStyle name="Normal 4 2 4 2 2 5" xfId="35889" xr:uid="{772AE19A-ED6E-45A4-81F1-051EB63EC25B}"/>
    <cellStyle name="Normal 4 2 4 2 3" xfId="11742" xr:uid="{862E8BA4-4416-4B62-8B8E-E4F23B610F55}"/>
    <cellStyle name="Normal 4 2 4 2 4" xfId="16978" xr:uid="{511EEC48-5A73-4D6D-9C8F-9807F2CD4B02}"/>
    <cellStyle name="Normal 4 2 4 2 5" xfId="19203" xr:uid="{9E6D9733-97FA-4783-9F53-1E9028589862}"/>
    <cellStyle name="Normal 4 2 4 2 6" xfId="9491" xr:uid="{CBC8F43E-FC46-4643-9E47-1CAA5128F2E1}"/>
    <cellStyle name="Normal 4 2 4 2 6 2" xfId="20812" xr:uid="{A6BAE1A0-9A09-45BA-8FD0-0A4B103AB185}"/>
    <cellStyle name="Normal 4 2 4 2 6 2 2" xfId="26368" xr:uid="{22D33A1F-AB9C-4FDB-A6DA-B2088BC7454F}"/>
    <cellStyle name="Normal 4 2 4 2 6 2 3" xfId="31862" xr:uid="{6A3AF181-9FFC-4589-9AB4-984860D9C35E}"/>
    <cellStyle name="Normal 4 2 4 2 6 2 4" xfId="37346" xr:uid="{ECB6CC41-5103-4A95-84F8-E03B732EB197}"/>
    <cellStyle name="Normal 4 2 4 2 6 3" xfId="23639" xr:uid="{39C56BBC-89E8-4069-B7E4-7CE376E8DC02}"/>
    <cellStyle name="Normal 4 2 4 2 6 4" xfId="29133" xr:uid="{63C64C63-43F4-4D8A-A9BB-D868D3C08AE3}"/>
    <cellStyle name="Normal 4 2 4 2 6 5" xfId="34617" xr:uid="{5E4F5DEE-8853-48B0-BCCE-C3E39542708D}"/>
    <cellStyle name="Normal 4 2 4 3" xfId="6389" xr:uid="{B073C6C7-028D-442A-B40D-8B13033F86BD}"/>
    <cellStyle name="Normal 4 2 4 3 2" xfId="14798" xr:uid="{2761AB65-3AC6-40C3-BE9F-0F8C9DD72E69}"/>
    <cellStyle name="Normal 4 2 4 3 2 2" xfId="22085" xr:uid="{E51DE576-7F7E-49DC-9E68-B335CC39CB03}"/>
    <cellStyle name="Normal 4 2 4 3 2 2 2" xfId="27641" xr:uid="{BE9892E1-12EC-4242-AFE9-D9A2C5F7315F}"/>
    <cellStyle name="Normal 4 2 4 3 2 2 3" xfId="33135" xr:uid="{51F6F737-56F9-49F0-91FE-80C83F1E321A}"/>
    <cellStyle name="Normal 4 2 4 3 2 2 4" xfId="38619" xr:uid="{51C54951-8099-4AF8-98B7-8B301DC7CCF0}"/>
    <cellStyle name="Normal 4 2 4 3 2 3" xfId="24912" xr:uid="{BC3E0908-F202-4AC2-ABD5-81406F78D5BD}"/>
    <cellStyle name="Normal 4 2 4 3 2 4" xfId="30406" xr:uid="{E943C801-BF22-434A-A0C9-2BA8479088D0}"/>
    <cellStyle name="Normal 4 2 4 3 2 5" xfId="35890" xr:uid="{75913AEC-46E7-42BF-887A-A364FF30C40E}"/>
    <cellStyle name="Normal 4 2 4 3 3" xfId="19204" xr:uid="{3000D806-94CE-4485-8D1D-591D2529EAEE}"/>
    <cellStyle name="Normal 4 2 4 3 4" xfId="9492" xr:uid="{A6722A6B-E7AA-48E4-B0AB-449D070C06E6}"/>
    <cellStyle name="Normal 4 2 4 3 4 2" xfId="20813" xr:uid="{EEB8D814-B09D-4458-9A20-4CA6CF87A0DB}"/>
    <cellStyle name="Normal 4 2 4 3 4 2 2" xfId="26369" xr:uid="{21DE4B0F-B1D2-4B23-ADDE-F477E580C6F5}"/>
    <cellStyle name="Normal 4 2 4 3 4 2 3" xfId="31863" xr:uid="{E5D85170-DE2F-44C2-9974-7CA2A41F055B}"/>
    <cellStyle name="Normal 4 2 4 3 4 2 4" xfId="37347" xr:uid="{97F119BC-7AB7-4143-A112-1702D80493E3}"/>
    <cellStyle name="Normal 4 2 4 3 4 3" xfId="23640" xr:uid="{8F6A0650-9761-4420-8CFD-64C4406D05BC}"/>
    <cellStyle name="Normal 4 2 4 3 4 4" xfId="29134" xr:uid="{E4A558BC-8271-4589-8157-88FC30D68E27}"/>
    <cellStyle name="Normal 4 2 4 3 4 5" xfId="34618" xr:uid="{D3683DCF-560B-4983-BB25-58646A68A0B9}"/>
    <cellStyle name="Normal 4 2 4 4" xfId="7106" xr:uid="{E0B47061-ED2F-456D-BBB4-8FB571D171BA}"/>
    <cellStyle name="Normal 4 2 4 4 2" xfId="9493" xr:uid="{A15775DF-C4DE-4783-9D38-A90190D7C54A}"/>
    <cellStyle name="Normal 4 2 4 4 2 2" xfId="20814" xr:uid="{681FC621-D214-4A8C-AFB4-BFC93ACFA37E}"/>
    <cellStyle name="Normal 4 2 4 4 2 2 2" xfId="26370" xr:uid="{45588B5F-B83A-44B7-BD4B-E72601E392E9}"/>
    <cellStyle name="Normal 4 2 4 4 2 2 3" xfId="31864" xr:uid="{4A468EF7-6A3D-48B4-960A-DD8C96CDA78E}"/>
    <cellStyle name="Normal 4 2 4 4 2 2 4" xfId="37348" xr:uid="{C3A7B6F3-E15A-4F35-BA37-2F92AB8A08F7}"/>
    <cellStyle name="Normal 4 2 4 4 2 3" xfId="23641" xr:uid="{114B67CF-A8AA-4AB4-BBE2-68D6A6575B6C}"/>
    <cellStyle name="Normal 4 2 4 4 2 4" xfId="29135" xr:uid="{3A95323F-0FD3-4611-9662-C48E6D7D82ED}"/>
    <cellStyle name="Normal 4 2 4 4 2 5" xfId="34619" xr:uid="{09DAE81E-5696-445C-AE77-6F42F8372A35}"/>
    <cellStyle name="Normal 4 2 4 4 3" xfId="20108" xr:uid="{574E5418-9918-4CF0-BC89-13A174F087C4}"/>
    <cellStyle name="Normal 4 2 4 4 3 2" xfId="25664" xr:uid="{A038D36B-A966-40AE-BE71-F188BE868604}"/>
    <cellStyle name="Normal 4 2 4 4 3 3" xfId="31158" xr:uid="{2E965674-AF11-43DD-A064-B7AD1BB7980B}"/>
    <cellStyle name="Normal 4 2 4 4 3 4" xfId="36642" xr:uid="{B467FEF2-DA77-497D-A5B8-420C784B64CC}"/>
    <cellStyle name="Normal 4 2 4 4 4" xfId="22935" xr:uid="{DE68AD22-6043-46AA-ACEA-F07BF29EFEE8}"/>
    <cellStyle name="Normal 4 2 4 4 5" xfId="28427" xr:uid="{72690187-02A5-4C48-B171-857CF996565C}"/>
    <cellStyle name="Normal 4 2 4 4 6" xfId="33911" xr:uid="{1006BBEC-03D8-43FA-8E42-0D8C17E10083}"/>
    <cellStyle name="Normal 4 2 4 5" xfId="7241" xr:uid="{DEC3B86D-D4F3-4150-94CD-6DAFCAE171D3}"/>
    <cellStyle name="Normal 4 2 4 5 2" xfId="9494" xr:uid="{EFB4DFD1-AB5E-47F6-8F26-551D902B5B3D}"/>
    <cellStyle name="Normal 4 2 4 5 2 2" xfId="20815" xr:uid="{7F3F364D-432F-467D-8B86-1DE5D8E9AF25}"/>
    <cellStyle name="Normal 4 2 4 5 2 2 2" xfId="26371" xr:uid="{622B78DF-2619-47FC-BFA2-E8BBF3495715}"/>
    <cellStyle name="Normal 4 2 4 5 2 2 3" xfId="31865" xr:uid="{766B6507-2C22-481E-8F81-F61E9A8779FF}"/>
    <cellStyle name="Normal 4 2 4 5 2 2 4" xfId="37349" xr:uid="{BE5CD018-02C8-446C-8D67-0F1BDF1047D2}"/>
    <cellStyle name="Normal 4 2 4 5 2 3" xfId="23642" xr:uid="{32A7D835-4ED8-489F-A975-3DCD3B122C19}"/>
    <cellStyle name="Normal 4 2 4 5 2 4" xfId="29136" xr:uid="{6C57436C-3294-4B7D-9034-BD8BF39D5820}"/>
    <cellStyle name="Normal 4 2 4 5 2 5" xfId="34620" xr:uid="{B0BE5B36-4C01-4115-81E9-237C697E83AF}"/>
    <cellStyle name="Normal 4 2 4 5 3" xfId="20129" xr:uid="{56EB4BA6-A993-4569-801F-DB8931BCB2E0}"/>
    <cellStyle name="Normal 4 2 4 5 3 2" xfId="25685" xr:uid="{3565BBCF-664D-4D84-9847-0B46B252EF21}"/>
    <cellStyle name="Normal 4 2 4 5 3 3" xfId="31179" xr:uid="{208F6926-C796-4DCE-B54D-D4B92950BDE4}"/>
    <cellStyle name="Normal 4 2 4 5 3 4" xfId="36663" xr:uid="{9AC3C9C8-DFE1-4F75-80ED-DE3FA4EA71CD}"/>
    <cellStyle name="Normal 4 2 4 5 4" xfId="22956" xr:uid="{4E990BEA-67E7-4B98-AA15-9EC0472C6F68}"/>
    <cellStyle name="Normal 4 2 4 5 5" xfId="28448" xr:uid="{8B6192EA-D453-42AF-A7E5-BAB8045CA870}"/>
    <cellStyle name="Normal 4 2 4 5 6" xfId="33932" xr:uid="{BD79C5AF-2EFA-47A4-A35A-3E7D76CBA8AA}"/>
    <cellStyle name="Normal 4 2 4 6" xfId="7331" xr:uid="{8FC11195-FE5E-4D9D-901F-99C0F62BEA41}"/>
    <cellStyle name="Normal 4 2 4 6 2" xfId="9495" xr:uid="{82FFD15C-7B40-49C7-92AA-A8DE6E378633}"/>
    <cellStyle name="Normal 4 2 4 6 2 2" xfId="20816" xr:uid="{B41904F5-168B-4C6A-8AF3-E74066BCBA9F}"/>
    <cellStyle name="Normal 4 2 4 6 2 2 2" xfId="26372" xr:uid="{F16C48A6-09C6-4B30-BDE9-0FAB49D583F2}"/>
    <cellStyle name="Normal 4 2 4 6 2 2 3" xfId="31866" xr:uid="{0367EDF8-6D6A-41A8-B1EB-D0B4351D6730}"/>
    <cellStyle name="Normal 4 2 4 6 2 2 4" xfId="37350" xr:uid="{F939F42E-EC55-41C8-9EF0-C6E8404F2E4D}"/>
    <cellStyle name="Normal 4 2 4 6 2 3" xfId="23643" xr:uid="{21B1351A-E617-470F-A552-6A05F80A52FE}"/>
    <cellStyle name="Normal 4 2 4 6 2 4" xfId="29137" xr:uid="{39BECBB3-58D4-4EE7-9411-9076C3A52AF4}"/>
    <cellStyle name="Normal 4 2 4 6 2 5" xfId="34621" xr:uid="{336645C3-A7AE-450C-9E23-ED83C0FD7BF0}"/>
    <cellStyle name="Normal 4 2 4 6 3" xfId="20215" xr:uid="{A791D4B2-593A-4461-90EC-BD80E3C9DE0C}"/>
    <cellStyle name="Normal 4 2 4 6 3 2" xfId="25771" xr:uid="{A7650811-E2B9-464A-89F2-30F55BA39122}"/>
    <cellStyle name="Normal 4 2 4 6 3 3" xfId="31265" xr:uid="{2E8A9A95-3F47-4DAA-B855-2967269D39BA}"/>
    <cellStyle name="Normal 4 2 4 6 3 4" xfId="36749" xr:uid="{CBFFB444-CB5A-44D9-BD04-EB1BE7B0D588}"/>
    <cellStyle name="Normal 4 2 4 6 4" xfId="23042" xr:uid="{892E176D-5C15-444F-B172-E1B39A44D7AA}"/>
    <cellStyle name="Normal 4 2 4 6 5" xfId="28534" xr:uid="{310591CD-F070-4A46-B05F-838015F2AA76}"/>
    <cellStyle name="Normal 4 2 4 6 6" xfId="34018" xr:uid="{7FA8DB42-D75C-4BB3-B900-2BE3CE1A3692}"/>
    <cellStyle name="Normal 4 2 4 7" xfId="7394" xr:uid="{DD16A4BA-9D39-40E2-9933-9F609616AC12}"/>
    <cellStyle name="Normal 4 2 4 7 2" xfId="20278" xr:uid="{0463B412-C4CC-47C3-BCC2-B73CA316D074}"/>
    <cellStyle name="Normal 4 2 4 7 2 2" xfId="25834" xr:uid="{263B78FA-6C5C-41D1-9C8F-AAC3294E902C}"/>
    <cellStyle name="Normal 4 2 4 7 2 3" xfId="31328" xr:uid="{2A955079-9421-49E9-B513-B656161734AD}"/>
    <cellStyle name="Normal 4 2 4 7 2 4" xfId="36812" xr:uid="{A0A01953-AD40-419A-8C95-15E046A76C14}"/>
    <cellStyle name="Normal 4 2 4 7 3" xfId="23105" xr:uid="{1DDB7075-39FB-421C-BAA8-D9FB6764FB14}"/>
    <cellStyle name="Normal 4 2 4 7 4" xfId="28599" xr:uid="{68F770E7-5B33-4D0F-806D-02431146956A}"/>
    <cellStyle name="Normal 4 2 4 7 5" xfId="34083" xr:uid="{E17DD44B-5D5A-47F6-A07D-F4071A8B514F}"/>
    <cellStyle name="Normal 4 2 4 8" xfId="11741" xr:uid="{F20B7F0B-6EDE-4BE0-8A86-A26E2B758BE0}"/>
    <cellStyle name="Normal 4 2 4 9" xfId="16977" xr:uid="{1341AA63-C148-42F2-9401-E386C8E05629}"/>
    <cellStyle name="Normal 4 2 5" xfId="6390" xr:uid="{CFC1DF99-C1F9-4F90-80E5-F2164DA1FF2E}"/>
    <cellStyle name="Normal 4 2 5 2" xfId="14799" xr:uid="{D584B8FD-B3A8-4655-B84A-37DB4C7CB86A}"/>
    <cellStyle name="Normal 4 2 5 2 2" xfId="22086" xr:uid="{B4031FAF-7918-40DB-ABAC-00654DD63974}"/>
    <cellStyle name="Normal 4 2 5 2 2 2" xfId="27642" xr:uid="{E98305F3-4851-455A-988E-6E152D1FE331}"/>
    <cellStyle name="Normal 4 2 5 2 2 3" xfId="33136" xr:uid="{DDAFDB45-43BE-44A9-8051-919390EB0941}"/>
    <cellStyle name="Normal 4 2 5 2 2 4" xfId="38620" xr:uid="{611A3F4C-FEF4-403C-B0FB-D5725FB8B059}"/>
    <cellStyle name="Normal 4 2 5 2 3" xfId="24913" xr:uid="{01A11D5E-75B6-42EE-984A-E95DCD2E0022}"/>
    <cellStyle name="Normal 4 2 5 2 4" xfId="30407" xr:uid="{3AF0F3E2-37C0-449D-8FEB-FA434651DB70}"/>
    <cellStyle name="Normal 4 2 5 2 5" xfId="35891" xr:uid="{A448BA0D-CAAC-4506-BD3D-6283459F5C7E}"/>
    <cellStyle name="Normal 4 2 5 3" xfId="11743" xr:uid="{C1A051F4-809A-474F-A64D-E2D033D68ED5}"/>
    <cellStyle name="Normal 4 2 5 4" xfId="16979" xr:uid="{23E99256-749D-4B5D-9608-175AFDFB8AD5}"/>
    <cellStyle name="Normal 4 2 5 5" xfId="19205" xr:uid="{D0AF4068-0C19-4ED3-8288-773B305CE382}"/>
    <cellStyle name="Normal 4 2 5 6" xfId="9496" xr:uid="{B04C8064-01D3-4938-8DC6-3B26BCAFDEA6}"/>
    <cellStyle name="Normal 4 2 5 6 2" xfId="20817" xr:uid="{EC563B26-30DF-410F-91A8-C32FBC0F9A55}"/>
    <cellStyle name="Normal 4 2 5 6 2 2" xfId="26373" xr:uid="{AEFD43A0-5E4F-4419-88F0-F9F695DA56F1}"/>
    <cellStyle name="Normal 4 2 5 6 2 3" xfId="31867" xr:uid="{F8C42F30-C244-4F7D-AB12-C0D4015FA40C}"/>
    <cellStyle name="Normal 4 2 5 6 2 4" xfId="37351" xr:uid="{72A2E12E-318F-4803-99CA-0B9A6B0FCB3B}"/>
    <cellStyle name="Normal 4 2 5 6 3" xfId="23644" xr:uid="{52303CCD-C2F3-438E-8ED7-A98651CC0AE2}"/>
    <cellStyle name="Normal 4 2 5 6 4" xfId="29138" xr:uid="{0F0E90B2-3131-44A8-AF37-A033FE488081}"/>
    <cellStyle name="Normal 4 2 5 6 5" xfId="34622" xr:uid="{D2D53074-10C1-4C46-9F8E-419B71F807FF}"/>
    <cellStyle name="Normal 4 2 6" xfId="6391" xr:uid="{FB7F93D1-BCED-4164-B31E-50B39E4F73BF}"/>
    <cellStyle name="Normal 4 2 6 2" xfId="14800" xr:uid="{959706AB-55EE-4D7F-BC01-215B1AEB91D8}"/>
    <cellStyle name="Normal 4 2 6 2 2" xfId="22087" xr:uid="{4A99A5F8-C61A-4F28-9290-B396BFD5977A}"/>
    <cellStyle name="Normal 4 2 6 2 2 2" xfId="27643" xr:uid="{1FAF734E-2E83-4D56-ABF6-C96F1F7415AA}"/>
    <cellStyle name="Normal 4 2 6 2 2 3" xfId="33137" xr:uid="{8A683278-BFA0-4089-8EBB-8CC11EC28790}"/>
    <cellStyle name="Normal 4 2 6 2 2 4" xfId="38621" xr:uid="{C463EB55-34C3-4DB2-8BD0-6F7C2D57D6F0}"/>
    <cellStyle name="Normal 4 2 6 2 3" xfId="24914" xr:uid="{DE7AF955-2638-4A07-9E2D-8302DF379C25}"/>
    <cellStyle name="Normal 4 2 6 2 4" xfId="30408" xr:uid="{66128CA5-3920-4AC0-A3BE-2FCE45826A1C}"/>
    <cellStyle name="Normal 4 2 6 2 5" xfId="35892" xr:uid="{AF005555-E05B-44DF-8292-FACAB876504D}"/>
    <cellStyle name="Normal 4 2 6 3" xfId="11744" xr:uid="{6FF9F5AA-D576-4381-AFDC-3947CEDFB05C}"/>
    <cellStyle name="Normal 4 2 6 4" xfId="16980" xr:uid="{A3C684C6-DDD5-48C8-82D5-012754A66CDD}"/>
    <cellStyle name="Normal 4 2 6 5" xfId="19206" xr:uid="{1583C35E-B501-4535-A70E-1C83F291B67A}"/>
    <cellStyle name="Normal 4 2 6 6" xfId="9497" xr:uid="{AE23854F-6AD9-4838-9746-4F736CAF0B4C}"/>
    <cellStyle name="Normal 4 2 6 6 2" xfId="20818" xr:uid="{F86CC2FC-309F-4642-A994-1C4338726FB6}"/>
    <cellStyle name="Normal 4 2 6 6 2 2" xfId="26374" xr:uid="{5B5C8665-603E-4F74-9EF4-B37033CEC996}"/>
    <cellStyle name="Normal 4 2 6 6 2 3" xfId="31868" xr:uid="{EE6F5A55-5434-4553-B1CA-4818B66CD412}"/>
    <cellStyle name="Normal 4 2 6 6 2 4" xfId="37352" xr:uid="{6EAA69BB-2B02-4F99-A68C-47698DA0997A}"/>
    <cellStyle name="Normal 4 2 6 6 3" xfId="23645" xr:uid="{18805062-76CD-4D03-8CCC-E389F0143157}"/>
    <cellStyle name="Normal 4 2 6 6 4" xfId="29139" xr:uid="{55BCC259-1A92-4268-A729-03C5E37C7EA7}"/>
    <cellStyle name="Normal 4 2 6 6 5" xfId="34623" xr:uid="{450202B9-7BDA-42B0-BF5E-DA3953806B35}"/>
    <cellStyle name="Normal 4 2 7" xfId="7103" xr:uid="{A16635F1-07D5-45F0-8BF5-5274F8A7A9DE}"/>
    <cellStyle name="Normal 4 2 7 2" xfId="14801" xr:uid="{F6374911-9DA3-41FA-9B9C-8E3A62688089}"/>
    <cellStyle name="Normal 4 2 7 2 2" xfId="22088" xr:uid="{00A20E60-764A-4C1A-ADEC-42E90121DAC9}"/>
    <cellStyle name="Normal 4 2 7 2 2 2" xfId="27644" xr:uid="{C9B970D9-D687-48FB-99D8-DD921FED5A61}"/>
    <cellStyle name="Normal 4 2 7 2 2 3" xfId="33138" xr:uid="{312B0F00-8812-4A91-A289-3C8FA13D9834}"/>
    <cellStyle name="Normal 4 2 7 2 2 4" xfId="38622" xr:uid="{8B08C087-18C2-44A4-A00D-70D936048334}"/>
    <cellStyle name="Normal 4 2 7 2 3" xfId="24915" xr:uid="{252ECBD7-8C3C-4931-8E9E-F577A595778B}"/>
    <cellStyle name="Normal 4 2 7 2 4" xfId="30409" xr:uid="{72C540F8-764A-4243-8C6B-1097CA5A864E}"/>
    <cellStyle name="Normal 4 2 7 2 5" xfId="35893" xr:uid="{E79702BB-800C-468E-85B2-D10DC3F174AE}"/>
    <cellStyle name="Normal 4 2 7 3" xfId="12479" xr:uid="{499A54A3-C5EE-4F11-AC26-0F73359F002A}"/>
    <cellStyle name="Normal 4 2 7 4" xfId="9498" xr:uid="{97A19B52-0327-4FAA-9065-A0775FBF6114}"/>
    <cellStyle name="Normal 4 2 7 4 2" xfId="20819" xr:uid="{1AB62477-A5D9-4465-BD3B-B00D89999570}"/>
    <cellStyle name="Normal 4 2 7 4 2 2" xfId="26375" xr:uid="{7C7188FA-19BF-478B-B72A-E73B95A06E4C}"/>
    <cellStyle name="Normal 4 2 7 4 2 3" xfId="31869" xr:uid="{EE1D8C90-711A-40FF-B5B2-963D898165E3}"/>
    <cellStyle name="Normal 4 2 7 4 2 4" xfId="37353" xr:uid="{07E8722C-BC5F-4AAA-BA5C-AB1F1D8F4973}"/>
    <cellStyle name="Normal 4 2 7 4 3" xfId="23646" xr:uid="{52752323-66A8-468D-98CB-8057D064B40F}"/>
    <cellStyle name="Normal 4 2 7 4 4" xfId="29140" xr:uid="{126207A0-A516-4054-8713-BF6DBB2677AE}"/>
    <cellStyle name="Normal 4 2 7 4 5" xfId="34624" xr:uid="{398EA9AF-E17C-4D03-B8F2-1C11992346F8}"/>
    <cellStyle name="Normal 4 2 8" xfId="9499" xr:uid="{9BCD1F20-1424-4D8C-A11D-D42BCEC85D04}"/>
    <cellStyle name="Normal 4 2 8 2" xfId="20820" xr:uid="{23715F14-672A-43B3-A6AB-EF6855B07617}"/>
    <cellStyle name="Normal 4 2 8 2 2" xfId="26376" xr:uid="{F9A09C42-5A51-47A5-A576-CFA870DF991F}"/>
    <cellStyle name="Normal 4 2 8 2 3" xfId="31870" xr:uid="{0959E836-0C79-4C22-9643-31D09B63FD5A}"/>
    <cellStyle name="Normal 4 2 8 2 4" xfId="37354" xr:uid="{F4E66243-01C7-4F61-8ED1-C9BBB7198648}"/>
    <cellStyle name="Normal 4 2 8 3" xfId="23647" xr:uid="{70B5B438-9E6F-4E41-AC1D-925A96FAA71A}"/>
    <cellStyle name="Normal 4 2 8 4" xfId="29141" xr:uid="{5956961C-C229-423A-8F45-E8D9FE8F2D12}"/>
    <cellStyle name="Normal 4 2 8 5" xfId="34625" xr:uid="{E90C99DF-198C-43AF-9B1F-61E7B8C603A4}"/>
    <cellStyle name="Normal 4 2 9" xfId="14791" xr:uid="{A8311860-62DE-4742-86A5-06BE252B08DC}"/>
    <cellStyle name="Normal 4 2 9 2" xfId="22078" xr:uid="{DAEDAC36-65AA-41D2-8F47-339B1A27AD60}"/>
    <cellStyle name="Normal 4 2 9 2 2" xfId="27634" xr:uid="{CAE754E8-E6CF-424B-81BE-BDA13B156E7D}"/>
    <cellStyle name="Normal 4 2 9 2 3" xfId="33128" xr:uid="{97D503A1-9291-4E67-A972-913F1063BC14}"/>
    <cellStyle name="Normal 4 2 9 2 4" xfId="38612" xr:uid="{AFB777E2-5910-49C3-A0C3-509ED110A486}"/>
    <cellStyle name="Normal 4 2 9 3" xfId="24905" xr:uid="{D8A393C9-8BA1-421E-8E9C-0AC50B869FF2}"/>
    <cellStyle name="Normal 4 2 9 4" xfId="30399" xr:uid="{94C72B91-AEC9-426C-841E-F50BB046F91C}"/>
    <cellStyle name="Normal 4 2 9 5" xfId="35883" xr:uid="{62D88CE3-F84A-42AA-8D42-8611F0181E6F}"/>
    <cellStyle name="Normal 4 20" xfId="6392" xr:uid="{CE0E9B97-FE14-462E-941C-E0F816A862F4}"/>
    <cellStyle name="Normal 4 20 2" xfId="14802" xr:uid="{EEE70C5C-FA02-4B04-BEDF-C5FF2E3D3E68}"/>
    <cellStyle name="Normal 4 20 2 2" xfId="22089" xr:uid="{DE469988-3986-49BA-81BE-C81062E0DFA5}"/>
    <cellStyle name="Normal 4 20 2 2 2" xfId="27645" xr:uid="{972BA806-EF50-4947-8B7D-4BA8391424DA}"/>
    <cellStyle name="Normal 4 20 2 2 3" xfId="33139" xr:uid="{5953E680-C8E7-46FC-A0FB-558FB7407BD4}"/>
    <cellStyle name="Normal 4 20 2 2 4" xfId="38623" xr:uid="{6EF9948A-2393-458E-9DD9-CA235155A7DC}"/>
    <cellStyle name="Normal 4 20 2 3" xfId="24916" xr:uid="{691A8F0F-6A1D-4C58-8BF5-67A756714BF8}"/>
    <cellStyle name="Normal 4 20 2 4" xfId="30410" xr:uid="{8A8E669A-DBF0-4C74-BACA-2E5D2197D185}"/>
    <cellStyle name="Normal 4 20 2 5" xfId="35894" xr:uid="{0347FA9A-669B-4D4F-9E2E-BBDA47693D08}"/>
    <cellStyle name="Normal 4 20 3" xfId="11745" xr:uid="{6B534C08-1A13-48D7-8E8E-B16FD9E61930}"/>
    <cellStyle name="Normal 4 20 4" xfId="16981" xr:uid="{7CAB1A6E-D958-4B53-9C2E-DA03227C2149}"/>
    <cellStyle name="Normal 4 20 5" xfId="19207" xr:uid="{CF39DB9B-CF7D-4DD7-BDBB-C8DE6AE86098}"/>
    <cellStyle name="Normal 4 20 6" xfId="9500" xr:uid="{7A311D45-81D6-48E4-90AC-8EDB77C320E1}"/>
    <cellStyle name="Normal 4 20 6 2" xfId="20821" xr:uid="{18C7577E-CB9A-4D09-96F5-E0B454AE6D96}"/>
    <cellStyle name="Normal 4 20 6 2 2" xfId="26377" xr:uid="{F8F97F2F-3CED-4AE2-A4CD-352330CA3435}"/>
    <cellStyle name="Normal 4 20 6 2 3" xfId="31871" xr:uid="{4AAE0914-F6FA-481B-82D5-6AC0FFE9C214}"/>
    <cellStyle name="Normal 4 20 6 2 4" xfId="37355" xr:uid="{AC693050-3A40-45F7-B6AB-D994B303673E}"/>
    <cellStyle name="Normal 4 20 6 3" xfId="23648" xr:uid="{167D2CE1-6CDA-4B6A-850F-7B22D9869D48}"/>
    <cellStyle name="Normal 4 20 6 4" xfId="29142" xr:uid="{401D811E-DC03-4A4F-BB67-57782BFB39B1}"/>
    <cellStyle name="Normal 4 20 6 5" xfId="34626" xr:uid="{E708B632-BBA0-459F-9145-62D56C14886D}"/>
    <cellStyle name="Normal 4 21" xfId="6393" xr:uid="{11CC420A-1218-49C1-865B-14C49B5BE38D}"/>
    <cellStyle name="Normal 4 21 2" xfId="14803" xr:uid="{CB314A2B-9D08-4A98-B103-6219D24C8AF7}"/>
    <cellStyle name="Normal 4 21 2 2" xfId="22090" xr:uid="{59C213EA-E48C-4829-8306-4C52B8ABA51F}"/>
    <cellStyle name="Normal 4 21 2 2 2" xfId="27646" xr:uid="{BA5D26A5-0E84-4C34-88E2-486FF1EF200A}"/>
    <cellStyle name="Normal 4 21 2 2 3" xfId="33140" xr:uid="{5A35C1BB-C0A3-43B3-B787-2602B7CC50DA}"/>
    <cellStyle name="Normal 4 21 2 2 4" xfId="38624" xr:uid="{FADBE297-FFAA-4CBD-8F35-8DE79BFC6F5E}"/>
    <cellStyle name="Normal 4 21 2 3" xfId="24917" xr:uid="{58BC668C-A66A-43BD-8800-8989B59EDE65}"/>
    <cellStyle name="Normal 4 21 2 4" xfId="30411" xr:uid="{EA7CFB5D-5733-40BF-947B-945E9EF75783}"/>
    <cellStyle name="Normal 4 21 2 5" xfId="35895" xr:uid="{3E157923-C16E-47AF-86ED-BCA4FD05E6F3}"/>
    <cellStyle name="Normal 4 21 3" xfId="11746" xr:uid="{50E6EF0F-7676-42B7-9FC2-5CD871055874}"/>
    <cellStyle name="Normal 4 21 4" xfId="16982" xr:uid="{889BD45D-82BD-4B3A-A461-82BCC8FA854F}"/>
    <cellStyle name="Normal 4 21 5" xfId="19208" xr:uid="{9F4F6D0C-447D-4E7E-AAF6-8E58565FF798}"/>
    <cellStyle name="Normal 4 21 6" xfId="9501" xr:uid="{2D759D2B-DA75-4635-9B37-3DD8EDFAC617}"/>
    <cellStyle name="Normal 4 21 6 2" xfId="20822" xr:uid="{C404CBB0-7573-4D63-8C5C-F6CC4088FB0C}"/>
    <cellStyle name="Normal 4 21 6 2 2" xfId="26378" xr:uid="{A8B1EE4D-8DA7-4269-8820-F74A4803A4CE}"/>
    <cellStyle name="Normal 4 21 6 2 3" xfId="31872" xr:uid="{FE19EC7A-1E19-47D8-A8F3-341C7972F09A}"/>
    <cellStyle name="Normal 4 21 6 2 4" xfId="37356" xr:uid="{FDFB43BA-6832-4752-AF26-190C62E13758}"/>
    <cellStyle name="Normal 4 21 6 3" xfId="23649" xr:uid="{509BE088-9085-4772-B50A-0679B725D5C8}"/>
    <cellStyle name="Normal 4 21 6 4" xfId="29143" xr:uid="{124E3DBD-7584-4599-A8DB-4A2DFAF9A0F7}"/>
    <cellStyle name="Normal 4 21 6 5" xfId="34627" xr:uid="{D3D54C8B-9F30-4F19-93A0-C708F6A0DBD2}"/>
    <cellStyle name="Normal 4 22" xfId="6394" xr:uid="{24900B42-3D2B-4490-B634-83EB089C5C4D}"/>
    <cellStyle name="Normal 4 22 2" xfId="14804" xr:uid="{EA657DCC-5DEF-4D90-B3F8-D6E8AD54F3BA}"/>
    <cellStyle name="Normal 4 22 2 2" xfId="22091" xr:uid="{5F4BF972-FD26-4987-A570-F4DB056EEBA1}"/>
    <cellStyle name="Normal 4 22 2 2 2" xfId="27647" xr:uid="{0B6FA584-6E71-4BA5-A2BF-5CF36A458680}"/>
    <cellStyle name="Normal 4 22 2 2 3" xfId="33141" xr:uid="{E2568D48-6B02-4D2E-B576-548C7C47E690}"/>
    <cellStyle name="Normal 4 22 2 2 4" xfId="38625" xr:uid="{46C7E699-04B8-4C9F-9E0A-6443DA1AD42E}"/>
    <cellStyle name="Normal 4 22 2 3" xfId="24918" xr:uid="{5DFDEF4C-B4B7-463C-A6C2-9287D6C8F391}"/>
    <cellStyle name="Normal 4 22 2 4" xfId="30412" xr:uid="{DB89A5A3-8B51-4245-89A0-CB7241A0BF41}"/>
    <cellStyle name="Normal 4 22 2 5" xfId="35896" xr:uid="{094640D6-3054-4CB2-9D55-A2AFB52B4455}"/>
    <cellStyle name="Normal 4 22 3" xfId="11747" xr:uid="{370EFE26-C407-4522-AE0F-9E80643D3C20}"/>
    <cellStyle name="Normal 4 22 4" xfId="16983" xr:uid="{0B2EBAE9-87B1-4B7A-AD95-FF59F5B4BFDB}"/>
    <cellStyle name="Normal 4 22 5" xfId="19209" xr:uid="{CFDC7FCD-F0AB-4C11-B44C-38C7D20737A8}"/>
    <cellStyle name="Normal 4 22 6" xfId="9502" xr:uid="{DFBF6B67-C59F-4C72-8618-49448AF0E97A}"/>
    <cellStyle name="Normal 4 22 6 2" xfId="20823" xr:uid="{5B33B074-38A8-498F-A8E0-B2DBB6E2B9D5}"/>
    <cellStyle name="Normal 4 22 6 2 2" xfId="26379" xr:uid="{057F8493-39B7-4626-A0A9-3352028B3A01}"/>
    <cellStyle name="Normal 4 22 6 2 3" xfId="31873" xr:uid="{662A0BD5-9AD0-4CCE-AFD3-E6FABE3BD56A}"/>
    <cellStyle name="Normal 4 22 6 2 4" xfId="37357" xr:uid="{17F5229E-8221-4256-96DD-46F92505D8B8}"/>
    <cellStyle name="Normal 4 22 6 3" xfId="23650" xr:uid="{912AA06F-8428-4073-B60D-545F0D54314E}"/>
    <cellStyle name="Normal 4 22 6 4" xfId="29144" xr:uid="{4C6993FB-ECF7-46FD-929A-F44EEEC754E8}"/>
    <cellStyle name="Normal 4 22 6 5" xfId="34628" xr:uid="{979ECBA1-8815-4A73-823E-73911B4B18FF}"/>
    <cellStyle name="Normal 4 23" xfId="6395" xr:uid="{4A1B4177-7863-4574-A74D-C03321F552E7}"/>
    <cellStyle name="Normal 4 23 2" xfId="14805" xr:uid="{DC0822D6-1E03-4E15-A5B6-9908612DD86D}"/>
    <cellStyle name="Normal 4 23 2 2" xfId="22092" xr:uid="{748FCB05-BD01-4EBF-BA6A-5EF815B7E415}"/>
    <cellStyle name="Normal 4 23 2 2 2" xfId="27648" xr:uid="{8BA0E711-D8B6-4141-AA02-E4743EA723F7}"/>
    <cellStyle name="Normal 4 23 2 2 3" xfId="33142" xr:uid="{9AB41EB3-1426-4C1E-8203-B96E28083BB8}"/>
    <cellStyle name="Normal 4 23 2 2 4" xfId="38626" xr:uid="{473EBD73-9145-4981-94ED-191BF1501F27}"/>
    <cellStyle name="Normal 4 23 2 3" xfId="24919" xr:uid="{59CE52C4-9C76-4573-B2D3-48807E5DE7FD}"/>
    <cellStyle name="Normal 4 23 2 4" xfId="30413" xr:uid="{B7CEF6A8-63A6-401D-A878-3CEE81C6F891}"/>
    <cellStyle name="Normal 4 23 2 5" xfId="35897" xr:uid="{58DE911B-A278-42BA-A9E1-CF3C0D4B2375}"/>
    <cellStyle name="Normal 4 23 3" xfId="11748" xr:uid="{D97FCEDE-0DBC-432F-81EE-F7BEFADAAF33}"/>
    <cellStyle name="Normal 4 23 4" xfId="16984" xr:uid="{4FA0CC9D-9A63-4590-862E-5A35A69F6399}"/>
    <cellStyle name="Normal 4 23 5" xfId="19210" xr:uid="{D9C55AA4-76D1-47BD-A45B-541A56BE2903}"/>
    <cellStyle name="Normal 4 23 6" xfId="9503" xr:uid="{167A828B-0DC5-40DF-951F-7FE4EB2D1E0E}"/>
    <cellStyle name="Normal 4 23 6 2" xfId="20824" xr:uid="{6245C15B-8406-4513-91FF-AA2751B75016}"/>
    <cellStyle name="Normal 4 23 6 2 2" xfId="26380" xr:uid="{1D03CFF6-74A9-41C0-8FDE-C766D65EAF23}"/>
    <cellStyle name="Normal 4 23 6 2 3" xfId="31874" xr:uid="{BC153E4A-663E-4D7D-94B9-1B1D04B10C3C}"/>
    <cellStyle name="Normal 4 23 6 2 4" xfId="37358" xr:uid="{C6A2F578-6820-4FF2-9F41-9A10CF3190E3}"/>
    <cellStyle name="Normal 4 23 6 3" xfId="23651" xr:uid="{AF6F3661-D1AB-4005-90A4-82770CC26636}"/>
    <cellStyle name="Normal 4 23 6 4" xfId="29145" xr:uid="{529C4942-0CFC-4316-84A2-8617CA76B9DC}"/>
    <cellStyle name="Normal 4 23 6 5" xfId="34629" xr:uid="{528532B7-E144-4339-A48B-F0B5151B64A4}"/>
    <cellStyle name="Normal 4 24" xfId="6396" xr:uid="{35C9BCE2-CA5D-4A1A-B574-AF706FAAB703}"/>
    <cellStyle name="Normal 4 24 2" xfId="14806" xr:uid="{419484A6-DCF8-4B08-A983-883DF70866C6}"/>
    <cellStyle name="Normal 4 24 2 2" xfId="22093" xr:uid="{E9DD79CA-C026-4D37-9DC8-46AA6899F60B}"/>
    <cellStyle name="Normal 4 24 2 2 2" xfId="27649" xr:uid="{D2FB0BCF-4B87-493C-8D48-12D1E83471AC}"/>
    <cellStyle name="Normal 4 24 2 2 3" xfId="33143" xr:uid="{5CAC0F56-25FB-496D-AC23-1079E00798DA}"/>
    <cellStyle name="Normal 4 24 2 2 4" xfId="38627" xr:uid="{ABA972A9-3072-4E64-997C-28B872EFCFA7}"/>
    <cellStyle name="Normal 4 24 2 3" xfId="24920" xr:uid="{840EFB98-2FC8-43FA-8A47-04C2654A9A87}"/>
    <cellStyle name="Normal 4 24 2 4" xfId="30414" xr:uid="{29B1F002-7488-4B70-AC22-0FAAC766576E}"/>
    <cellStyle name="Normal 4 24 2 5" xfId="35898" xr:uid="{1F0F13C2-3DF6-4D03-AA8F-BE70302F8A96}"/>
    <cellStyle name="Normal 4 24 3" xfId="11749" xr:uid="{D0DBA01C-B58C-4B49-9BBD-23A80E79D9B3}"/>
    <cellStyle name="Normal 4 24 4" xfId="16985" xr:uid="{444D4A33-57B3-4A29-81C7-822F58C70D9E}"/>
    <cellStyle name="Normal 4 24 5" xfId="19211" xr:uid="{D565B311-B363-4B27-9A35-5A98B7EA8F7D}"/>
    <cellStyle name="Normal 4 24 6" xfId="9504" xr:uid="{3C8DA3E6-1C22-43C3-9212-48EDD67ADC7B}"/>
    <cellStyle name="Normal 4 24 6 2" xfId="20825" xr:uid="{50F91E44-EA74-43CA-A002-D89BEAF49507}"/>
    <cellStyle name="Normal 4 24 6 2 2" xfId="26381" xr:uid="{232E0DD6-AFB5-4B3A-9E1E-E33DB032CBD5}"/>
    <cellStyle name="Normal 4 24 6 2 3" xfId="31875" xr:uid="{E7E00E51-BD9C-493E-9E71-D283AA381B93}"/>
    <cellStyle name="Normal 4 24 6 2 4" xfId="37359" xr:uid="{099184CC-1D1D-4D79-AF95-223ADEE5AAE5}"/>
    <cellStyle name="Normal 4 24 6 3" xfId="23652" xr:uid="{8E6BE5F8-4607-4CE0-92D2-1EB32E8CF49F}"/>
    <cellStyle name="Normal 4 24 6 4" xfId="29146" xr:uid="{B8A49DF6-6EFC-4832-AD93-0C123F755158}"/>
    <cellStyle name="Normal 4 24 6 5" xfId="34630" xr:uid="{4594689B-CC71-4A91-8A04-9069F941ED0A}"/>
    <cellStyle name="Normal 4 25" xfId="6397" xr:uid="{499EE6AC-9670-4B42-A182-6049346B08C7}"/>
    <cellStyle name="Normal 4 25 2" xfId="14807" xr:uid="{97DEE42A-7B07-42C1-955E-7B6B9881716F}"/>
    <cellStyle name="Normal 4 25 2 2" xfId="22094" xr:uid="{2AEAAA15-27CE-4AF9-BDBF-663068C3B72E}"/>
    <cellStyle name="Normal 4 25 2 2 2" xfId="27650" xr:uid="{9C06F18A-285B-429A-9C37-A78A90543AC0}"/>
    <cellStyle name="Normal 4 25 2 2 3" xfId="33144" xr:uid="{2E35156B-183E-486A-BD78-41A061F12A75}"/>
    <cellStyle name="Normal 4 25 2 2 4" xfId="38628" xr:uid="{EAE6C514-A936-49D6-81AD-D4367F68B143}"/>
    <cellStyle name="Normal 4 25 2 3" xfId="24921" xr:uid="{68E92655-21D2-4774-9D1F-8DA2FB3435C8}"/>
    <cellStyle name="Normal 4 25 2 4" xfId="30415" xr:uid="{3F042EBD-E7FA-44C6-8137-A173B3D44852}"/>
    <cellStyle name="Normal 4 25 2 5" xfId="35899" xr:uid="{10A2F8E4-32EA-40C2-BA72-30F2879109E2}"/>
    <cellStyle name="Normal 4 25 3" xfId="11750" xr:uid="{C30562BC-7386-4124-857A-BE76A9379C6C}"/>
    <cellStyle name="Normal 4 25 4" xfId="16986" xr:uid="{4EB12779-669C-48DF-8193-694375133BA8}"/>
    <cellStyle name="Normal 4 25 5" xfId="19212" xr:uid="{017E3B67-1E38-4B26-8C3E-E3A53763DB84}"/>
    <cellStyle name="Normal 4 25 6" xfId="9505" xr:uid="{4F0893AB-2E59-4FCD-B683-EED80A6DAB8F}"/>
    <cellStyle name="Normal 4 25 6 2" xfId="20826" xr:uid="{8301102E-1D16-452D-A9DD-F5DE6D20AF04}"/>
    <cellStyle name="Normal 4 25 6 2 2" xfId="26382" xr:uid="{2E1C5DFA-154E-4808-A5D9-A59E7E9925DD}"/>
    <cellStyle name="Normal 4 25 6 2 3" xfId="31876" xr:uid="{677706B3-4381-4AFD-8B0B-3B607E593227}"/>
    <cellStyle name="Normal 4 25 6 2 4" xfId="37360" xr:uid="{80AE1329-25F6-4E48-A73B-464249E29328}"/>
    <cellStyle name="Normal 4 25 6 3" xfId="23653" xr:uid="{A3D29209-7C97-440F-B7BC-CAF43582A274}"/>
    <cellStyle name="Normal 4 25 6 4" xfId="29147" xr:uid="{A21965BB-BD18-4747-9CE5-588BF6399302}"/>
    <cellStyle name="Normal 4 25 6 5" xfId="34631" xr:uid="{ED68D2E5-4ED3-404C-9108-81A0D188AB3B}"/>
    <cellStyle name="Normal 4 26" xfId="6398" xr:uid="{ED2BA104-B8F6-4496-95AA-84C9C63A4510}"/>
    <cellStyle name="Normal 4 26 2" xfId="14808" xr:uid="{2402ED4F-D3B0-40C9-9501-0743303494A5}"/>
    <cellStyle name="Normal 4 26 2 2" xfId="22095" xr:uid="{44983A16-EA2F-44EA-8F94-4BFFABEA4F9F}"/>
    <cellStyle name="Normal 4 26 2 2 2" xfId="27651" xr:uid="{BF4BBC8B-27D0-4EA3-834A-9E545BE9599C}"/>
    <cellStyle name="Normal 4 26 2 2 3" xfId="33145" xr:uid="{64383F7E-BF26-42DA-B130-E99D917C8AD9}"/>
    <cellStyle name="Normal 4 26 2 2 4" xfId="38629" xr:uid="{4350E10A-4EE8-4EA5-9343-BDEEB1636A71}"/>
    <cellStyle name="Normal 4 26 2 3" xfId="24922" xr:uid="{40F4E035-B920-4BC2-8B2B-E13491A0D542}"/>
    <cellStyle name="Normal 4 26 2 4" xfId="30416" xr:uid="{258F12C1-2A93-4838-B372-13ECB6B25638}"/>
    <cellStyle name="Normal 4 26 2 5" xfId="35900" xr:uid="{93D61BA7-0FF6-433B-BE40-2C52F8A5E525}"/>
    <cellStyle name="Normal 4 26 3" xfId="11751" xr:uid="{6C721335-C56E-4973-839A-CD529598ED0D}"/>
    <cellStyle name="Normal 4 26 4" xfId="16987" xr:uid="{BCFCB778-8E0D-49DE-8765-573522529A73}"/>
    <cellStyle name="Normal 4 26 5" xfId="19213" xr:uid="{D289EA06-2F49-46BA-90F2-72ACF7569A9C}"/>
    <cellStyle name="Normal 4 26 6" xfId="9506" xr:uid="{729843E2-618F-4E40-953B-0574E983DC3D}"/>
    <cellStyle name="Normal 4 26 6 2" xfId="20827" xr:uid="{3898FF35-7916-4629-B0A0-A7B9F0A307AD}"/>
    <cellStyle name="Normal 4 26 6 2 2" xfId="26383" xr:uid="{BB4E3A84-0170-4049-8EDF-773C4AD6355C}"/>
    <cellStyle name="Normal 4 26 6 2 3" xfId="31877" xr:uid="{30F63775-B6B7-4D6F-8CDA-33C1FB8336DB}"/>
    <cellStyle name="Normal 4 26 6 2 4" xfId="37361" xr:uid="{D03085F3-93A2-464B-A930-A04EFEF67996}"/>
    <cellStyle name="Normal 4 26 6 3" xfId="23654" xr:uid="{33C20DE8-C8E2-4211-BC23-080C6EA4DB42}"/>
    <cellStyle name="Normal 4 26 6 4" xfId="29148" xr:uid="{26E510B8-74BB-4076-9212-9077B0ADFB11}"/>
    <cellStyle name="Normal 4 26 6 5" xfId="34632" xr:uid="{5E970534-90B8-4D1F-AFC6-9ED7A29B0674}"/>
    <cellStyle name="Normal 4 27" xfId="6399" xr:uid="{D9238537-6FAD-4418-9EFC-34574762FDB0}"/>
    <cellStyle name="Normal 4 27 2" xfId="14809" xr:uid="{7AF8CB3F-A141-45D9-ABAC-642E5D98AAC8}"/>
    <cellStyle name="Normal 4 27 2 2" xfId="22096" xr:uid="{FE99F3DF-9B0A-466E-902C-61A8316ADB26}"/>
    <cellStyle name="Normal 4 27 2 2 2" xfId="27652" xr:uid="{16DB8B6F-7761-4D15-9CDB-24B889A65DE9}"/>
    <cellStyle name="Normal 4 27 2 2 3" xfId="33146" xr:uid="{0669229E-27A1-4CA3-A1CE-B45E166A4A09}"/>
    <cellStyle name="Normal 4 27 2 2 4" xfId="38630" xr:uid="{A19A0BA5-4278-4362-B152-428012DE6159}"/>
    <cellStyle name="Normal 4 27 2 3" xfId="24923" xr:uid="{83933FD2-AE72-4E06-8855-F33C27BE6B09}"/>
    <cellStyle name="Normal 4 27 2 4" xfId="30417" xr:uid="{93376089-F66A-455F-A33D-030744A816E0}"/>
    <cellStyle name="Normal 4 27 2 5" xfId="35901" xr:uid="{914757FE-6D15-4CD8-B183-0E80C1041C0F}"/>
    <cellStyle name="Normal 4 27 3" xfId="11752" xr:uid="{79238DF8-30BD-4B26-BD8A-A7EB3CDC2EA0}"/>
    <cellStyle name="Normal 4 27 4" xfId="16988" xr:uid="{71A6248E-BB4C-42BB-AB71-E7E7DABD7B81}"/>
    <cellStyle name="Normal 4 27 5" xfId="19214" xr:uid="{36927799-EC91-4A60-9BFD-B079119CBE85}"/>
    <cellStyle name="Normal 4 27 6" xfId="9507" xr:uid="{F9F29856-4162-4D9B-B977-DCBA6C03747E}"/>
    <cellStyle name="Normal 4 27 6 2" xfId="20828" xr:uid="{9062871D-511C-4655-9D31-BC1EE9055CA5}"/>
    <cellStyle name="Normal 4 27 6 2 2" xfId="26384" xr:uid="{31EC14BB-ADA9-4A6C-AF9C-2063BA25D646}"/>
    <cellStyle name="Normal 4 27 6 2 3" xfId="31878" xr:uid="{B94A4271-D0BA-4267-9CB2-EEEE440DB2E4}"/>
    <cellStyle name="Normal 4 27 6 2 4" xfId="37362" xr:uid="{67AFD695-1E71-49F8-AFA5-E96994FF7B99}"/>
    <cellStyle name="Normal 4 27 6 3" xfId="23655" xr:uid="{687C30D8-F972-495E-B276-066B5CBAF2C3}"/>
    <cellStyle name="Normal 4 27 6 4" xfId="29149" xr:uid="{5AB32A7E-A562-42D2-9BD2-E2BECE0B46C7}"/>
    <cellStyle name="Normal 4 27 6 5" xfId="34633" xr:uid="{81FD1B1C-2526-4541-838A-1BBC6F1E5912}"/>
    <cellStyle name="Normal 4 28" xfId="6400" xr:uid="{D703B8AA-76A8-4B96-B997-0F9AD01A2584}"/>
    <cellStyle name="Normal 4 28 2" xfId="14810" xr:uid="{9C58A16A-52AD-4F67-8F42-EDAE46C4E1B2}"/>
    <cellStyle name="Normal 4 28 2 2" xfId="22097" xr:uid="{98D9A162-3DE7-43EF-A32C-3E08702AC7FC}"/>
    <cellStyle name="Normal 4 28 2 2 2" xfId="27653" xr:uid="{BFDCFD88-3589-411B-90E3-3FF8705D6E6A}"/>
    <cellStyle name="Normal 4 28 2 2 3" xfId="33147" xr:uid="{CEFF96FF-4185-406F-9403-7076DF084E4E}"/>
    <cellStyle name="Normal 4 28 2 2 4" xfId="38631" xr:uid="{6966FD12-5B1A-4752-91E1-75BF86A5DE6A}"/>
    <cellStyle name="Normal 4 28 2 3" xfId="24924" xr:uid="{1F9C535B-4158-4D86-B8CD-2EE93EF4EFC4}"/>
    <cellStyle name="Normal 4 28 2 4" xfId="30418" xr:uid="{D1594ADD-0371-4379-911A-9B5365072410}"/>
    <cellStyle name="Normal 4 28 2 5" xfId="35902" xr:uid="{BAC98252-50C7-4B78-B597-0EFB2DFC6D17}"/>
    <cellStyle name="Normal 4 28 3" xfId="11753" xr:uid="{E3E1DB64-AC67-4866-AB60-AD5D50D80EA8}"/>
    <cellStyle name="Normal 4 28 4" xfId="16989" xr:uid="{F1D0D05A-2669-4052-832E-6F0EF35C8ADA}"/>
    <cellStyle name="Normal 4 28 5" xfId="19215" xr:uid="{E85C520F-CD34-48A8-87E8-C6F2EFDEFE40}"/>
    <cellStyle name="Normal 4 28 6" xfId="9508" xr:uid="{319296EC-E7BA-416B-9115-3076D6473ED2}"/>
    <cellStyle name="Normal 4 28 6 2" xfId="20829" xr:uid="{37546A65-BD0E-45C2-96EA-77F2C1FE8DDA}"/>
    <cellStyle name="Normal 4 28 6 2 2" xfId="26385" xr:uid="{0E8F2073-2E0D-496C-9EE6-55031069F911}"/>
    <cellStyle name="Normal 4 28 6 2 3" xfId="31879" xr:uid="{9E9777AF-F90A-4C42-96D4-9D471567986D}"/>
    <cellStyle name="Normal 4 28 6 2 4" xfId="37363" xr:uid="{BBE20E91-1C19-48AC-96D1-95C4D93861FB}"/>
    <cellStyle name="Normal 4 28 6 3" xfId="23656" xr:uid="{1BBB33ED-03BA-409C-B90A-55906FEDA210}"/>
    <cellStyle name="Normal 4 28 6 4" xfId="29150" xr:uid="{D72DAD6B-8B55-4389-8BF0-F58A0AD08943}"/>
    <cellStyle name="Normal 4 28 6 5" xfId="34634" xr:uid="{6EAF93B0-201F-4A94-BA18-E401CDA3AC5B}"/>
    <cellStyle name="Normal 4 29" xfId="6401" xr:uid="{8EF10677-0B92-4EF9-AC72-853298FA5FC8}"/>
    <cellStyle name="Normal 4 29 2" xfId="14811" xr:uid="{01557BEA-06AE-40EB-A7C2-4E1D3E719F89}"/>
    <cellStyle name="Normal 4 29 2 2" xfId="22098" xr:uid="{B2496615-8B8E-4E92-92BE-411BC3E1F111}"/>
    <cellStyle name="Normal 4 29 2 2 2" xfId="27654" xr:uid="{7AAF1D1A-B49E-40E8-A4BF-2C4AB7B80BCA}"/>
    <cellStyle name="Normal 4 29 2 2 3" xfId="33148" xr:uid="{7964C28E-AEE8-46C0-8462-571B0B906E22}"/>
    <cellStyle name="Normal 4 29 2 2 4" xfId="38632" xr:uid="{307064C1-5552-43B7-A7E3-5C2298CDABFE}"/>
    <cellStyle name="Normal 4 29 2 3" xfId="24925" xr:uid="{031449D3-393F-4CEE-B8EE-BF320BC3E73E}"/>
    <cellStyle name="Normal 4 29 2 4" xfId="30419" xr:uid="{FA7DCA3E-E9E6-4D94-87AA-5AFBD23B1B70}"/>
    <cellStyle name="Normal 4 29 2 5" xfId="35903" xr:uid="{4E767736-3906-4084-A24B-28AC484DA4F5}"/>
    <cellStyle name="Normal 4 29 3" xfId="11754" xr:uid="{82852BF7-E709-4939-B009-2E9D0B1AB86A}"/>
    <cellStyle name="Normal 4 29 4" xfId="16990" xr:uid="{2A93945A-3F67-4DA1-B1C0-DE995FE8A6B0}"/>
    <cellStyle name="Normal 4 29 5" xfId="19216" xr:uid="{C4EC74C6-07C8-4F5A-8E78-036BDB175FBA}"/>
    <cellStyle name="Normal 4 29 6" xfId="9509" xr:uid="{E6F5CD95-6D79-4AA3-90C8-51387750DF88}"/>
    <cellStyle name="Normal 4 29 6 2" xfId="20830" xr:uid="{9B03D168-D213-4C17-A82D-72243C1539F1}"/>
    <cellStyle name="Normal 4 29 6 2 2" xfId="26386" xr:uid="{F91FF77D-89C3-442D-956E-370DDAE23A55}"/>
    <cellStyle name="Normal 4 29 6 2 3" xfId="31880" xr:uid="{6B20F8B2-A1B7-43B0-A1E4-74341E4386FE}"/>
    <cellStyle name="Normal 4 29 6 2 4" xfId="37364" xr:uid="{7656EFC1-2CFA-4667-8906-3CE6F234B9A1}"/>
    <cellStyle name="Normal 4 29 6 3" xfId="23657" xr:uid="{623B175E-FA62-42D4-93FA-2681F81408A2}"/>
    <cellStyle name="Normal 4 29 6 4" xfId="29151" xr:uid="{07C19EC1-86E3-4BB3-B3ED-9D8C61E52218}"/>
    <cellStyle name="Normal 4 29 6 5" xfId="34635" xr:uid="{C460DC4B-2024-4024-8F3F-EEBC30DF2ECF}"/>
    <cellStyle name="Normal 4 3" xfId="446" xr:uid="{BFB67AB6-A31F-4F84-8379-DBECF6156C68}"/>
    <cellStyle name="Normal 4 3 10" xfId="19217" xr:uid="{1B77AD08-3A2C-48E6-B216-06D8D9708995}"/>
    <cellStyle name="Normal 4 3 11" xfId="9510" xr:uid="{2B81070F-3668-45B8-960C-8F9D40CA0116}"/>
    <cellStyle name="Normal 4 3 11 2" xfId="20831" xr:uid="{EB133B93-4C8E-4F6C-A9F4-E2065934794F}"/>
    <cellStyle name="Normal 4 3 11 2 2" xfId="26387" xr:uid="{E07D683B-68FD-486F-B0E9-A0FA95535608}"/>
    <cellStyle name="Normal 4 3 11 2 3" xfId="31881" xr:uid="{FD16F643-D488-496B-935E-87025AF8BE55}"/>
    <cellStyle name="Normal 4 3 11 2 4" xfId="37365" xr:uid="{25D1EC49-49E8-400E-A1A7-AD4DBC3C0BA2}"/>
    <cellStyle name="Normal 4 3 11 3" xfId="23658" xr:uid="{F792095D-E01F-4183-ACA3-BECF3F7BA55D}"/>
    <cellStyle name="Normal 4 3 11 4" xfId="29152" xr:uid="{D57834FC-13B4-4CE2-9B86-46C6628EB89D}"/>
    <cellStyle name="Normal 4 3 11 5" xfId="34636" xr:uid="{2052AF6E-00F4-4CF2-A90A-AE697223FED8}"/>
    <cellStyle name="Normal 4 3 12" xfId="6402" xr:uid="{1EA75F33-B51E-4386-89C5-C6331232228F}"/>
    <cellStyle name="Normal 4 3 2" xfId="6403" xr:uid="{C411D3B2-9C04-4D00-AA11-E64B84792306}"/>
    <cellStyle name="Normal 4 3 2 2" xfId="14813" xr:uid="{9BAE5260-31BA-4773-974A-DE8B56630FC0}"/>
    <cellStyle name="Normal 4 3 2 2 2" xfId="22100" xr:uid="{1B72A0AE-14E4-4607-8AE3-0DF7D7FDD10F}"/>
    <cellStyle name="Normal 4 3 2 2 2 2" xfId="27656" xr:uid="{4F7B7701-42BE-4D27-96C1-E0E75007E999}"/>
    <cellStyle name="Normal 4 3 2 2 2 3" xfId="33150" xr:uid="{DA9142F7-E90A-4CF7-9106-26912DB01CA8}"/>
    <cellStyle name="Normal 4 3 2 2 2 4" xfId="38634" xr:uid="{313AE047-DDFD-4111-B150-3CCFBD8F7BA8}"/>
    <cellStyle name="Normal 4 3 2 2 3" xfId="24927" xr:uid="{E96AFE8B-E14B-4217-8C2B-16EE2FC8AEB7}"/>
    <cellStyle name="Normal 4 3 2 2 4" xfId="30421" xr:uid="{2C5EA5AC-8027-4675-89C3-11EA1F43CA4A}"/>
    <cellStyle name="Normal 4 3 2 2 5" xfId="35905" xr:uid="{2C884824-2F90-4642-B606-A76C7B2608AB}"/>
    <cellStyle name="Normal 4 3 2 3" xfId="11756" xr:uid="{A0773C0F-9EC7-4F99-8211-C1F2A63F457C}"/>
    <cellStyle name="Normal 4 3 2 4" xfId="16992" xr:uid="{8C551904-F047-4F49-8FA4-FBA7E0F22735}"/>
    <cellStyle name="Normal 4 3 2 5" xfId="19218" xr:uid="{930F5F5C-6474-4BE7-986A-224960FD41ED}"/>
    <cellStyle name="Normal 4 3 2 6" xfId="9511" xr:uid="{5608558E-264E-4170-8C5F-38BD2CB3A526}"/>
    <cellStyle name="Normal 4 3 2 6 2" xfId="20832" xr:uid="{26707E2C-C003-4259-B4BA-B528F3F182F7}"/>
    <cellStyle name="Normal 4 3 2 6 2 2" xfId="26388" xr:uid="{AF5AD3A8-C230-4993-8096-ACA7CC33B0DF}"/>
    <cellStyle name="Normal 4 3 2 6 2 3" xfId="31882" xr:uid="{DD6D94F1-C0CB-482D-B48C-121F4C903D55}"/>
    <cellStyle name="Normal 4 3 2 6 2 4" xfId="37366" xr:uid="{BE9B6DD1-6DCF-4DBB-801F-9E01D3964D4B}"/>
    <cellStyle name="Normal 4 3 2 6 3" xfId="23659" xr:uid="{67C7468D-EF48-46EF-9284-A5BEC5B5432E}"/>
    <cellStyle name="Normal 4 3 2 6 4" xfId="29153" xr:uid="{5ACCEFF5-D0A7-421E-B991-6C2E3E3439EF}"/>
    <cellStyle name="Normal 4 3 2 6 5" xfId="34637" xr:uid="{8D68A5E9-AA95-44AB-9D18-16A4F6DC3834}"/>
    <cellStyle name="Normal 4 3 3" xfId="6404" xr:uid="{A30F0671-31EE-4B8C-8FCD-F3347151D7E0}"/>
    <cellStyle name="Normal 4 3 3 2" xfId="14814" xr:uid="{91FBD2C1-0349-4007-A8E7-690230772972}"/>
    <cellStyle name="Normal 4 3 3 2 2" xfId="22101" xr:uid="{1C80F543-2458-4D52-B836-F3DDBFC5D52D}"/>
    <cellStyle name="Normal 4 3 3 2 2 2" xfId="27657" xr:uid="{FD5485B5-067F-441B-A9AB-F5C71A1E9A87}"/>
    <cellStyle name="Normal 4 3 3 2 2 3" xfId="33151" xr:uid="{5B7524E2-E720-46D4-91F0-0819C27ADF82}"/>
    <cellStyle name="Normal 4 3 3 2 2 4" xfId="38635" xr:uid="{D7300DD4-E9A9-4CF3-83CF-CF0790DE3B64}"/>
    <cellStyle name="Normal 4 3 3 2 3" xfId="24928" xr:uid="{BAC4A542-958D-4844-A750-3A4DFB6CE207}"/>
    <cellStyle name="Normal 4 3 3 2 4" xfId="30422" xr:uid="{BCD64F60-BCD9-42EE-8481-99DA64989CF2}"/>
    <cellStyle name="Normal 4 3 3 2 5" xfId="35906" xr:uid="{12EBA164-9E1F-489A-8DF4-CB07624DB6EA}"/>
    <cellStyle name="Normal 4 3 3 3" xfId="11757" xr:uid="{E1D2665B-72B7-4C4E-B95D-B70F22BA49C4}"/>
    <cellStyle name="Normal 4 3 3 4" xfId="16993" xr:uid="{54F20386-6EAB-4FA2-BED4-8B95202255CE}"/>
    <cellStyle name="Normal 4 3 3 5" xfId="19219" xr:uid="{40104BF7-37C2-4A54-9FE7-A6C65351A8FB}"/>
    <cellStyle name="Normal 4 3 3 6" xfId="9512" xr:uid="{AB3575E4-E2D8-43C6-AD09-4E5B40372510}"/>
    <cellStyle name="Normal 4 3 3 6 2" xfId="20833" xr:uid="{45459C36-11B2-4766-B6A8-4A3DE98707F3}"/>
    <cellStyle name="Normal 4 3 3 6 2 2" xfId="26389" xr:uid="{6213C12D-C224-4104-B866-AC6CC6E18A2C}"/>
    <cellStyle name="Normal 4 3 3 6 2 3" xfId="31883" xr:uid="{3D3344E3-2C53-46A9-8555-E897331E93AD}"/>
    <cellStyle name="Normal 4 3 3 6 2 4" xfId="37367" xr:uid="{FFACA7E8-313A-40EA-81AD-EE8358CDD1D5}"/>
    <cellStyle name="Normal 4 3 3 6 3" xfId="23660" xr:uid="{655BCF44-C13E-4DEB-973C-B8794BADEA58}"/>
    <cellStyle name="Normal 4 3 3 6 4" xfId="29154" xr:uid="{A38858B5-AA04-45FC-B474-536354192075}"/>
    <cellStyle name="Normal 4 3 3 6 5" xfId="34638" xr:uid="{7C70B531-C0AA-4D4E-AA9A-B7ED1183CE90}"/>
    <cellStyle name="Normal 4 3 4" xfId="6405" xr:uid="{CBA35FA7-C288-4F8F-B317-FE0F79A52670}"/>
    <cellStyle name="Normal 4 3 4 2" xfId="14815" xr:uid="{3ED41247-0B5F-4527-9387-620A5450434D}"/>
    <cellStyle name="Normal 4 3 4 2 2" xfId="22102" xr:uid="{8091A211-A98F-46C7-861E-7669614A90D2}"/>
    <cellStyle name="Normal 4 3 4 2 2 2" xfId="27658" xr:uid="{9D874B11-0994-445D-A031-AE2E9F5644E5}"/>
    <cellStyle name="Normal 4 3 4 2 2 3" xfId="33152" xr:uid="{A3208EFC-5940-451B-8A0A-E50573F71453}"/>
    <cellStyle name="Normal 4 3 4 2 2 4" xfId="38636" xr:uid="{69C0581C-29A4-4A2D-B9EF-6FA673B11965}"/>
    <cellStyle name="Normal 4 3 4 2 3" xfId="24929" xr:uid="{596A218C-D7DC-41B3-830B-FC45266E7349}"/>
    <cellStyle name="Normal 4 3 4 2 4" xfId="30423" xr:uid="{67E8E39C-3132-4C66-B170-5CFBCDF10A6A}"/>
    <cellStyle name="Normal 4 3 4 2 5" xfId="35907" xr:uid="{C652840C-282A-4516-A9BF-3F3E47A72C52}"/>
    <cellStyle name="Normal 4 3 4 3" xfId="11758" xr:uid="{A9CF13EF-E05D-4309-A7CF-E910B454DB98}"/>
    <cellStyle name="Normal 4 3 4 4" xfId="16994" xr:uid="{6722A756-E029-4F51-9214-1D8A75E581C5}"/>
    <cellStyle name="Normal 4 3 4 5" xfId="19220" xr:uid="{57162171-5961-440F-B4C8-F2E704190212}"/>
    <cellStyle name="Normal 4 3 4 6" xfId="9513" xr:uid="{620D515D-BDB0-477F-BA20-477E5796476D}"/>
    <cellStyle name="Normal 4 3 4 6 2" xfId="20834" xr:uid="{BD6BD879-FA15-4FC4-9C9D-7CCD1EAC4EEA}"/>
    <cellStyle name="Normal 4 3 4 6 2 2" xfId="26390" xr:uid="{4160CDCF-C017-4DDA-B3D6-E67412B4791A}"/>
    <cellStyle name="Normal 4 3 4 6 2 3" xfId="31884" xr:uid="{A7AA96CB-1D52-489C-8BFB-410E641A3873}"/>
    <cellStyle name="Normal 4 3 4 6 2 4" xfId="37368" xr:uid="{4B6350E8-B2A1-4D34-B96A-DCD5E2E50FAB}"/>
    <cellStyle name="Normal 4 3 4 6 3" xfId="23661" xr:uid="{3E4456C5-575E-4B15-B2D1-8ADA3C3862CC}"/>
    <cellStyle name="Normal 4 3 4 6 4" xfId="29155" xr:uid="{CE368C5C-5592-4B51-8AD6-593E0DA0382C}"/>
    <cellStyle name="Normal 4 3 4 6 5" xfId="34639" xr:uid="{24F30C07-00EC-4F2C-B6F3-DA0990944443}"/>
    <cellStyle name="Normal 4 3 5" xfId="7107" xr:uid="{D10CC192-7B0A-4776-AAA1-F814E42E70F6}"/>
    <cellStyle name="Normal 4 3 5 2" xfId="14816" xr:uid="{E773D352-CD02-4808-86A6-22B386711862}"/>
    <cellStyle name="Normal 4 3 5 2 2" xfId="22103" xr:uid="{CC9993AA-BFAD-4892-B7C7-BCADF223C653}"/>
    <cellStyle name="Normal 4 3 5 2 2 2" xfId="27659" xr:uid="{713537D2-249A-41FD-A0A2-423AF4149C0E}"/>
    <cellStyle name="Normal 4 3 5 2 2 3" xfId="33153" xr:uid="{F4E1B471-FBDA-4594-8229-A0CDACF6BB78}"/>
    <cellStyle name="Normal 4 3 5 2 2 4" xfId="38637" xr:uid="{953B84E0-8C49-47DE-AF5D-618D549D9F69}"/>
    <cellStyle name="Normal 4 3 5 2 3" xfId="24930" xr:uid="{454BB7B3-C179-45A4-9C1A-BC1A2BE75C2E}"/>
    <cellStyle name="Normal 4 3 5 2 4" xfId="30424" xr:uid="{B8115C8D-4188-47FE-9880-BCDF51B3FD1E}"/>
    <cellStyle name="Normal 4 3 5 2 5" xfId="35908" xr:uid="{2244E5EF-4481-4793-8A3D-F6BDD117F317}"/>
    <cellStyle name="Normal 4 3 5 3" xfId="12481" xr:uid="{E1B75EEE-7B4C-4CB3-80A3-079BF762BB5F}"/>
    <cellStyle name="Normal 4 3 5 4" xfId="9514" xr:uid="{17572BDE-CCF8-4811-9A56-1AF151E56148}"/>
    <cellStyle name="Normal 4 3 5 4 2" xfId="20835" xr:uid="{2734D5FD-691C-4714-B504-6FF5F15A008A}"/>
    <cellStyle name="Normal 4 3 5 4 2 2" xfId="26391" xr:uid="{A6D74E06-79E0-4A83-8088-D62E954053C2}"/>
    <cellStyle name="Normal 4 3 5 4 2 3" xfId="31885" xr:uid="{2B495AC3-E179-431A-8333-B7C0EE9293C4}"/>
    <cellStyle name="Normal 4 3 5 4 2 4" xfId="37369" xr:uid="{1D482229-A818-4593-B445-4F10B6613974}"/>
    <cellStyle name="Normal 4 3 5 4 3" xfId="23662" xr:uid="{7FC1A4BE-3320-48E3-A51B-DB3749815B53}"/>
    <cellStyle name="Normal 4 3 5 4 4" xfId="29156" xr:uid="{EE5E0D60-E393-4AA7-98A9-52826BF17EA7}"/>
    <cellStyle name="Normal 4 3 5 4 5" xfId="34640" xr:uid="{1495CBA9-34AF-4CC3-A01F-6354553BED44}"/>
    <cellStyle name="Normal 4 3 6" xfId="9515" xr:uid="{21A7C475-27AD-4113-8C9A-D4F78AFDA94B}"/>
    <cellStyle name="Normal 4 3 6 2" xfId="20836" xr:uid="{F0747CCE-3271-41DE-91A5-4AD7C8CBF510}"/>
    <cellStyle name="Normal 4 3 6 2 2" xfId="26392" xr:uid="{FC75101C-3C26-416E-B2FA-FE96169B9876}"/>
    <cellStyle name="Normal 4 3 6 2 3" xfId="31886" xr:uid="{8D9C02B9-66E0-409B-843E-285A543B10CE}"/>
    <cellStyle name="Normal 4 3 6 2 4" xfId="37370" xr:uid="{EB262CAE-DC17-404D-B758-21DC683CBA76}"/>
    <cellStyle name="Normal 4 3 6 3" xfId="23663" xr:uid="{22A0F95A-448A-4288-8237-F58537AA7EAA}"/>
    <cellStyle name="Normal 4 3 6 4" xfId="29157" xr:uid="{DDCB3E22-6154-4130-86C4-B59215DD4BFA}"/>
    <cellStyle name="Normal 4 3 6 5" xfId="34641" xr:uid="{188D502F-2989-4366-8823-7F1EFC79C772}"/>
    <cellStyle name="Normal 4 3 7" xfId="14812" xr:uid="{08FF8212-061A-47E9-BB69-20D794C077E6}"/>
    <cellStyle name="Normal 4 3 7 2" xfId="22099" xr:uid="{08146852-CCDC-4B0C-B360-72001FC77542}"/>
    <cellStyle name="Normal 4 3 7 2 2" xfId="27655" xr:uid="{CBF4AB19-7958-4A27-89B3-874CF1092934}"/>
    <cellStyle name="Normal 4 3 7 2 3" xfId="33149" xr:uid="{A5A2E734-D4C2-48F1-9062-D5BD2B0DC58F}"/>
    <cellStyle name="Normal 4 3 7 2 4" xfId="38633" xr:uid="{79BC1041-EAB3-4F0C-B133-D787462DE8BB}"/>
    <cellStyle name="Normal 4 3 7 3" xfId="24926" xr:uid="{699498EC-3BCE-41D3-A8FC-4166EBF94614}"/>
    <cellStyle name="Normal 4 3 7 4" xfId="30420" xr:uid="{E2640EE1-6FFC-4AF4-892A-9D0E41471381}"/>
    <cellStyle name="Normal 4 3 7 5" xfId="35904" xr:uid="{6257B3A7-5A77-4806-87CE-6FB2CE452589}"/>
    <cellStyle name="Normal 4 3 8" xfId="11755" xr:uid="{BA8DC5D9-305B-48D2-8A51-23E31A994366}"/>
    <cellStyle name="Normal 4 3 9" xfId="16991" xr:uid="{AEEA925A-FED0-41EA-986D-A826145A96D1}"/>
    <cellStyle name="Normal 4 30" xfId="6406" xr:uid="{63C9DAD8-84E0-4A39-A1A6-2788D21BE333}"/>
    <cellStyle name="Normal 4 30 2" xfId="14817" xr:uid="{10A99A0E-C511-42E0-8337-9EAD6230CB5E}"/>
    <cellStyle name="Normal 4 30 2 2" xfId="22104" xr:uid="{F5113B76-FE06-4716-9279-E796D49C43B0}"/>
    <cellStyle name="Normal 4 30 2 2 2" xfId="27660" xr:uid="{F9DA4FCB-BF9B-4A1D-A736-35B4A2ED6A8D}"/>
    <cellStyle name="Normal 4 30 2 2 3" xfId="33154" xr:uid="{22DAB181-8537-42BC-A231-2CDD78091910}"/>
    <cellStyle name="Normal 4 30 2 2 4" xfId="38638" xr:uid="{DC1D67E5-EADF-4193-8F00-908703E56851}"/>
    <cellStyle name="Normal 4 30 2 3" xfId="24931" xr:uid="{B40E1BE9-C225-4C94-8C83-D22E8D38FE42}"/>
    <cellStyle name="Normal 4 30 2 4" xfId="30425" xr:uid="{0D1ACD88-50B6-4FF2-A59D-1160D2980AD8}"/>
    <cellStyle name="Normal 4 30 2 5" xfId="35909" xr:uid="{7B029600-E5E3-45D7-AF14-E6D7E346CEE7}"/>
    <cellStyle name="Normal 4 30 3" xfId="11759" xr:uid="{FA121D24-3137-450F-A015-19F8DAB1D341}"/>
    <cellStyle name="Normal 4 30 4" xfId="16995" xr:uid="{4D29E134-04C9-455A-8B9C-5636C0E02759}"/>
    <cellStyle name="Normal 4 30 5" xfId="19221" xr:uid="{0FBD5CA5-B3EC-42C1-AABF-0DA6D16900AF}"/>
    <cellStyle name="Normal 4 30 6" xfId="9516" xr:uid="{2531570D-FFFB-4CF6-AC0B-021FED379FC3}"/>
    <cellStyle name="Normal 4 30 6 2" xfId="20837" xr:uid="{7BC3F8E2-4B64-4EC1-8FCB-7F130FAD633A}"/>
    <cellStyle name="Normal 4 30 6 2 2" xfId="26393" xr:uid="{8C24AFBF-002E-4043-9172-8592BF2B5E18}"/>
    <cellStyle name="Normal 4 30 6 2 3" xfId="31887" xr:uid="{EB23E13E-49D1-407B-A380-2A371F406057}"/>
    <cellStyle name="Normal 4 30 6 2 4" xfId="37371" xr:uid="{AF49165B-54F2-4C90-950F-FB80FE78CF02}"/>
    <cellStyle name="Normal 4 30 6 3" xfId="23664" xr:uid="{CF4BF534-3074-4C5C-8C6D-8F772AE281E7}"/>
    <cellStyle name="Normal 4 30 6 4" xfId="29158" xr:uid="{F0CE721E-0000-4E9B-8C1E-DB4D5721FCBF}"/>
    <cellStyle name="Normal 4 30 6 5" xfId="34642" xr:uid="{0B44F374-8F65-4BED-9616-7437151E16DB}"/>
    <cellStyle name="Normal 4 31" xfId="6407" xr:uid="{693CA1F8-F2A2-4C49-ADA9-81997F31C9F7}"/>
    <cellStyle name="Normal 4 31 2" xfId="14818" xr:uid="{E03431E2-D058-42C0-B36D-5A6793242A66}"/>
    <cellStyle name="Normal 4 31 2 2" xfId="22105" xr:uid="{882C2DCA-32B1-450B-9F0C-E682509B6310}"/>
    <cellStyle name="Normal 4 31 2 2 2" xfId="27661" xr:uid="{DA6F9AC7-5BC4-49BD-9073-6947C3BE5E4B}"/>
    <cellStyle name="Normal 4 31 2 2 3" xfId="33155" xr:uid="{30F21D87-0879-4749-8697-88FA64F665DC}"/>
    <cellStyle name="Normal 4 31 2 2 4" xfId="38639" xr:uid="{1328AE68-28D4-486C-AB39-4C005E6AC799}"/>
    <cellStyle name="Normal 4 31 2 3" xfId="24932" xr:uid="{E578FB83-D3D0-4876-B332-710447ABB48E}"/>
    <cellStyle name="Normal 4 31 2 4" xfId="30426" xr:uid="{CD5B9408-9679-49F4-8B83-33F04FF3D56E}"/>
    <cellStyle name="Normal 4 31 2 5" xfId="35910" xr:uid="{006770CB-5544-4936-A876-75F021A0132C}"/>
    <cellStyle name="Normal 4 31 3" xfId="11760" xr:uid="{9990D1A4-ACAD-473A-9780-BA7F6437C3B2}"/>
    <cellStyle name="Normal 4 31 4" xfId="16996" xr:uid="{FF55C499-51B4-4832-B8BA-54561FAF7E9A}"/>
    <cellStyle name="Normal 4 31 5" xfId="19222" xr:uid="{5E799EA4-F2BA-457C-AF4C-BBB1BB8BCE49}"/>
    <cellStyle name="Normal 4 31 6" xfId="9517" xr:uid="{4E5A295E-F85C-4B2E-87FE-3126064937DF}"/>
    <cellStyle name="Normal 4 31 6 2" xfId="20838" xr:uid="{DA2933AA-796C-41F4-9E63-08B499EF375E}"/>
    <cellStyle name="Normal 4 31 6 2 2" xfId="26394" xr:uid="{21C64D4D-0E2F-4FBB-9A8A-D5F4EA1166CD}"/>
    <cellStyle name="Normal 4 31 6 2 3" xfId="31888" xr:uid="{C4C40792-D546-4776-880B-BD5DBBD50664}"/>
    <cellStyle name="Normal 4 31 6 2 4" xfId="37372" xr:uid="{E58B6985-BB03-45C4-9F05-A14D8C924138}"/>
    <cellStyle name="Normal 4 31 6 3" xfId="23665" xr:uid="{76D2AF54-CD7A-4AC1-9DD5-33B17BFE38E8}"/>
    <cellStyle name="Normal 4 31 6 4" xfId="29159" xr:uid="{9C425908-6F27-42C6-A1DC-2B83C27798D2}"/>
    <cellStyle name="Normal 4 31 6 5" xfId="34643" xr:uid="{C2184AAB-A38A-47A9-9A98-F9EB2787C3BE}"/>
    <cellStyle name="Normal 4 32" xfId="6408" xr:uid="{ACE74455-13CF-42A2-8EFC-0254CDF4BF59}"/>
    <cellStyle name="Normal 4 32 2" xfId="14819" xr:uid="{DF7BD80C-EE4F-40CA-B84B-5F3534E0ED18}"/>
    <cellStyle name="Normal 4 32 2 2" xfId="22106" xr:uid="{0CB09ACE-B454-4A82-914D-0196EE60993C}"/>
    <cellStyle name="Normal 4 32 2 2 2" xfId="27662" xr:uid="{A27E49D2-1090-406D-8737-3B3100E56AA8}"/>
    <cellStyle name="Normal 4 32 2 2 3" xfId="33156" xr:uid="{D7660EE4-8F52-4A52-9370-2809C645061F}"/>
    <cellStyle name="Normal 4 32 2 2 4" xfId="38640" xr:uid="{D9EFEE75-AABD-4911-B164-B2B3B8F81AD8}"/>
    <cellStyle name="Normal 4 32 2 3" xfId="24933" xr:uid="{7BEC2DBC-0281-4AD2-9DC6-54CB80774976}"/>
    <cellStyle name="Normal 4 32 2 4" xfId="30427" xr:uid="{F3C421FD-AB6F-44CD-B8E9-04A081C9DC8B}"/>
    <cellStyle name="Normal 4 32 2 5" xfId="35911" xr:uid="{0DC24F25-BA46-49E6-BB33-41B19013B0B3}"/>
    <cellStyle name="Normal 4 32 3" xfId="11761" xr:uid="{B4318E9F-8194-4A97-A1EB-3FD30BD6E1A0}"/>
    <cellStyle name="Normal 4 32 4" xfId="16997" xr:uid="{318EA23D-9B91-480A-9A86-87053FFE9807}"/>
    <cellStyle name="Normal 4 32 5" xfId="19223" xr:uid="{2D22F7D1-D308-4CA8-B225-48FFF3035F81}"/>
    <cellStyle name="Normal 4 32 6" xfId="9518" xr:uid="{D0C9BF5C-3ECB-42C1-8D40-AA7E86C0A2DB}"/>
    <cellStyle name="Normal 4 32 6 2" xfId="20839" xr:uid="{FB7F37E9-220A-4062-8732-D301178B1C7C}"/>
    <cellStyle name="Normal 4 32 6 2 2" xfId="26395" xr:uid="{CB88B36D-EA46-4888-8211-9D6A3F5DD516}"/>
    <cellStyle name="Normal 4 32 6 2 3" xfId="31889" xr:uid="{1A8E1997-7A88-40AC-B090-81EA85E3BF3B}"/>
    <cellStyle name="Normal 4 32 6 2 4" xfId="37373" xr:uid="{364285AF-D00D-4773-B2A7-615298CF2812}"/>
    <cellStyle name="Normal 4 32 6 3" xfId="23666" xr:uid="{F873B0F5-BCC2-4D01-AD73-BACB28B69C9D}"/>
    <cellStyle name="Normal 4 32 6 4" xfId="29160" xr:uid="{8699CFF1-9D5C-4AB6-B2E1-B9E11BD6F26E}"/>
    <cellStyle name="Normal 4 32 6 5" xfId="34644" xr:uid="{D1D4CA75-3DD5-47C2-A348-DB5A36C2A7E8}"/>
    <cellStyle name="Normal 4 33" xfId="6409" xr:uid="{2EE302ED-CC0B-4F8E-9156-BE297520DEF2}"/>
    <cellStyle name="Normal 4 33 2" xfId="14820" xr:uid="{24EEA7B0-D757-435D-8A5A-91799065FFD9}"/>
    <cellStyle name="Normal 4 33 2 2" xfId="22107" xr:uid="{C270F7CD-E6CE-44C2-8DD9-9E9675B4D830}"/>
    <cellStyle name="Normal 4 33 2 2 2" xfId="27663" xr:uid="{6A34E53B-0ABD-408C-86FF-149EB2B437B0}"/>
    <cellStyle name="Normal 4 33 2 2 3" xfId="33157" xr:uid="{C353D367-4990-4307-8FD1-7A27ED6ED65B}"/>
    <cellStyle name="Normal 4 33 2 2 4" xfId="38641" xr:uid="{86B4865F-AE26-4642-A1A3-67A83E6B7BE9}"/>
    <cellStyle name="Normal 4 33 2 3" xfId="24934" xr:uid="{02480170-27D9-486B-BB74-794AEFB39B35}"/>
    <cellStyle name="Normal 4 33 2 4" xfId="30428" xr:uid="{21F31F16-2DDA-4CBB-991F-362BF10C587A}"/>
    <cellStyle name="Normal 4 33 2 5" xfId="35912" xr:uid="{AAFF08BA-F0F1-48E3-A45D-BCBAA64E4C81}"/>
    <cellStyle name="Normal 4 33 3" xfId="11762" xr:uid="{9BFE1BA6-8CF7-4BB2-BF7A-72A0E3525C04}"/>
    <cellStyle name="Normal 4 33 4" xfId="16998" xr:uid="{317C0506-F8C4-40BC-94FE-30F26885D784}"/>
    <cellStyle name="Normal 4 33 5" xfId="19224" xr:uid="{F37E68A7-8B07-4AA7-8A38-4233E3AEB550}"/>
    <cellStyle name="Normal 4 33 6" xfId="9519" xr:uid="{F0E33EE7-9FBA-4BD5-9909-BA41E10C0699}"/>
    <cellStyle name="Normal 4 33 6 2" xfId="20840" xr:uid="{590228B4-6FAF-4161-B403-CAB869C03905}"/>
    <cellStyle name="Normal 4 33 6 2 2" xfId="26396" xr:uid="{8219464A-A4D1-412D-B65A-AE295C0AA942}"/>
    <cellStyle name="Normal 4 33 6 2 3" xfId="31890" xr:uid="{4A884C71-0A03-408B-A15C-9E3C4248E372}"/>
    <cellStyle name="Normal 4 33 6 2 4" xfId="37374" xr:uid="{F87A19A0-1CB0-4A73-8AA2-9FC240E07FEA}"/>
    <cellStyle name="Normal 4 33 6 3" xfId="23667" xr:uid="{AB10DF50-1868-4F87-BCC6-0B2289E8A4EC}"/>
    <cellStyle name="Normal 4 33 6 4" xfId="29161" xr:uid="{480C1472-C512-4AB9-9F3D-0CF540C2E905}"/>
    <cellStyle name="Normal 4 33 6 5" xfId="34645" xr:uid="{57248574-2ED4-4142-B37D-ED5589CC0431}"/>
    <cellStyle name="Normal 4 34" xfId="6410" xr:uid="{949FCAC5-2CF1-4891-91CA-7364DF41E903}"/>
    <cellStyle name="Normal 4 34 2" xfId="14821" xr:uid="{465C1F17-5F4B-4691-B0E1-73A6FC82B5CF}"/>
    <cellStyle name="Normal 4 34 2 2" xfId="22108" xr:uid="{DB85D496-7BDB-403F-A371-F8A55CC8ED5E}"/>
    <cellStyle name="Normal 4 34 2 2 2" xfId="27664" xr:uid="{412E75F5-E8CF-4687-8673-1EC41F366B5B}"/>
    <cellStyle name="Normal 4 34 2 2 3" xfId="33158" xr:uid="{4455B0A9-33ED-45BA-9FB2-7CA76E1C53B6}"/>
    <cellStyle name="Normal 4 34 2 2 4" xfId="38642" xr:uid="{E165EB65-3E89-454D-9C44-3C89417F369C}"/>
    <cellStyle name="Normal 4 34 2 3" xfId="24935" xr:uid="{11147A90-B309-4C23-84E8-A0F6B5FC920B}"/>
    <cellStyle name="Normal 4 34 2 4" xfId="30429" xr:uid="{7117FCBE-D4BB-4FF1-860B-F12FF1BB5BF4}"/>
    <cellStyle name="Normal 4 34 2 5" xfId="35913" xr:uid="{00B3A7A5-13C0-4E8C-B0E5-282E585FAC24}"/>
    <cellStyle name="Normal 4 34 3" xfId="11763" xr:uid="{6F9F6150-B0B6-46EE-940C-6907744333A1}"/>
    <cellStyle name="Normal 4 34 4" xfId="16999" xr:uid="{0FF5D67F-8FC0-4CC0-AC8A-B09D1A50E984}"/>
    <cellStyle name="Normal 4 34 5" xfId="19225" xr:uid="{E8267292-42AA-4928-93EE-81C4C2B2C3CB}"/>
    <cellStyle name="Normal 4 34 6" xfId="9520" xr:uid="{F6877CEA-E9B2-4DFB-B32C-8E5E0D3BE35B}"/>
    <cellStyle name="Normal 4 34 6 2" xfId="20841" xr:uid="{BDD160E5-4C7D-414F-A174-9933A1B62FB6}"/>
    <cellStyle name="Normal 4 34 6 2 2" xfId="26397" xr:uid="{D9A72B48-2F19-47A4-89A4-4574723F62A3}"/>
    <cellStyle name="Normal 4 34 6 2 3" xfId="31891" xr:uid="{C8803F0C-5A30-46D2-A2A6-25699067D833}"/>
    <cellStyle name="Normal 4 34 6 2 4" xfId="37375" xr:uid="{1701EDF3-389C-4D0B-996E-B15A912EB13B}"/>
    <cellStyle name="Normal 4 34 6 3" xfId="23668" xr:uid="{A92DDE9A-ABBF-4275-9558-D87B266C5F4E}"/>
    <cellStyle name="Normal 4 34 6 4" xfId="29162" xr:uid="{A71EF5E7-1490-4366-9CD7-641EF424E3F3}"/>
    <cellStyle name="Normal 4 34 6 5" xfId="34646" xr:uid="{C95101AA-F07E-4B94-A09A-05FA4AC72029}"/>
    <cellStyle name="Normal 4 35" xfId="6411" xr:uid="{E678623E-E256-4C11-8C33-1AD66EFA2891}"/>
    <cellStyle name="Normal 4 35 2" xfId="14822" xr:uid="{8572DF10-AB12-499E-9243-686C7E8D3607}"/>
    <cellStyle name="Normal 4 35 2 2" xfId="22109" xr:uid="{23AE88E1-1B86-4453-A0E1-F6A3A612DD5E}"/>
    <cellStyle name="Normal 4 35 2 2 2" xfId="27665" xr:uid="{CA7F1231-8EEB-46A3-9E11-AABBC0084F5E}"/>
    <cellStyle name="Normal 4 35 2 2 3" xfId="33159" xr:uid="{C4F233FC-1CC8-47C1-A0CB-189F28C65643}"/>
    <cellStyle name="Normal 4 35 2 2 4" xfId="38643" xr:uid="{4809F55E-E559-4770-A0EB-B70A9ED75763}"/>
    <cellStyle name="Normal 4 35 2 3" xfId="24936" xr:uid="{A0F74C66-D2A4-4813-B0B6-4CB83F730284}"/>
    <cellStyle name="Normal 4 35 2 4" xfId="30430" xr:uid="{5CB08951-B889-4A39-9FF8-F2B3EE393777}"/>
    <cellStyle name="Normal 4 35 2 5" xfId="35914" xr:uid="{2663C102-B13A-4D02-A2C6-97E23D361E21}"/>
    <cellStyle name="Normal 4 35 3" xfId="11764" xr:uid="{495A6CD0-5B1A-442F-B4A4-E9AA73394340}"/>
    <cellStyle name="Normal 4 35 4" xfId="17000" xr:uid="{EACCC0B2-A7B4-48E1-B00A-0455DDF12F18}"/>
    <cellStyle name="Normal 4 35 5" xfId="19226" xr:uid="{E10E3C0A-1321-42FF-AB18-9D11A85380B9}"/>
    <cellStyle name="Normal 4 35 6" xfId="9521" xr:uid="{28F980C8-DEF8-4245-BB12-EF68A3F74E51}"/>
    <cellStyle name="Normal 4 35 6 2" xfId="20842" xr:uid="{3F66E1E7-A648-487D-B796-125CCA26CF6D}"/>
    <cellStyle name="Normal 4 35 6 2 2" xfId="26398" xr:uid="{64BFE8E9-4950-4FDC-9CFC-443DDA0412E1}"/>
    <cellStyle name="Normal 4 35 6 2 3" xfId="31892" xr:uid="{5682F5F3-26DF-40DF-864B-BF0CF92830CC}"/>
    <cellStyle name="Normal 4 35 6 2 4" xfId="37376" xr:uid="{232CE7D4-090A-4825-A631-5D4A075DD645}"/>
    <cellStyle name="Normal 4 35 6 3" xfId="23669" xr:uid="{2F9DF262-46CF-48EB-A1BE-2A0101909DC9}"/>
    <cellStyle name="Normal 4 35 6 4" xfId="29163" xr:uid="{8F778E3E-831B-4722-95BA-4F07E4E6FE8C}"/>
    <cellStyle name="Normal 4 35 6 5" xfId="34647" xr:uid="{F3C1C640-1121-4B10-9FC2-6B24691C2D6C}"/>
    <cellStyle name="Normal 4 36" xfId="6412" xr:uid="{B5424CDD-0B7A-470F-BF95-0C0E7D333BBB}"/>
    <cellStyle name="Normal 4 36 2" xfId="14823" xr:uid="{37CC896D-F073-426D-AFED-8725405E98BC}"/>
    <cellStyle name="Normal 4 36 2 2" xfId="22110" xr:uid="{60A83F62-0480-4105-B0DA-E485ACB6E20A}"/>
    <cellStyle name="Normal 4 36 2 2 2" xfId="27666" xr:uid="{75E44228-D379-4470-82BF-EE4F32610063}"/>
    <cellStyle name="Normal 4 36 2 2 3" xfId="33160" xr:uid="{2C036C41-537E-4EA2-9404-41EE3F774EC5}"/>
    <cellStyle name="Normal 4 36 2 2 4" xfId="38644" xr:uid="{E6988B24-155F-4F62-8600-7B8D765B14BE}"/>
    <cellStyle name="Normal 4 36 2 3" xfId="24937" xr:uid="{7E0DBED6-0AE8-4532-996A-164BCBBE4B25}"/>
    <cellStyle name="Normal 4 36 2 4" xfId="30431" xr:uid="{7DCECA7E-FB50-4BD4-B428-4CE817CB7584}"/>
    <cellStyle name="Normal 4 36 2 5" xfId="35915" xr:uid="{7A514E8E-E7D0-40E6-8BB0-0F9EB56E10B4}"/>
    <cellStyle name="Normal 4 36 3" xfId="11765" xr:uid="{78BBF18D-1A34-45C6-91D1-21694375F188}"/>
    <cellStyle name="Normal 4 36 4" xfId="17001" xr:uid="{D3526393-2492-426C-A8F0-C9C683D881DF}"/>
    <cellStyle name="Normal 4 36 5" xfId="19227" xr:uid="{368C6BB5-D418-4568-AC89-2CD45E30C05D}"/>
    <cellStyle name="Normal 4 36 6" xfId="9522" xr:uid="{2A29610A-68A8-435D-BD9A-91F236CC26C6}"/>
    <cellStyle name="Normal 4 36 6 2" xfId="20843" xr:uid="{2CC29149-52E5-4846-944D-324F08070E0D}"/>
    <cellStyle name="Normal 4 36 6 2 2" xfId="26399" xr:uid="{7E699356-0950-4E46-8854-0EAD959E61FC}"/>
    <cellStyle name="Normal 4 36 6 2 3" xfId="31893" xr:uid="{9D323C6B-73B8-40E2-A0AA-F10893DD7AC9}"/>
    <cellStyle name="Normal 4 36 6 2 4" xfId="37377" xr:uid="{7DF00216-9317-4C64-8757-A7D878E76373}"/>
    <cellStyle name="Normal 4 36 6 3" xfId="23670" xr:uid="{D492FB0D-F786-43BF-B937-FA1917153CCB}"/>
    <cellStyle name="Normal 4 36 6 4" xfId="29164" xr:uid="{16046101-6084-451F-953A-478383DE37E1}"/>
    <cellStyle name="Normal 4 36 6 5" xfId="34648" xr:uid="{3F237EC3-4B46-4956-A178-04AE4F6F0A6C}"/>
    <cellStyle name="Normal 4 37" xfId="6413" xr:uid="{189D02AD-6D53-46D9-9AE1-C2E0A9A7A516}"/>
    <cellStyle name="Normal 4 37 2" xfId="14824" xr:uid="{6F426977-4610-438E-8889-7902F82B032F}"/>
    <cellStyle name="Normal 4 37 2 2" xfId="22111" xr:uid="{4C081807-B535-432B-BF50-1BC6DDB73B0E}"/>
    <cellStyle name="Normal 4 37 2 2 2" xfId="27667" xr:uid="{3E26FD06-E408-4273-A6E8-F8D16A2B83FF}"/>
    <cellStyle name="Normal 4 37 2 2 3" xfId="33161" xr:uid="{CA6A05AD-B66E-4085-AC5F-2A4BD5FF6968}"/>
    <cellStyle name="Normal 4 37 2 2 4" xfId="38645" xr:uid="{ACA9E84F-9AD5-40F9-847C-973F55F84119}"/>
    <cellStyle name="Normal 4 37 2 3" xfId="24938" xr:uid="{C53FB39D-B041-45F4-A286-C75E28AF8669}"/>
    <cellStyle name="Normal 4 37 2 4" xfId="30432" xr:uid="{B2CF2360-9CB5-44E0-8A9E-5B6148164337}"/>
    <cellStyle name="Normal 4 37 2 5" xfId="35916" xr:uid="{0AC94B9F-9AB6-4B47-99C2-1F8105AB1394}"/>
    <cellStyle name="Normal 4 37 3" xfId="11766" xr:uid="{96E96D7A-64DE-443E-AE85-E81109E4844C}"/>
    <cellStyle name="Normal 4 37 4" xfId="17002" xr:uid="{BE15198D-5DE5-4786-9601-7D78A8275591}"/>
    <cellStyle name="Normal 4 37 5" xfId="19228" xr:uid="{8C23D27E-3FD2-4F80-A4C6-E0858905D0B6}"/>
    <cellStyle name="Normal 4 37 6" xfId="9523" xr:uid="{318BE62D-8E77-4EB5-BE9A-F02EFE521FE9}"/>
    <cellStyle name="Normal 4 37 6 2" xfId="20844" xr:uid="{02226118-5CEC-4653-91BA-3275097AD811}"/>
    <cellStyle name="Normal 4 37 6 2 2" xfId="26400" xr:uid="{267B649E-8AAD-4118-B19C-8CE0ED5D7734}"/>
    <cellStyle name="Normal 4 37 6 2 3" xfId="31894" xr:uid="{0AAF3442-D47A-4E09-BD42-33E230C16D5A}"/>
    <cellStyle name="Normal 4 37 6 2 4" xfId="37378" xr:uid="{999C0460-03DB-4294-92CE-2620D1E34067}"/>
    <cellStyle name="Normal 4 37 6 3" xfId="23671" xr:uid="{25F10C79-4156-4B0D-A340-7F53CBB0E11D}"/>
    <cellStyle name="Normal 4 37 6 4" xfId="29165" xr:uid="{8121FBC1-8C83-4F46-B93F-C79F66839232}"/>
    <cellStyle name="Normal 4 37 6 5" xfId="34649" xr:uid="{4A17FEA4-7824-44B6-A070-CB49900B76A7}"/>
    <cellStyle name="Normal 4 38" xfId="6414" xr:uid="{B6525935-4A64-4E3B-8839-D0AF8DF6CD16}"/>
    <cellStyle name="Normal 4 38 2" xfId="14825" xr:uid="{1EBB1379-0041-43F8-87AD-8EB8CD64F65A}"/>
    <cellStyle name="Normal 4 38 2 2" xfId="22112" xr:uid="{E0ACAB3B-AD01-45C2-AB98-91844A81174A}"/>
    <cellStyle name="Normal 4 38 2 2 2" xfId="27668" xr:uid="{FD16F592-8A12-4133-B332-B6ECD7C1DFDD}"/>
    <cellStyle name="Normal 4 38 2 2 3" xfId="33162" xr:uid="{65947FEC-A468-48DD-99E2-B596627D17C0}"/>
    <cellStyle name="Normal 4 38 2 2 4" xfId="38646" xr:uid="{2F94082F-F0BD-4AB0-8B02-3DE2E826F720}"/>
    <cellStyle name="Normal 4 38 2 3" xfId="24939" xr:uid="{028C3BDA-E4F2-481A-92EB-2008C3A52FB6}"/>
    <cellStyle name="Normal 4 38 2 4" xfId="30433" xr:uid="{965057FE-2488-4777-B8E0-FEFB56DCE963}"/>
    <cellStyle name="Normal 4 38 2 5" xfId="35917" xr:uid="{293674BC-9C08-4C46-A7B8-198733213B50}"/>
    <cellStyle name="Normal 4 38 3" xfId="11767" xr:uid="{5B32EC19-BAF4-46C4-9FD0-0A3AB573B5E1}"/>
    <cellStyle name="Normal 4 38 4" xfId="17003" xr:uid="{3BDA4624-5778-425B-9052-A0933F5BD10D}"/>
    <cellStyle name="Normal 4 38 5" xfId="19229" xr:uid="{975481F8-A416-4138-AF32-D158EE0A8F6E}"/>
    <cellStyle name="Normal 4 38 6" xfId="9524" xr:uid="{1D1211A2-3BAD-4C1F-8DAE-9369A9B47CAD}"/>
    <cellStyle name="Normal 4 38 6 2" xfId="20845" xr:uid="{889C95B6-2F52-4542-8790-F3AE3FF3445D}"/>
    <cellStyle name="Normal 4 38 6 2 2" xfId="26401" xr:uid="{DBB08B29-D365-488D-AAD7-A787EAEDF0D0}"/>
    <cellStyle name="Normal 4 38 6 2 3" xfId="31895" xr:uid="{CE8E94DE-77B6-412E-9BA6-6605371C7B97}"/>
    <cellStyle name="Normal 4 38 6 2 4" xfId="37379" xr:uid="{EA6972B1-0E16-4A14-8DD5-84570DBF5C1E}"/>
    <cellStyle name="Normal 4 38 6 3" xfId="23672" xr:uid="{DE22BB25-F2C7-49BE-9F2B-C360A45E69BA}"/>
    <cellStyle name="Normal 4 38 6 4" xfId="29166" xr:uid="{568774DE-176B-49EB-92F0-904837048E72}"/>
    <cellStyle name="Normal 4 38 6 5" xfId="34650" xr:uid="{321B1980-75CF-447F-AC27-310C39032656}"/>
    <cellStyle name="Normal 4 39" xfId="6415" xr:uid="{7734F5A0-A05D-4324-9611-91270AA3997C}"/>
    <cellStyle name="Normal 4 39 2" xfId="14826" xr:uid="{20BFBB67-13BD-4372-880D-FAC63DEB0088}"/>
    <cellStyle name="Normal 4 39 2 2" xfId="22113" xr:uid="{56289533-5F18-4A68-8CA8-B2A52422686A}"/>
    <cellStyle name="Normal 4 39 2 2 2" xfId="27669" xr:uid="{F5F6AF7F-16B4-4846-B1C6-7BAF731F02CF}"/>
    <cellStyle name="Normal 4 39 2 2 3" xfId="33163" xr:uid="{BA696E16-6716-4522-AD92-BE5EEEBF7542}"/>
    <cellStyle name="Normal 4 39 2 2 4" xfId="38647" xr:uid="{B9E94277-C801-41A3-BCB0-CF9F30418B1F}"/>
    <cellStyle name="Normal 4 39 2 3" xfId="24940" xr:uid="{36E217FC-A43D-453C-8E39-CC2EFA4CB635}"/>
    <cellStyle name="Normal 4 39 2 4" xfId="30434" xr:uid="{4CBBE6B4-A1AE-4225-B75E-BC61F30766EC}"/>
    <cellStyle name="Normal 4 39 2 5" xfId="35918" xr:uid="{7C04BA8A-E1F0-46ED-A55F-613660634892}"/>
    <cellStyle name="Normal 4 39 3" xfId="11768" xr:uid="{A657830B-E776-4F63-AFAB-03AB72AC8B11}"/>
    <cellStyle name="Normal 4 39 4" xfId="17004" xr:uid="{9E042EF1-D7B1-46EE-AA2B-4475C41A82AD}"/>
    <cellStyle name="Normal 4 39 5" xfId="19230" xr:uid="{33B72074-678A-4176-AA4D-B5BBD8E22501}"/>
    <cellStyle name="Normal 4 39 6" xfId="9525" xr:uid="{B700C1C5-11D7-49E8-AF2F-7B649028ACB7}"/>
    <cellStyle name="Normal 4 39 6 2" xfId="20846" xr:uid="{11A9B72E-B15F-4A34-B31D-AB954115E18C}"/>
    <cellStyle name="Normal 4 39 6 2 2" xfId="26402" xr:uid="{9D448D79-6C53-4FA9-8CFB-175AD7052FF8}"/>
    <cellStyle name="Normal 4 39 6 2 3" xfId="31896" xr:uid="{A436034D-A9C2-4F56-9107-006CB6FEB7B7}"/>
    <cellStyle name="Normal 4 39 6 2 4" xfId="37380" xr:uid="{A481B1D5-5806-4B7C-9570-EE3D6B5A7ED8}"/>
    <cellStyle name="Normal 4 39 6 3" xfId="23673" xr:uid="{774D3A8A-A251-4724-86D4-7A7AA0D7D6F2}"/>
    <cellStyle name="Normal 4 39 6 4" xfId="29167" xr:uid="{CA49BD27-0684-489E-891B-57CE7E973FF5}"/>
    <cellStyle name="Normal 4 39 6 5" xfId="34651" xr:uid="{20F6CAA7-1D0E-40B4-A707-82B0D3814FCB}"/>
    <cellStyle name="Normal 4 4" xfId="6416" xr:uid="{9540164F-EE55-436A-B129-D36F91EDEC86}"/>
    <cellStyle name="Normal 4 4 10" xfId="19231" xr:uid="{2112E3D4-1C91-4C2D-899D-716F1B38EE17}"/>
    <cellStyle name="Normal 4 4 11" xfId="9526" xr:uid="{0BB1E8CC-5897-463A-BDCB-90FA1D0984BA}"/>
    <cellStyle name="Normal 4 4 11 2" xfId="20847" xr:uid="{3BB498D8-8425-4DD7-A29A-C7BF3EA551B3}"/>
    <cellStyle name="Normal 4 4 11 2 2" xfId="26403" xr:uid="{630E5230-7316-4FFD-B53A-B1F38A9981B0}"/>
    <cellStyle name="Normal 4 4 11 2 3" xfId="31897" xr:uid="{045FA767-0D9C-45D2-9070-E0E84BC40BD9}"/>
    <cellStyle name="Normal 4 4 11 2 4" xfId="37381" xr:uid="{ABA7D310-6935-4ACB-A17A-8CDF21FFCE82}"/>
    <cellStyle name="Normal 4 4 11 3" xfId="23674" xr:uid="{C493BEC1-BA99-4567-AD75-6CB62DF6B46A}"/>
    <cellStyle name="Normal 4 4 11 4" xfId="29168" xr:uid="{D724F0CD-D60A-425D-B6BA-A41069BB1E15}"/>
    <cellStyle name="Normal 4 4 11 5" xfId="34652" xr:uid="{384DE9EF-667B-4B23-819B-E2CA4283A36F}"/>
    <cellStyle name="Normal 4 4 2" xfId="6417" xr:uid="{FCB272A4-40B5-41AF-A25E-2A89D886693A}"/>
    <cellStyle name="Normal 4 4 2 2" xfId="14828" xr:uid="{47DB8F57-15D2-47E0-9193-59742B2824D3}"/>
    <cellStyle name="Normal 4 4 2 2 2" xfId="22115" xr:uid="{4553A37B-50D6-48BC-A2C0-96DA956BB6AC}"/>
    <cellStyle name="Normal 4 4 2 2 2 2" xfId="27671" xr:uid="{38DF8171-FFF3-400D-96C1-91A03D768B2A}"/>
    <cellStyle name="Normal 4 4 2 2 2 3" xfId="33165" xr:uid="{6F87E28A-BCB7-4C76-823F-7F332332402B}"/>
    <cellStyle name="Normal 4 4 2 2 2 4" xfId="38649" xr:uid="{35056AD0-8835-4280-95CF-8D2EB779061F}"/>
    <cellStyle name="Normal 4 4 2 2 3" xfId="24942" xr:uid="{B3E2DC39-861E-4B3D-A876-6CDCE571BE72}"/>
    <cellStyle name="Normal 4 4 2 2 4" xfId="30436" xr:uid="{E2BDBD04-33F2-4052-AAA2-9B30CDF81C10}"/>
    <cellStyle name="Normal 4 4 2 2 5" xfId="35920" xr:uid="{3ECDF71F-5EE5-44B7-9BC5-530416CC4DDE}"/>
    <cellStyle name="Normal 4 4 2 3" xfId="11770" xr:uid="{66ACB4F5-A2B8-41D4-A821-430616CC0F46}"/>
    <cellStyle name="Normal 4 4 2 4" xfId="17006" xr:uid="{1B85EAE8-C063-472B-A87A-7265D501A5B5}"/>
    <cellStyle name="Normal 4 4 2 5" xfId="19232" xr:uid="{20F45018-305F-46B2-B26A-79787CF95DC9}"/>
    <cellStyle name="Normal 4 4 2 6" xfId="9527" xr:uid="{F11D851A-7C51-4DF0-A91D-A605A916F709}"/>
    <cellStyle name="Normal 4 4 2 6 2" xfId="20848" xr:uid="{CE407CF9-F1B4-456E-BE2B-3C9D59D1E5F7}"/>
    <cellStyle name="Normal 4 4 2 6 2 2" xfId="26404" xr:uid="{E5253E4A-2680-4FFB-B4FA-57264F29C974}"/>
    <cellStyle name="Normal 4 4 2 6 2 3" xfId="31898" xr:uid="{ADF67C8F-7F1F-457C-A628-E40A6F7752C9}"/>
    <cellStyle name="Normal 4 4 2 6 2 4" xfId="37382" xr:uid="{09ED7469-EF01-456A-8C5F-61D873124F9E}"/>
    <cellStyle name="Normal 4 4 2 6 3" xfId="23675" xr:uid="{61ECA7F1-A061-4AEF-B284-2EC2075F78E4}"/>
    <cellStyle name="Normal 4 4 2 6 4" xfId="29169" xr:uid="{593390BB-D431-4E82-B92D-33D31B7E4710}"/>
    <cellStyle name="Normal 4 4 2 6 5" xfId="34653" xr:uid="{25BE51FE-66C3-4A28-B6C9-CD980C6705A6}"/>
    <cellStyle name="Normal 4 4 3" xfId="6418" xr:uid="{E74F2413-BCED-4464-B732-616F620ABF74}"/>
    <cellStyle name="Normal 4 4 3 2" xfId="14829" xr:uid="{43C7C6D8-70CA-499D-96D4-788DC17E7D44}"/>
    <cellStyle name="Normal 4 4 3 2 2" xfId="22116" xr:uid="{176335BC-0D53-4557-A653-5BF648A342A3}"/>
    <cellStyle name="Normal 4 4 3 2 2 2" xfId="27672" xr:uid="{465212C5-1AE3-4434-A4FF-563255C7821C}"/>
    <cellStyle name="Normal 4 4 3 2 2 3" xfId="33166" xr:uid="{8DCB211A-A9A7-449F-91B9-7B3B80B15471}"/>
    <cellStyle name="Normal 4 4 3 2 2 4" xfId="38650" xr:uid="{44AB0110-9139-4241-B2B4-AA450C846E6F}"/>
    <cellStyle name="Normal 4 4 3 2 3" xfId="24943" xr:uid="{4E8E91A3-1FAC-4919-B2E6-AA6246BC5179}"/>
    <cellStyle name="Normal 4 4 3 2 4" xfId="30437" xr:uid="{65E7A276-37C5-4371-925E-EA75513B4EFD}"/>
    <cellStyle name="Normal 4 4 3 2 5" xfId="35921" xr:uid="{32B5765E-710B-4C47-9786-76D117009FD7}"/>
    <cellStyle name="Normal 4 4 3 3" xfId="11771" xr:uid="{BA6AE2AF-7EC8-44F3-8FCD-E174B86A6B4F}"/>
    <cellStyle name="Normal 4 4 3 4" xfId="17007" xr:uid="{2BFE89E9-D336-4D4A-9711-4F7A690F17AE}"/>
    <cellStyle name="Normal 4 4 3 5" xfId="19233" xr:uid="{39C45579-DC5A-4D20-8CA3-8FD0D64463FC}"/>
    <cellStyle name="Normal 4 4 3 6" xfId="9528" xr:uid="{35E4BF95-7821-4D43-874B-C8A4F73C3E4B}"/>
    <cellStyle name="Normal 4 4 3 6 2" xfId="20849" xr:uid="{25369152-D99F-4AA1-93D4-AE7AC06F92A2}"/>
    <cellStyle name="Normal 4 4 3 6 2 2" xfId="26405" xr:uid="{9AE64AAD-0340-4063-90B7-171DE24C8A60}"/>
    <cellStyle name="Normal 4 4 3 6 2 3" xfId="31899" xr:uid="{7E068187-A94A-4588-923E-6B272313FAEC}"/>
    <cellStyle name="Normal 4 4 3 6 2 4" xfId="37383" xr:uid="{64BB7854-DA89-43DB-B731-4693F23DBB13}"/>
    <cellStyle name="Normal 4 4 3 6 3" xfId="23676" xr:uid="{1FE0E529-F8DF-469F-925E-12B546F9A28D}"/>
    <cellStyle name="Normal 4 4 3 6 4" xfId="29170" xr:uid="{35E4214D-6ABA-44E0-805C-654599CEDBBD}"/>
    <cellStyle name="Normal 4 4 3 6 5" xfId="34654" xr:uid="{526C6F05-211A-4381-B1CD-18E051278A8A}"/>
    <cellStyle name="Normal 4 4 4" xfId="6419" xr:uid="{1AB04477-5A2B-4EF3-8FEE-75B5AA4586A7}"/>
    <cellStyle name="Normal 4 4 4 2" xfId="14830" xr:uid="{D56D5A93-48E6-4B92-AAF7-ACE88058956C}"/>
    <cellStyle name="Normal 4 4 4 2 2" xfId="22117" xr:uid="{D8996573-EF66-4337-A6D1-6D7582D1BF5D}"/>
    <cellStyle name="Normal 4 4 4 2 2 2" xfId="27673" xr:uid="{06A076C8-D9B6-4BDB-8DDD-4FC0125F3A16}"/>
    <cellStyle name="Normal 4 4 4 2 2 3" xfId="33167" xr:uid="{9AB82C08-2A5D-442A-B8F4-85ADF8C11B8A}"/>
    <cellStyle name="Normal 4 4 4 2 2 4" xfId="38651" xr:uid="{DE5D54C4-FBF0-40F9-BCAD-EF8EC42CC461}"/>
    <cellStyle name="Normal 4 4 4 2 3" xfId="24944" xr:uid="{33284BE0-CF5C-4B78-8713-C2AB159BC309}"/>
    <cellStyle name="Normal 4 4 4 2 4" xfId="30438" xr:uid="{E625B831-17D2-465E-A22C-B54C067D8BAE}"/>
    <cellStyle name="Normal 4 4 4 2 5" xfId="35922" xr:uid="{0B42D24E-672F-4A5A-A839-CF3E05E1B3AB}"/>
    <cellStyle name="Normal 4 4 4 3" xfId="11772" xr:uid="{8B876E4C-1D5E-45B5-AF7E-ACB682CA0064}"/>
    <cellStyle name="Normal 4 4 4 4" xfId="17008" xr:uid="{F28B385A-2675-499F-ACA0-F8D3E06A218D}"/>
    <cellStyle name="Normal 4 4 4 5" xfId="19234" xr:uid="{D50A6B05-4327-480A-896C-D816F03DA781}"/>
    <cellStyle name="Normal 4 4 4 6" xfId="9529" xr:uid="{378F9A7A-8E7E-498B-B440-DC4FF42B9D1A}"/>
    <cellStyle name="Normal 4 4 4 6 2" xfId="20850" xr:uid="{63EFEBBF-D043-4859-9672-D3D1FED3846A}"/>
    <cellStyle name="Normal 4 4 4 6 2 2" xfId="26406" xr:uid="{9E7333D3-C2C5-4E88-AB06-9B5505093C51}"/>
    <cellStyle name="Normal 4 4 4 6 2 3" xfId="31900" xr:uid="{6BEEB7FD-E098-4641-8803-827AAD3B80EB}"/>
    <cellStyle name="Normal 4 4 4 6 2 4" xfId="37384" xr:uid="{275C8E4E-9CFD-4018-97A6-82C7F8C291E0}"/>
    <cellStyle name="Normal 4 4 4 6 3" xfId="23677" xr:uid="{0DE36DE4-8326-45D9-9DFB-07243E67BE7C}"/>
    <cellStyle name="Normal 4 4 4 6 4" xfId="29171" xr:uid="{578153FC-3AB8-4099-A99F-D163CA85059D}"/>
    <cellStyle name="Normal 4 4 4 6 5" xfId="34655" xr:uid="{1CCD0A92-8DF9-4D80-947A-E89E7CB98C79}"/>
    <cellStyle name="Normal 4 4 5" xfId="7215" xr:uid="{336E6FC9-15EB-4AE9-86E9-5E86A1572DE8}"/>
    <cellStyle name="Normal 4 4 5 2" xfId="14831" xr:uid="{5524723B-3747-49B0-971E-AD8C4B755137}"/>
    <cellStyle name="Normal 4 4 5 2 2" xfId="22118" xr:uid="{054E89D6-4D60-4BC0-83A8-BEF8AA78076B}"/>
    <cellStyle name="Normal 4 4 5 2 2 2" xfId="27674" xr:uid="{BC902B27-E985-4E30-90A9-FF0DD6F1B06E}"/>
    <cellStyle name="Normal 4 4 5 2 2 3" xfId="33168" xr:uid="{397C561A-27AA-4C79-9C30-8DB2A19B899E}"/>
    <cellStyle name="Normal 4 4 5 2 2 4" xfId="38652" xr:uid="{246CE1E8-AC11-445B-8F54-53E3C19AE881}"/>
    <cellStyle name="Normal 4 4 5 2 3" xfId="24945" xr:uid="{3DBB1153-E13A-4A27-AB14-048046D6AD74}"/>
    <cellStyle name="Normal 4 4 5 2 4" xfId="30439" xr:uid="{14A24F48-3260-47C5-8D58-51A0D01B8071}"/>
    <cellStyle name="Normal 4 4 5 2 5" xfId="35923" xr:uid="{2A5B8693-2911-4618-A562-2E36B8C32510}"/>
    <cellStyle name="Normal 4 4 5 3" xfId="12482" xr:uid="{B1DB37B9-7559-4631-B29F-E0D2C0EF0F08}"/>
    <cellStyle name="Normal 4 4 5 4" xfId="9530" xr:uid="{C3689ECB-5818-4305-91BB-0E5BB86D1B18}"/>
    <cellStyle name="Normal 4 4 5 4 2" xfId="20851" xr:uid="{F5A5B262-0504-4237-9CF7-9E6DA73833E2}"/>
    <cellStyle name="Normal 4 4 5 4 2 2" xfId="26407" xr:uid="{96B7D921-077D-42DC-826C-AAE791571691}"/>
    <cellStyle name="Normal 4 4 5 4 2 3" xfId="31901" xr:uid="{6584D474-8ACF-4631-A71E-07496F836925}"/>
    <cellStyle name="Normal 4 4 5 4 2 4" xfId="37385" xr:uid="{A0A063EA-0BA3-430A-B38E-1918699DF09B}"/>
    <cellStyle name="Normal 4 4 5 4 3" xfId="23678" xr:uid="{5FA54FEA-64B6-423F-8B23-2FBAD70C67F5}"/>
    <cellStyle name="Normal 4 4 5 4 4" xfId="29172" xr:uid="{FA840476-AC69-4CA4-9201-CA17F49FD79F}"/>
    <cellStyle name="Normal 4 4 5 4 5" xfId="34656" xr:uid="{79DA9CDA-99EE-4061-AC89-DA122C0989E1}"/>
    <cellStyle name="Normal 4 4 6" xfId="9531" xr:uid="{37D86415-641A-4BF4-A0B9-DAF07846699A}"/>
    <cellStyle name="Normal 4 4 6 2" xfId="20852" xr:uid="{7DD5F766-43CD-441E-BC74-139E321B3B4A}"/>
    <cellStyle name="Normal 4 4 6 2 2" xfId="26408" xr:uid="{A5E74EBB-6A8B-4F75-8B5A-4D785EC23AD8}"/>
    <cellStyle name="Normal 4 4 6 2 3" xfId="31902" xr:uid="{8A97BB85-D485-4EFE-AFE8-3E2CB8DC687C}"/>
    <cellStyle name="Normal 4 4 6 2 4" xfId="37386" xr:uid="{881BE490-E0B4-4D1F-B055-3A0003EDDA5A}"/>
    <cellStyle name="Normal 4 4 6 3" xfId="23679" xr:uid="{58AC8BA9-F898-4BEA-A979-0999FA9F327E}"/>
    <cellStyle name="Normal 4 4 6 4" xfId="29173" xr:uid="{1A7E0989-CF87-44EC-ABD2-0B256762B4F7}"/>
    <cellStyle name="Normal 4 4 6 5" xfId="34657" xr:uid="{FA6A2EC7-4737-4609-9CAB-214A07AD23A4}"/>
    <cellStyle name="Normal 4 4 7" xfId="14827" xr:uid="{C685DDAA-7A76-4182-A9DF-3136E6B92C9D}"/>
    <cellStyle name="Normal 4 4 7 2" xfId="22114" xr:uid="{E58CBF47-FADD-4990-BD76-211AB2383AC4}"/>
    <cellStyle name="Normal 4 4 7 2 2" xfId="27670" xr:uid="{05A30A37-3FDB-4033-966A-95CFBEFEE6FA}"/>
    <cellStyle name="Normal 4 4 7 2 3" xfId="33164" xr:uid="{30963FC2-E0AA-491E-9665-7AD8A0617BE4}"/>
    <cellStyle name="Normal 4 4 7 2 4" xfId="38648" xr:uid="{47D80E36-8D47-402F-BA28-18D6CD6F2155}"/>
    <cellStyle name="Normal 4 4 7 3" xfId="24941" xr:uid="{626CF87B-B6B0-4DBD-8700-B87262EF26F8}"/>
    <cellStyle name="Normal 4 4 7 4" xfId="30435" xr:uid="{3B3C8F53-BA30-4E0D-B909-2194F98A9EFA}"/>
    <cellStyle name="Normal 4 4 7 5" xfId="35919" xr:uid="{6A6966B6-CE16-4C9A-B97D-46F993C42E28}"/>
    <cellStyle name="Normal 4 4 8" xfId="11769" xr:uid="{FE92E95A-BF8C-4BAE-B888-D901BDC52EDB}"/>
    <cellStyle name="Normal 4 4 9" xfId="17005" xr:uid="{02A94C6A-CA17-4724-B30E-E2E845DDDE2C}"/>
    <cellStyle name="Normal 4 40" xfId="6420" xr:uid="{491EB595-368B-47EE-8A18-4714CEE8A9A3}"/>
    <cellStyle name="Normal 4 40 2" xfId="14832" xr:uid="{3F3AEDB6-87A9-4A41-8A02-96908129E3CC}"/>
    <cellStyle name="Normal 4 40 2 2" xfId="22119" xr:uid="{E585ACC6-A537-4ACF-A4F5-3E2DB82A08EF}"/>
    <cellStyle name="Normal 4 40 2 2 2" xfId="27675" xr:uid="{B340E6A5-4581-46B2-82F2-04A34521099E}"/>
    <cellStyle name="Normal 4 40 2 2 3" xfId="33169" xr:uid="{6F9627DB-53D6-4F9E-B4C9-030D2916464F}"/>
    <cellStyle name="Normal 4 40 2 2 4" xfId="38653" xr:uid="{6B65C9AE-53F7-4DE0-AEB6-A487475D4FF7}"/>
    <cellStyle name="Normal 4 40 2 3" xfId="24946" xr:uid="{AC997332-167D-433F-B8CD-37EBAC866753}"/>
    <cellStyle name="Normal 4 40 2 4" xfId="30440" xr:uid="{43390195-A923-4C09-873E-442D4613392F}"/>
    <cellStyle name="Normal 4 40 2 5" xfId="35924" xr:uid="{44B4A244-073B-4419-B2A4-3EE4A7380571}"/>
    <cellStyle name="Normal 4 40 3" xfId="11773" xr:uid="{B6A3B117-39F7-42AE-8349-60218D9DDDA1}"/>
    <cellStyle name="Normal 4 40 4" xfId="17009" xr:uid="{11D3A018-3C90-4684-B2BF-288BD7A8E357}"/>
    <cellStyle name="Normal 4 40 5" xfId="19235" xr:uid="{14FA7436-0894-40B1-949C-2B176F03C4DC}"/>
    <cellStyle name="Normal 4 40 6" xfId="9532" xr:uid="{86DB9ED6-5D00-45DB-9031-1F8FA4478494}"/>
    <cellStyle name="Normal 4 40 6 2" xfId="20853" xr:uid="{E30C30F1-2973-4396-9C5D-634063C81203}"/>
    <cellStyle name="Normal 4 40 6 2 2" xfId="26409" xr:uid="{B326C5BB-580E-41FA-B08F-A9AD38374F3E}"/>
    <cellStyle name="Normal 4 40 6 2 3" xfId="31903" xr:uid="{5AD4754A-5490-4C30-8D4C-DA3A116CC9A5}"/>
    <cellStyle name="Normal 4 40 6 2 4" xfId="37387" xr:uid="{1D11878A-D5B6-41B3-BCEA-D251ABBA0552}"/>
    <cellStyle name="Normal 4 40 6 3" xfId="23680" xr:uid="{D3A45E35-76A6-45C3-93B0-C0C7CDB8005C}"/>
    <cellStyle name="Normal 4 40 6 4" xfId="29174" xr:uid="{383C4C6A-B365-4A08-B448-E36265A948F9}"/>
    <cellStyle name="Normal 4 40 6 5" xfId="34658" xr:uid="{D4015AA1-7152-478A-A512-E51F777B9039}"/>
    <cellStyle name="Normal 4 41" xfId="6421" xr:uid="{E5CB7245-D270-447A-B844-6E1DF40D02ED}"/>
    <cellStyle name="Normal 4 41 2" xfId="14833" xr:uid="{ACFCF3F9-99FE-40E0-B4EC-D9AEABF736CB}"/>
    <cellStyle name="Normal 4 41 2 2" xfId="22120" xr:uid="{99A43A69-F22B-410E-AD84-BE6A85C9A2FB}"/>
    <cellStyle name="Normal 4 41 2 2 2" xfId="27676" xr:uid="{150786FB-B59C-4676-9873-5E7D0C42BB55}"/>
    <cellStyle name="Normal 4 41 2 2 3" xfId="33170" xr:uid="{1D605858-425F-40FE-8D5F-921253A6FCDB}"/>
    <cellStyle name="Normal 4 41 2 2 4" xfId="38654" xr:uid="{731E8423-2972-4ACB-8031-8B9FD7A8D193}"/>
    <cellStyle name="Normal 4 41 2 3" xfId="24947" xr:uid="{D3499228-1653-417F-91A8-916178522765}"/>
    <cellStyle name="Normal 4 41 2 4" xfId="30441" xr:uid="{9D7FA606-98AB-4F30-85B0-16CA9783ED72}"/>
    <cellStyle name="Normal 4 41 2 5" xfId="35925" xr:uid="{ACA13D1D-A4B0-459F-A8F7-1B01245615DE}"/>
    <cellStyle name="Normal 4 41 3" xfId="11774" xr:uid="{5D47204E-B899-4D88-85BC-FAFE39E9EB20}"/>
    <cellStyle name="Normal 4 41 4" xfId="17010" xr:uid="{69F7F9F5-5801-44A2-A689-A0BECDF6BCB5}"/>
    <cellStyle name="Normal 4 41 5" xfId="19236" xr:uid="{3C49D269-4C37-4340-9D85-34E500251983}"/>
    <cellStyle name="Normal 4 41 6" xfId="9533" xr:uid="{304D6E82-5441-4589-82FA-CCC78A34890B}"/>
    <cellStyle name="Normal 4 41 6 2" xfId="20854" xr:uid="{D78105C0-8DE0-43DB-8260-2A673AA08418}"/>
    <cellStyle name="Normal 4 41 6 2 2" xfId="26410" xr:uid="{233C6F2F-40DF-42A1-86D9-500BE31156A1}"/>
    <cellStyle name="Normal 4 41 6 2 3" xfId="31904" xr:uid="{ADDC8377-C4F6-431A-A014-75D09836BC58}"/>
    <cellStyle name="Normal 4 41 6 2 4" xfId="37388" xr:uid="{1525BA0B-0F0C-4E27-97D9-C075968AF4D6}"/>
    <cellStyle name="Normal 4 41 6 3" xfId="23681" xr:uid="{261F41BD-982A-4CC9-A9C3-E4E0CCA86A5D}"/>
    <cellStyle name="Normal 4 41 6 4" xfId="29175" xr:uid="{C465A9A0-40CA-4EC0-AB39-16E3A7D28EAF}"/>
    <cellStyle name="Normal 4 41 6 5" xfId="34659" xr:uid="{93CA7820-5FC9-4F02-AA51-3877CC0791BD}"/>
    <cellStyle name="Normal 4 42" xfId="6422" xr:uid="{7FDA24AF-C776-48B9-989F-84F1A237B128}"/>
    <cellStyle name="Normal 4 42 2" xfId="14834" xr:uid="{8CD107BC-08F0-4E0E-8FA3-CD15F32D171D}"/>
    <cellStyle name="Normal 4 42 2 2" xfId="22121" xr:uid="{E0836C39-2E9F-493A-880B-BEF90600091F}"/>
    <cellStyle name="Normal 4 42 2 2 2" xfId="27677" xr:uid="{B9210B19-577A-4EE6-A4E5-DC404127ACA1}"/>
    <cellStyle name="Normal 4 42 2 2 3" xfId="33171" xr:uid="{4F8DE7E3-15C1-4C99-AFD5-321A61B6795C}"/>
    <cellStyle name="Normal 4 42 2 2 4" xfId="38655" xr:uid="{B7CDE462-1BE0-4959-BA46-B9E78F7F5AB7}"/>
    <cellStyle name="Normal 4 42 2 3" xfId="24948" xr:uid="{E7546DFB-A5E2-4F41-8C7F-75F0EC12029C}"/>
    <cellStyle name="Normal 4 42 2 4" xfId="30442" xr:uid="{DCEDBF19-CBCC-4323-B2BE-85C4BFB61646}"/>
    <cellStyle name="Normal 4 42 2 5" xfId="35926" xr:uid="{543E4E72-52C0-4521-855B-0FF9225BC6C9}"/>
    <cellStyle name="Normal 4 42 3" xfId="11775" xr:uid="{5E91FC0B-4861-43FE-9694-0B30A2054110}"/>
    <cellStyle name="Normal 4 42 4" xfId="17011" xr:uid="{D57422A6-4E89-4D4D-B1FE-A8288CCFE0D8}"/>
    <cellStyle name="Normal 4 42 5" xfId="19237" xr:uid="{26E50383-DDE6-426B-8BFC-55B7E0F4D755}"/>
    <cellStyle name="Normal 4 42 6" xfId="9534" xr:uid="{500C9A64-0EDB-4329-8122-D3B53F5C6644}"/>
    <cellStyle name="Normal 4 42 6 2" xfId="20855" xr:uid="{37F4DC69-E9CC-4144-B6D6-2E7ACCA068FB}"/>
    <cellStyle name="Normal 4 42 6 2 2" xfId="26411" xr:uid="{E62D18CE-184C-458E-A9E0-A00C53A266D1}"/>
    <cellStyle name="Normal 4 42 6 2 3" xfId="31905" xr:uid="{537CFA71-9660-4F54-9850-824BED3FEBC7}"/>
    <cellStyle name="Normal 4 42 6 2 4" xfId="37389" xr:uid="{7FCF7B37-21D2-43E6-9F01-C4A45724EE8C}"/>
    <cellStyle name="Normal 4 42 6 3" xfId="23682" xr:uid="{EF2C8654-3517-459B-A6BA-F432676DCDFF}"/>
    <cellStyle name="Normal 4 42 6 4" xfId="29176" xr:uid="{264E7D47-5FC1-4B2B-BF7D-14D238685C55}"/>
    <cellStyle name="Normal 4 42 6 5" xfId="34660" xr:uid="{D6DCA059-253C-46F1-BAF0-26A1A53B9C32}"/>
    <cellStyle name="Normal 4 43" xfId="6423" xr:uid="{4109780B-4FC4-4271-9BEA-F40860B9D147}"/>
    <cellStyle name="Normal 4 43 2" xfId="14835" xr:uid="{58DF08C7-5A80-4D85-B05B-680985FCC20E}"/>
    <cellStyle name="Normal 4 43 2 2" xfId="22122" xr:uid="{896FEF5E-91F0-407E-AB18-7E0FF02D890D}"/>
    <cellStyle name="Normal 4 43 2 2 2" xfId="27678" xr:uid="{B761E4AB-6506-4393-8887-50CFCB399DE6}"/>
    <cellStyle name="Normal 4 43 2 2 3" xfId="33172" xr:uid="{9698557D-8634-4F17-81B9-0E4E1A17B62C}"/>
    <cellStyle name="Normal 4 43 2 2 4" xfId="38656" xr:uid="{BD7EA7C6-E82A-48D0-B403-9D9B7EE9901E}"/>
    <cellStyle name="Normal 4 43 2 3" xfId="24949" xr:uid="{2BDCB86B-D0BD-4633-B2B2-C5EBD25C232B}"/>
    <cellStyle name="Normal 4 43 2 4" xfId="30443" xr:uid="{0FA92173-2F77-4C2C-8499-1A75AAA3CA6F}"/>
    <cellStyle name="Normal 4 43 2 5" xfId="35927" xr:uid="{B751DA7D-EE70-4ECB-80B0-71404DEEA786}"/>
    <cellStyle name="Normal 4 43 3" xfId="11776" xr:uid="{4168E06A-DA89-45F4-A85E-B72D9E57C4AE}"/>
    <cellStyle name="Normal 4 43 4" xfId="17012" xr:uid="{7E16AD9A-589F-4668-B544-774FD915EF75}"/>
    <cellStyle name="Normal 4 43 5" xfId="19238" xr:uid="{CAE42FA5-5F5E-43A3-AA7D-C3BFABF01E9A}"/>
    <cellStyle name="Normal 4 43 6" xfId="9535" xr:uid="{5EAF7DAA-7D76-465A-AC02-ADFD79B2EEA2}"/>
    <cellStyle name="Normal 4 43 6 2" xfId="20856" xr:uid="{825C99C0-C1BB-4FA0-9514-1E0ECD948C07}"/>
    <cellStyle name="Normal 4 43 6 2 2" xfId="26412" xr:uid="{717B04A4-D5B7-4F52-9713-840177BC7659}"/>
    <cellStyle name="Normal 4 43 6 2 3" xfId="31906" xr:uid="{7CFEF6D9-4502-461D-91C7-78A32CE73C17}"/>
    <cellStyle name="Normal 4 43 6 2 4" xfId="37390" xr:uid="{1196FA82-25B1-49E7-9D8D-57781F9D1F1D}"/>
    <cellStyle name="Normal 4 43 6 3" xfId="23683" xr:uid="{F9F3589D-D9DD-4E2E-AA22-CE427A8AB954}"/>
    <cellStyle name="Normal 4 43 6 4" xfId="29177" xr:uid="{658FCDBC-1734-444E-8564-A8AA48B8DC6A}"/>
    <cellStyle name="Normal 4 43 6 5" xfId="34661" xr:uid="{40E4254E-24C3-4329-A810-758BD512B41C}"/>
    <cellStyle name="Normal 4 44" xfId="7102" xr:uid="{77F86EC3-5441-4065-B274-42671593863F}"/>
    <cellStyle name="Normal 4 44 2" xfId="14836" xr:uid="{8B75FD82-A098-4AD9-996F-05845E796310}"/>
    <cellStyle name="Normal 4 44 2 2" xfId="22123" xr:uid="{CEFA59CA-AE56-4D9D-9FE1-E868B16F8E0E}"/>
    <cellStyle name="Normal 4 44 2 2 2" xfId="27679" xr:uid="{25D31269-6E6E-454F-AB42-74816AC812E8}"/>
    <cellStyle name="Normal 4 44 2 2 3" xfId="33173" xr:uid="{339C5BB0-609B-4887-9C5E-716BC9D817FA}"/>
    <cellStyle name="Normal 4 44 2 2 4" xfId="38657" xr:uid="{B6DA8AB1-63B6-469B-8F9C-9E0C8F4D5906}"/>
    <cellStyle name="Normal 4 44 2 3" xfId="24950" xr:uid="{97FAB4FF-7488-4141-A9AA-64E41F7573CD}"/>
    <cellStyle name="Normal 4 44 2 4" xfId="30444" xr:uid="{1585A921-134A-460B-ABAF-10789F8DD889}"/>
    <cellStyle name="Normal 4 44 2 5" xfId="35928" xr:uid="{BFB47D7B-616D-4F19-B79C-19D0DD89A4C9}"/>
    <cellStyle name="Normal 4 44 3" xfId="19898" xr:uid="{3EA5A9B5-6E49-403C-99B9-4422B3A67941}"/>
    <cellStyle name="Normal 4 44 4" xfId="9536" xr:uid="{FE3E6264-9AE2-4077-935B-E087329136A5}"/>
    <cellStyle name="Normal 4 44 4 2" xfId="20857" xr:uid="{F120D7AB-2CC8-49E7-A278-C9259F2142E2}"/>
    <cellStyle name="Normal 4 44 4 2 2" xfId="26413" xr:uid="{F24E8F66-02CC-49FD-B433-AD1356ABEEE8}"/>
    <cellStyle name="Normal 4 44 4 2 3" xfId="31907" xr:uid="{5FAA7E16-547E-4931-B4C7-84A34447C9EB}"/>
    <cellStyle name="Normal 4 44 4 2 4" xfId="37391" xr:uid="{DD70B8E6-1AC4-497F-B178-73712E9A6CA1}"/>
    <cellStyle name="Normal 4 44 4 3" xfId="23684" xr:uid="{91572FEB-0BA8-4190-9C28-D58CECE559FC}"/>
    <cellStyle name="Normal 4 44 4 4" xfId="29178" xr:uid="{CABF4D5E-58D8-4AFF-9F10-88D96996F026}"/>
    <cellStyle name="Normal 4 44 4 5" xfId="34662" xr:uid="{535BF904-AE96-462F-9EDD-DF238B640E8A}"/>
    <cellStyle name="Normal 4 45" xfId="9537" xr:uid="{793EFB8E-2E62-4AD6-B48E-5A4B1E31F0B9}"/>
    <cellStyle name="Normal 4 45 2" xfId="20858" xr:uid="{3AD12A9C-2A12-410B-8EBC-46C855457AE6}"/>
    <cellStyle name="Normal 4 45 2 2" xfId="26414" xr:uid="{53497AF2-3080-4D3B-9662-430EFD64D7C8}"/>
    <cellStyle name="Normal 4 45 2 3" xfId="31908" xr:uid="{E157DFA5-5248-447C-A4D0-5C29A4DBA3EF}"/>
    <cellStyle name="Normal 4 45 2 4" xfId="37392" xr:uid="{8E7E8D44-C77A-46DE-846B-107CCF4F71CB}"/>
    <cellStyle name="Normal 4 45 3" xfId="23685" xr:uid="{D1CD31C4-7CD8-48EA-8215-F7768748913C}"/>
    <cellStyle name="Normal 4 45 4" xfId="29179" xr:uid="{EF017E6B-2332-406E-A1B4-C29264F283B2}"/>
    <cellStyle name="Normal 4 45 5" xfId="34663" xr:uid="{2CCD4E29-62CC-47FD-94E8-B708E102A1A6}"/>
    <cellStyle name="Normal 4 46" xfId="14780" xr:uid="{AC07189A-8F92-4CB4-A7E7-878F6C8066BB}"/>
    <cellStyle name="Normal 4 46 2" xfId="22067" xr:uid="{FE21075C-74A6-48DC-9AEA-F0AB4F246F3A}"/>
    <cellStyle name="Normal 4 46 2 2" xfId="27623" xr:uid="{D7B4DB2F-DF81-4FCD-AB8C-12FDB49D2786}"/>
    <cellStyle name="Normal 4 46 2 3" xfId="33117" xr:uid="{263340D2-99E0-470D-B976-7B70B755DFAF}"/>
    <cellStyle name="Normal 4 46 2 4" xfId="38601" xr:uid="{BBA85C3D-C837-4637-A656-D8733FB858EA}"/>
    <cellStyle name="Normal 4 46 3" xfId="24894" xr:uid="{5D426E66-87CC-4853-9A5C-F3282D28FA23}"/>
    <cellStyle name="Normal 4 46 4" xfId="30388" xr:uid="{31553B1B-8CD9-439E-8534-85CCB8A16B81}"/>
    <cellStyle name="Normal 4 46 5" xfId="35872" xr:uid="{26153BBA-3AE7-43E2-A5D1-8D65DFFBE95C}"/>
    <cellStyle name="Normal 4 47" xfId="11725" xr:uid="{EB68556B-9566-481C-ABB9-E0E389F8F856}"/>
    <cellStyle name="Normal 4 48" xfId="16961" xr:uid="{E83441F7-C39C-4C82-A4DC-95A937BCEA9B}"/>
    <cellStyle name="Normal 4 49" xfId="19185" xr:uid="{3A16BA82-BDB0-4B83-9144-99C96021F48E}"/>
    <cellStyle name="Normal 4 5" xfId="6424" xr:uid="{C16D25F8-1FFE-45F7-90E5-F7B9399D3B90}"/>
    <cellStyle name="Normal 4 5 2" xfId="14837" xr:uid="{D89D269E-52A8-4E42-8FE0-687E7666D8E6}"/>
    <cellStyle name="Normal 4 5 2 2" xfId="22124" xr:uid="{43C7C02E-8450-40B7-B377-C9E8C68B6102}"/>
    <cellStyle name="Normal 4 5 2 2 2" xfId="27680" xr:uid="{ECC39AC5-47C1-4702-99FA-004620F69889}"/>
    <cellStyle name="Normal 4 5 2 2 3" xfId="33174" xr:uid="{D6281868-07A2-443B-BE9B-E749B23DEE81}"/>
    <cellStyle name="Normal 4 5 2 2 4" xfId="38658" xr:uid="{A416222A-AF13-4FD2-8809-4F40E3A7109F}"/>
    <cellStyle name="Normal 4 5 2 3" xfId="24951" xr:uid="{863F7D05-9238-403D-BA05-992DA4D651CE}"/>
    <cellStyle name="Normal 4 5 2 4" xfId="30445" xr:uid="{83B1483F-0786-48BB-B51D-0F65F58ED618}"/>
    <cellStyle name="Normal 4 5 2 5" xfId="35929" xr:uid="{CEDB7439-C1A3-4FF7-9560-3459D9C6E60E}"/>
    <cellStyle name="Normal 4 5 3" xfId="11777" xr:uid="{638A2F94-7E0F-4D03-BE75-5CCFA478DD93}"/>
    <cellStyle name="Normal 4 5 4" xfId="17013" xr:uid="{72033DAE-09C9-47D0-AE12-416EA776040F}"/>
    <cellStyle name="Normal 4 5 5" xfId="19239" xr:uid="{123A3451-A6DE-46E5-A7CD-E31BA0744C77}"/>
    <cellStyle name="Normal 4 5 6" xfId="9538" xr:uid="{1E390D6C-BB6D-4973-A4D2-09AEEC120733}"/>
    <cellStyle name="Normal 4 5 6 2" xfId="20859" xr:uid="{FC7E3EC4-AD95-4FAA-900B-4ABDC0A3AACD}"/>
    <cellStyle name="Normal 4 5 6 2 2" xfId="26415" xr:uid="{4E502D02-A652-4715-A51E-39263B43B6E6}"/>
    <cellStyle name="Normal 4 5 6 2 3" xfId="31909" xr:uid="{F69E9A3A-C0A1-4115-99D5-5B94D4E4C574}"/>
    <cellStyle name="Normal 4 5 6 2 4" xfId="37393" xr:uid="{B8F4A5EF-B987-4157-9F1A-204AB7C9EA3B}"/>
    <cellStyle name="Normal 4 5 6 3" xfId="23686" xr:uid="{E91210DF-57FE-46E4-8BDB-6A9B6CFFD5AD}"/>
    <cellStyle name="Normal 4 5 6 4" xfId="29180" xr:uid="{5C7634AA-D81F-48E2-83D3-081AEAE082AE}"/>
    <cellStyle name="Normal 4 5 6 5" xfId="34664" xr:uid="{C83453E7-D303-417B-AE10-3838F51D761C}"/>
    <cellStyle name="Normal 4 50" xfId="40302" xr:uid="{C425C92B-EF02-4214-9587-707DF4433F47}"/>
    <cellStyle name="Normal 4 51" xfId="6370" xr:uid="{8DBCD675-C2D6-4582-B608-2D07376C30F3}"/>
    <cellStyle name="Normal 4 6" xfId="6425" xr:uid="{B5F21440-1B84-4332-B927-65DD899BC97E}"/>
    <cellStyle name="Normal 4 6 2" xfId="14838" xr:uid="{5CA142FE-2F4C-4598-BB53-ABE1F7C04061}"/>
    <cellStyle name="Normal 4 6 2 2" xfId="22125" xr:uid="{61C42EAD-C017-4200-B732-68582987B2AF}"/>
    <cellStyle name="Normal 4 6 2 2 2" xfId="27681" xr:uid="{5D84DD13-0AC1-452D-9F7C-BD40D18FE82B}"/>
    <cellStyle name="Normal 4 6 2 2 3" xfId="33175" xr:uid="{865E399F-61F9-4643-8926-34B4D8CAA371}"/>
    <cellStyle name="Normal 4 6 2 2 4" xfId="38659" xr:uid="{FCF6C5BE-6ADB-4107-9184-95F4631A7E10}"/>
    <cellStyle name="Normal 4 6 2 3" xfId="24952" xr:uid="{A1C3E1CD-5B6D-4F4F-902F-26A28A9F8580}"/>
    <cellStyle name="Normal 4 6 2 4" xfId="30446" xr:uid="{549A8E7F-8CFB-4157-B656-A06485A5E839}"/>
    <cellStyle name="Normal 4 6 2 5" xfId="35930" xr:uid="{416DB788-C5DB-4FD8-887C-D0F3D2D793AD}"/>
    <cellStyle name="Normal 4 6 3" xfId="11778" xr:uid="{8E5B5EFD-0B3A-445D-8290-8EAAF04F4339}"/>
    <cellStyle name="Normal 4 6 4" xfId="17014" xr:uid="{4929EDB1-F7CB-4B5A-907B-417A3B18757C}"/>
    <cellStyle name="Normal 4 6 5" xfId="19240" xr:uid="{112ADD82-F3C6-4E8D-BB40-FEE03B209770}"/>
    <cellStyle name="Normal 4 6 6" xfId="9539" xr:uid="{6BAF0423-7BDD-4335-AD27-CF551432DF9A}"/>
    <cellStyle name="Normal 4 6 6 2" xfId="20860" xr:uid="{12D376C3-8309-4269-9D57-9762F78C5FE2}"/>
    <cellStyle name="Normal 4 6 6 2 2" xfId="26416" xr:uid="{039F0386-E9B0-4E18-9273-2E74766813EF}"/>
    <cellStyle name="Normal 4 6 6 2 3" xfId="31910" xr:uid="{3899852C-A96F-4103-8FCB-920A34E79788}"/>
    <cellStyle name="Normal 4 6 6 2 4" xfId="37394" xr:uid="{D632D0AC-0715-4E92-B3CD-916EC274C3CC}"/>
    <cellStyle name="Normal 4 6 6 3" xfId="23687" xr:uid="{904B699A-A61A-4949-80AE-D5A402445080}"/>
    <cellStyle name="Normal 4 6 6 4" xfId="29181" xr:uid="{593D88C7-A44F-4C84-ABA8-C9E4263C3316}"/>
    <cellStyle name="Normal 4 6 6 5" xfId="34665" xr:uid="{B5CDA8B3-2CCB-4AFD-9748-71238D8DBAAA}"/>
    <cellStyle name="Normal 4 7" xfId="6426" xr:uid="{062E37C0-E34A-4E46-9046-6049F3E7DBCF}"/>
    <cellStyle name="Normal 4 7 2" xfId="14839" xr:uid="{5827AD19-1FCB-4962-8009-D76810E00334}"/>
    <cellStyle name="Normal 4 7 2 2" xfId="22126" xr:uid="{A15AB7BF-B6A3-41E0-941B-E4663F1A4A51}"/>
    <cellStyle name="Normal 4 7 2 2 2" xfId="27682" xr:uid="{DBE79E28-D10F-4301-8FE2-44215E3386F4}"/>
    <cellStyle name="Normal 4 7 2 2 3" xfId="33176" xr:uid="{FA78C553-79F2-49BF-8E53-9B8E93961003}"/>
    <cellStyle name="Normal 4 7 2 2 4" xfId="38660" xr:uid="{3CE836B2-D339-4F69-9730-2EBE27D49693}"/>
    <cellStyle name="Normal 4 7 2 3" xfId="24953" xr:uid="{E8A6CE91-C64B-4E3B-9E97-AC4650190EFE}"/>
    <cellStyle name="Normal 4 7 2 4" xfId="30447" xr:uid="{3E64A190-BB19-4077-BFDA-903F58009C2C}"/>
    <cellStyle name="Normal 4 7 2 5" xfId="35931" xr:uid="{EDD39764-8FB7-4C72-965E-ACCCB5A7F5C8}"/>
    <cellStyle name="Normal 4 7 3" xfId="11779" xr:uid="{AD04E582-F9AB-43C4-95C3-44AFC93A459D}"/>
    <cellStyle name="Normal 4 7 4" xfId="17015" xr:uid="{CC7494C9-7CC5-4842-B7B8-F1E55034A0DE}"/>
    <cellStyle name="Normal 4 7 5" xfId="19241" xr:uid="{6DA8035B-867E-4B8A-A679-303E3CD0BB3A}"/>
    <cellStyle name="Normal 4 7 6" xfId="9540" xr:uid="{DB887602-5E07-4545-8DA6-B8914116CB5C}"/>
    <cellStyle name="Normal 4 7 6 2" xfId="20861" xr:uid="{CC27929D-E557-4D0B-AE80-9F15B664D0C6}"/>
    <cellStyle name="Normal 4 7 6 2 2" xfId="26417" xr:uid="{4895640A-1BDE-4943-AAB4-C792EA06B3AF}"/>
    <cellStyle name="Normal 4 7 6 2 3" xfId="31911" xr:uid="{A65C164F-1797-402D-853D-05A2E91CA195}"/>
    <cellStyle name="Normal 4 7 6 2 4" xfId="37395" xr:uid="{A46B6F0D-79E4-497D-AD1C-43B777027B21}"/>
    <cellStyle name="Normal 4 7 6 3" xfId="23688" xr:uid="{ADE8FAAC-C85B-436E-BEEA-D5E86AB5D3AA}"/>
    <cellStyle name="Normal 4 7 6 4" xfId="29182" xr:uid="{5D962C38-083A-4893-BF3E-E8E0898336EA}"/>
    <cellStyle name="Normal 4 7 6 5" xfId="34666" xr:uid="{53EE56B2-8A84-487B-B4AC-89DEE8608ACC}"/>
    <cellStyle name="Normal 4 8" xfId="6427" xr:uid="{16B94894-263E-47F2-B27A-0DAB7025E850}"/>
    <cellStyle name="Normal 4 8 2" xfId="14840" xr:uid="{CFB2D572-48CB-49FF-9D8D-C7F7C149C742}"/>
    <cellStyle name="Normal 4 8 2 2" xfId="22127" xr:uid="{18C56165-4F15-4044-BC74-3C8C250F6350}"/>
    <cellStyle name="Normal 4 8 2 2 2" xfId="27683" xr:uid="{BDFE3747-27B8-498F-A9A2-EEC359B290D4}"/>
    <cellStyle name="Normal 4 8 2 2 3" xfId="33177" xr:uid="{0CFDDB95-7566-4378-8CBD-D3438E5E9A91}"/>
    <cellStyle name="Normal 4 8 2 2 4" xfId="38661" xr:uid="{18AD5822-C975-47B0-A1E6-3D8C5122BE14}"/>
    <cellStyle name="Normal 4 8 2 3" xfId="24954" xr:uid="{2A11083A-5DCF-4DF6-844D-35A124B3E4FD}"/>
    <cellStyle name="Normal 4 8 2 4" xfId="30448" xr:uid="{4DF902C8-AAF4-41B5-945E-E25BDCE6CB58}"/>
    <cellStyle name="Normal 4 8 2 5" xfId="35932" xr:uid="{351211DB-8FB2-47A8-9D6C-68F5CB4C7FEF}"/>
    <cellStyle name="Normal 4 8 3" xfId="11780" xr:uid="{38A7F519-C4B4-4583-9B81-8E774C13828B}"/>
    <cellStyle name="Normal 4 8 4" xfId="17016" xr:uid="{91D316EF-9FAB-42A5-975C-169C59455FE6}"/>
    <cellStyle name="Normal 4 8 5" xfId="19242" xr:uid="{EF98249F-DEBF-45D5-BB64-43DF0122ED89}"/>
    <cellStyle name="Normal 4 8 6" xfId="9541" xr:uid="{FF226E44-7D0C-49A3-AF77-9AD9DA192922}"/>
    <cellStyle name="Normal 4 8 6 2" xfId="20862" xr:uid="{4B08F524-2122-4B42-99C1-12CF48F32B19}"/>
    <cellStyle name="Normal 4 8 6 2 2" xfId="26418" xr:uid="{816D2F3F-1B81-4F56-ACBA-9A8AB3F09261}"/>
    <cellStyle name="Normal 4 8 6 2 3" xfId="31912" xr:uid="{1840B1E6-B88C-4AF1-8E2C-02BFF6C6BE68}"/>
    <cellStyle name="Normal 4 8 6 2 4" xfId="37396" xr:uid="{8A3274D2-2DB4-49D6-91B7-BB01F25822C1}"/>
    <cellStyle name="Normal 4 8 6 3" xfId="23689" xr:uid="{07F89811-2556-4EC5-83BA-D91B4209870C}"/>
    <cellStyle name="Normal 4 8 6 4" xfId="29183" xr:uid="{CEDC6F53-F8AB-43F9-8FF1-D07FDEE9372E}"/>
    <cellStyle name="Normal 4 8 6 5" xfId="34667" xr:uid="{C63F8C8A-7F5D-43D0-BF16-5A4E42B5759A}"/>
    <cellStyle name="Normal 4 9" xfId="6428" xr:uid="{E8454A8F-3F78-4869-8CFD-E8BB09068974}"/>
    <cellStyle name="Normal 4 9 2" xfId="14841" xr:uid="{E84E1235-B105-442A-90A0-0D74BDDAD578}"/>
    <cellStyle name="Normal 4 9 2 2" xfId="22128" xr:uid="{CB9C7681-8C2D-415B-8A14-B1F20B3CFD9D}"/>
    <cellStyle name="Normal 4 9 2 2 2" xfId="27684" xr:uid="{78AE12EE-4941-4F9D-B778-2B23F9CA9D6F}"/>
    <cellStyle name="Normal 4 9 2 2 3" xfId="33178" xr:uid="{A97EA2AB-509C-4B4D-920E-5A8C19531367}"/>
    <cellStyle name="Normal 4 9 2 2 4" xfId="38662" xr:uid="{3C9C72D5-10CB-4039-9883-668456823462}"/>
    <cellStyle name="Normal 4 9 2 3" xfId="24955" xr:uid="{69841614-B4EE-4DFE-92E6-FC2E688C32B5}"/>
    <cellStyle name="Normal 4 9 2 4" xfId="30449" xr:uid="{BD213CF6-87D5-4A3B-A1CE-DC664CBCFD3E}"/>
    <cellStyle name="Normal 4 9 2 5" xfId="35933" xr:uid="{5EF19057-9CB5-4B2F-B134-F68CE8D77440}"/>
    <cellStyle name="Normal 4 9 3" xfId="11781" xr:uid="{39DCFE7E-EF9C-4B5B-B2E3-48CD02CF39D4}"/>
    <cellStyle name="Normal 4 9 4" xfId="17017" xr:uid="{3BE0620B-34E4-4BAC-924D-48168ED70D11}"/>
    <cellStyle name="Normal 4 9 5" xfId="19243" xr:uid="{454992CD-1687-4B92-89CB-A30A3EAF9F14}"/>
    <cellStyle name="Normal 4 9 6" xfId="9542" xr:uid="{9525FE52-9178-446E-891E-A27E487CABF5}"/>
    <cellStyle name="Normal 4 9 6 2" xfId="20863" xr:uid="{3F423FF1-A195-4CEC-ACCB-A2FA703D1BEC}"/>
    <cellStyle name="Normal 4 9 6 2 2" xfId="26419" xr:uid="{76AEF7E0-25B3-48BA-BB80-F1A02B93AF05}"/>
    <cellStyle name="Normal 4 9 6 2 3" xfId="31913" xr:uid="{8D9209D8-8C95-4C77-BE30-9DE0357E5917}"/>
    <cellStyle name="Normal 4 9 6 2 4" xfId="37397" xr:uid="{83F13D4D-DB7C-49C5-8CB5-60755B03329D}"/>
    <cellStyle name="Normal 4 9 6 3" xfId="23690" xr:uid="{891BC515-9EEB-43BF-AE54-F84C527A1C60}"/>
    <cellStyle name="Normal 4 9 6 4" xfId="29184" xr:uid="{90C8FB38-85F4-4265-8ABB-4583C110DFA0}"/>
    <cellStyle name="Normal 4 9 6 5" xfId="34668" xr:uid="{791C6CCB-45B5-4E58-A6B6-43890F08E0F3}"/>
    <cellStyle name="Normal 4_2207 Estados Financieros al 31.12.2009 - Frigorífico Concepción S.A FINAL" xfId="6429" xr:uid="{B8290433-E3F2-4FDB-BC8D-DA0ADBFDC9F4}"/>
    <cellStyle name="Normal 40" xfId="6430" xr:uid="{35FA56F4-31B8-4B5A-99FF-24D6FA9083AE}"/>
    <cellStyle name="Normal 40 2" xfId="14842" xr:uid="{F6148DBC-CBA6-4938-B176-4A1FD423487B}"/>
    <cellStyle name="Normal 40 2 2" xfId="22129" xr:uid="{1AF8F19F-27C6-4CF6-9323-9FED63B6A489}"/>
    <cellStyle name="Normal 40 2 2 2" xfId="27685" xr:uid="{2BD3FF04-BAFE-4343-B441-86351B9EB2D1}"/>
    <cellStyle name="Normal 40 2 2 3" xfId="33179" xr:uid="{CA063440-ECAF-4ED7-8FA2-C7063875A2EA}"/>
    <cellStyle name="Normal 40 2 2 4" xfId="38663" xr:uid="{FE52837A-2FF0-4ADD-98B9-13FD34FDAC1F}"/>
    <cellStyle name="Normal 40 2 3" xfId="24956" xr:uid="{216FF29E-DF5B-4C69-AFD5-E71A76065989}"/>
    <cellStyle name="Normal 40 2 4" xfId="30450" xr:uid="{5BDF203F-B715-4B0F-B718-5577CD9F4A78}"/>
    <cellStyle name="Normal 40 2 5" xfId="35934" xr:uid="{302493C0-BB25-433A-B8D2-BED14C797B3D}"/>
    <cellStyle name="Normal 40 3" xfId="11782" xr:uid="{CE78A7B1-4444-4E83-91FE-3467831E5068}"/>
    <cellStyle name="Normal 40 4" xfId="17018" xr:uid="{F548C33C-1683-440B-BB68-C685E8EB0DF9}"/>
    <cellStyle name="Normal 40 5" xfId="19244" xr:uid="{A41CF2F5-A67E-4510-88FA-201E3EE8FF20}"/>
    <cellStyle name="Normal 40 6" xfId="9543" xr:uid="{58C29ED3-6DA9-4D55-90D4-87D7A92F59B5}"/>
    <cellStyle name="Normal 40 6 2" xfId="20864" xr:uid="{1ED75364-E5BF-44C5-BCD4-E5D76C545A94}"/>
    <cellStyle name="Normal 40 6 2 2" xfId="26420" xr:uid="{25549470-FE3C-4442-A82A-B208B36EB0A8}"/>
    <cellStyle name="Normal 40 6 2 3" xfId="31914" xr:uid="{CB6B62DF-502F-4370-877B-59BCF919E3C1}"/>
    <cellStyle name="Normal 40 6 2 4" xfId="37398" xr:uid="{3CC79F65-2A5B-4F44-8099-13797E4BBBC2}"/>
    <cellStyle name="Normal 40 6 3" xfId="23691" xr:uid="{7C2D12AE-F1CC-49A2-8737-52AB7727246E}"/>
    <cellStyle name="Normal 40 6 4" xfId="29185" xr:uid="{E32028D6-8050-41FF-9038-94065B32169E}"/>
    <cellStyle name="Normal 40 6 5" xfId="34669" xr:uid="{1ECC2ECA-A0A8-42CB-B4AD-B9D234A6841D}"/>
    <cellStyle name="Normal 400" xfId="39632" xr:uid="{8C0BA74A-5358-45C9-A1AB-732F11E5E713}"/>
    <cellStyle name="Normal 401" xfId="39633" xr:uid="{192C20CA-883B-419F-8D26-DC851D5AC038}"/>
    <cellStyle name="Normal 402" xfId="39634" xr:uid="{2399555B-FC53-41F4-BB3B-1AA61DE5277B}"/>
    <cellStyle name="Normal 403" xfId="39635" xr:uid="{C40B4D83-A6FE-4FB9-B96D-0500BF798BF3}"/>
    <cellStyle name="Normal 404" xfId="39636" xr:uid="{CE714F30-E1A9-4507-AB34-88ABD8350DC3}"/>
    <cellStyle name="Normal 405" xfId="39637" xr:uid="{481A417F-9F46-4AF9-ADEA-99506632C780}"/>
    <cellStyle name="Normal 406" xfId="39638" xr:uid="{18603DED-7717-4A2C-A0D6-BD80BB79C20E}"/>
    <cellStyle name="Normal 407" xfId="39639" xr:uid="{384E663C-32DC-482A-A885-799341E994CA}"/>
    <cellStyle name="Normal 408" xfId="39640" xr:uid="{4CBD0F03-3CA2-4D9F-BF0C-AECB3DB7D82D}"/>
    <cellStyle name="Normal 409" xfId="39641" xr:uid="{C06AC1FD-F7F9-4442-AE9B-126C1D3B5B5E}"/>
    <cellStyle name="Normal 41" xfId="6431" xr:uid="{57224562-4330-44E7-BAA4-2D8632685A97}"/>
    <cellStyle name="Normal 41 10" xfId="6432" xr:uid="{457F6D61-6723-4028-946B-3B63DB31F44C}"/>
    <cellStyle name="Normal 41 10 2" xfId="14844" xr:uid="{ADBE0C32-6075-4BA8-8105-F4EF8D67CF9C}"/>
    <cellStyle name="Normal 41 10 2 2" xfId="22131" xr:uid="{69C93163-01A8-4E9C-9236-CCBE000BE8B3}"/>
    <cellStyle name="Normal 41 10 2 2 2" xfId="27687" xr:uid="{0723B5E4-2791-4F1D-B0BD-889F60D2EED7}"/>
    <cellStyle name="Normal 41 10 2 2 3" xfId="33181" xr:uid="{741C2CF9-B09A-44ED-B5DB-FCC16DA94794}"/>
    <cellStyle name="Normal 41 10 2 2 4" xfId="38665" xr:uid="{7A5F011A-2B31-4DD4-9D3D-EF0C11C7E16C}"/>
    <cellStyle name="Normal 41 10 2 3" xfId="24958" xr:uid="{5733B210-F4E4-4F90-AC4C-42A04C2B6883}"/>
    <cellStyle name="Normal 41 10 2 4" xfId="30452" xr:uid="{DE1F36F1-6FCF-4962-BCBE-9182C674C275}"/>
    <cellStyle name="Normal 41 10 2 5" xfId="35936" xr:uid="{877C86FF-6171-4248-94E7-B5E4283B25FC}"/>
    <cellStyle name="Normal 41 10 3" xfId="11784" xr:uid="{23EAD697-094A-457A-9768-B08744E0DD0A}"/>
    <cellStyle name="Normal 41 10 4" xfId="17020" xr:uid="{ECD33337-6F4B-4875-9373-8E8EB9221E1A}"/>
    <cellStyle name="Normal 41 10 5" xfId="19246" xr:uid="{FC5E96CD-3EA4-4A65-96BF-10D6B3FB6F0B}"/>
    <cellStyle name="Normal 41 10 6" xfId="9545" xr:uid="{BEA22517-258D-440F-85D5-B40A4DFD0594}"/>
    <cellStyle name="Normal 41 10 6 2" xfId="20866" xr:uid="{E50ED242-4E4A-4A2A-82DF-E3B50722CD46}"/>
    <cellStyle name="Normal 41 10 6 2 2" xfId="26422" xr:uid="{A5DF0941-CC06-491E-928F-50FDC9FB904C}"/>
    <cellStyle name="Normal 41 10 6 2 3" xfId="31916" xr:uid="{324D1AA8-EB00-409F-A081-B9FB12F4F1B3}"/>
    <cellStyle name="Normal 41 10 6 2 4" xfId="37400" xr:uid="{D985C5E9-AB2A-4AE7-AD3E-1636C1AAC579}"/>
    <cellStyle name="Normal 41 10 6 3" xfId="23693" xr:uid="{6EA817F1-0457-45FD-9565-6260A7019703}"/>
    <cellStyle name="Normal 41 10 6 4" xfId="29187" xr:uid="{D7372EAE-FAC8-4840-8593-29BCCB3C00D4}"/>
    <cellStyle name="Normal 41 10 6 5" xfId="34671" xr:uid="{5AE0CD27-034A-43A2-A56A-5B70A399C147}"/>
    <cellStyle name="Normal 41 11" xfId="14843" xr:uid="{FCFE4345-9C92-4FC7-B33C-5C10905B82C0}"/>
    <cellStyle name="Normal 41 11 2" xfId="22130" xr:uid="{63813552-4619-4BD4-971C-F0677E09214E}"/>
    <cellStyle name="Normal 41 11 2 2" xfId="27686" xr:uid="{5B1489D4-DF04-4DB8-93A1-044FE37F6CD0}"/>
    <cellStyle name="Normal 41 11 2 3" xfId="33180" xr:uid="{ACB44311-41DE-4158-BA2B-6FD5FFF92AEC}"/>
    <cellStyle name="Normal 41 11 2 4" xfId="38664" xr:uid="{BA8E38F9-0BA3-4027-B09C-E40BDAC1C294}"/>
    <cellStyle name="Normal 41 11 3" xfId="24957" xr:uid="{2F950D14-02DB-4D27-8E5B-E5A02594A327}"/>
    <cellStyle name="Normal 41 11 4" xfId="30451" xr:uid="{0C17A24E-0171-44AC-9598-CB7D5733EAEE}"/>
    <cellStyle name="Normal 41 11 5" xfId="35935" xr:uid="{F3DB3A7F-9142-4F8C-8FBA-12FB7757F35E}"/>
    <cellStyle name="Normal 41 12" xfId="11783" xr:uid="{1D6EE0DB-825A-4004-8FAA-F858BA973EC5}"/>
    <cellStyle name="Normal 41 13" xfId="17019" xr:uid="{3D5385AC-4B6F-445B-A0A6-290B57FB432B}"/>
    <cellStyle name="Normal 41 14" xfId="19245" xr:uid="{562241E1-75C7-45E3-85D7-5E91608703C2}"/>
    <cellStyle name="Normal 41 15" xfId="9544" xr:uid="{ADB14F19-CFAD-4D9B-9E3E-13E61730784C}"/>
    <cellStyle name="Normal 41 15 2" xfId="20865" xr:uid="{633725A1-09EF-484D-B76C-7A7A1C3A995E}"/>
    <cellStyle name="Normal 41 15 2 2" xfId="26421" xr:uid="{5E9B1759-ECEC-4A38-A357-CC0BB36F8A32}"/>
    <cellStyle name="Normal 41 15 2 3" xfId="31915" xr:uid="{6F87F3B1-AA91-44A8-81DF-E8F5599A2E2F}"/>
    <cellStyle name="Normal 41 15 2 4" xfId="37399" xr:uid="{A855EB2D-B243-466E-8B09-EE04B243CBEE}"/>
    <cellStyle name="Normal 41 15 3" xfId="23692" xr:uid="{96E08CAA-6192-408A-B77C-9C6055C36AC0}"/>
    <cellStyle name="Normal 41 15 4" xfId="29186" xr:uid="{503899B7-1E5C-497E-BCD6-7D0FE25A5DBF}"/>
    <cellStyle name="Normal 41 15 5" xfId="34670" xr:uid="{389842CA-2A10-4442-A870-A013F8B3FF2F}"/>
    <cellStyle name="Normal 41 2" xfId="6433" xr:uid="{0E83195D-B63B-429C-9F52-44218B860121}"/>
    <cellStyle name="Normal 41 2 2" xfId="14845" xr:uid="{F3D39CF4-CD2E-4F1B-9E72-C2A9C1790D0D}"/>
    <cellStyle name="Normal 41 2 2 2" xfId="22132" xr:uid="{E02D0D68-F901-4B1F-8818-90383E584E72}"/>
    <cellStyle name="Normal 41 2 2 2 2" xfId="27688" xr:uid="{43518623-346F-4818-8380-257C1A9C07DA}"/>
    <cellStyle name="Normal 41 2 2 2 3" xfId="33182" xr:uid="{4540CBA0-13A4-42B0-8825-510D8988A3AD}"/>
    <cellStyle name="Normal 41 2 2 2 4" xfId="38666" xr:uid="{D2A0BD86-B882-4457-8418-A1089BBB4A91}"/>
    <cellStyle name="Normal 41 2 2 3" xfId="24959" xr:uid="{788E2A63-36E0-48FF-A04F-5B743A5DC153}"/>
    <cellStyle name="Normal 41 2 2 4" xfId="30453" xr:uid="{AE1029BD-5993-4C03-A6B4-95DEE3E1FD19}"/>
    <cellStyle name="Normal 41 2 2 5" xfId="35937" xr:uid="{B5703AA9-281A-47FE-8CFC-047F43E09C6B}"/>
    <cellStyle name="Normal 41 2 3" xfId="11785" xr:uid="{E17BDED0-4C84-45D6-9C67-F0E8C198F375}"/>
    <cellStyle name="Normal 41 2 4" xfId="17021" xr:uid="{24E6506C-B75C-4667-85DA-C105905C97FA}"/>
    <cellStyle name="Normal 41 2 5" xfId="19247" xr:uid="{89886424-9BBC-4BCB-A683-3016FA230FE9}"/>
    <cellStyle name="Normal 41 2 6" xfId="9546" xr:uid="{83B8BF1C-0D26-4B99-B20F-5B5E85D9043E}"/>
    <cellStyle name="Normal 41 2 6 2" xfId="20867" xr:uid="{7F99A504-624B-4A0C-9279-8075DC4AD39D}"/>
    <cellStyle name="Normal 41 2 6 2 2" xfId="26423" xr:uid="{A66DE3FA-08DD-4F69-91B3-CD851566DFE1}"/>
    <cellStyle name="Normal 41 2 6 2 3" xfId="31917" xr:uid="{92B97420-396B-40A7-B747-C4ACDB566A60}"/>
    <cellStyle name="Normal 41 2 6 2 4" xfId="37401" xr:uid="{C216FA0C-F174-4F25-A072-A4D46D84B98A}"/>
    <cellStyle name="Normal 41 2 6 3" xfId="23694" xr:uid="{2FC9EE08-83A9-4387-B23E-7E59C39B0565}"/>
    <cellStyle name="Normal 41 2 6 4" xfId="29188" xr:uid="{CE784E3F-6AAB-40BB-B836-B64277834DC3}"/>
    <cellStyle name="Normal 41 2 6 5" xfId="34672" xr:uid="{1E95D7F1-EA37-4C02-B467-C9AF6E7E26A8}"/>
    <cellStyle name="Normal 41 3" xfId="6434" xr:uid="{FF87525F-AB94-4F5B-9B3C-884474D41F5C}"/>
    <cellStyle name="Normal 41 3 2" xfId="14846" xr:uid="{49ADE931-6939-413C-94DC-52FBB88DA068}"/>
    <cellStyle name="Normal 41 3 2 2" xfId="22133" xr:uid="{F951A0CB-DD02-4F33-AE99-51C30D537AB3}"/>
    <cellStyle name="Normal 41 3 2 2 2" xfId="27689" xr:uid="{383112B1-321A-4E6A-9FB4-10FEEEED2F2D}"/>
    <cellStyle name="Normal 41 3 2 2 3" xfId="33183" xr:uid="{CE23403C-D12D-40A8-998E-35AF3F66988C}"/>
    <cellStyle name="Normal 41 3 2 2 4" xfId="38667" xr:uid="{5D2D6025-4B04-41D6-8C7F-27C1727ACCEE}"/>
    <cellStyle name="Normal 41 3 2 3" xfId="24960" xr:uid="{2C74F11C-49C0-4FE2-995E-0E9DFA326A3B}"/>
    <cellStyle name="Normal 41 3 2 4" xfId="30454" xr:uid="{652DA104-041A-4957-9802-EE9FBF410F3E}"/>
    <cellStyle name="Normal 41 3 2 5" xfId="35938" xr:uid="{5F06F14E-8BBA-42A4-9928-9806B25675CA}"/>
    <cellStyle name="Normal 41 3 3" xfId="11786" xr:uid="{4CEDDA3C-6E5D-4AE0-AFBE-85FF72B410ED}"/>
    <cellStyle name="Normal 41 3 4" xfId="17022" xr:uid="{123E7BDA-EA9E-4475-93BA-C436FF0A7EBA}"/>
    <cellStyle name="Normal 41 3 5" xfId="19248" xr:uid="{7CB75264-98C6-4729-BC02-68B82FB04200}"/>
    <cellStyle name="Normal 41 3 6" xfId="9547" xr:uid="{9BBB0008-2862-490B-88D3-CD56D0901EB7}"/>
    <cellStyle name="Normal 41 3 6 2" xfId="20868" xr:uid="{32AB8D10-2F9D-4FEC-81B4-9A8632AFA17E}"/>
    <cellStyle name="Normal 41 3 6 2 2" xfId="26424" xr:uid="{334BECE2-0F0F-4F9F-AEBE-87FADD37FDD0}"/>
    <cellStyle name="Normal 41 3 6 2 3" xfId="31918" xr:uid="{1439E4C2-505B-45FC-A6F5-9867CE86440C}"/>
    <cellStyle name="Normal 41 3 6 2 4" xfId="37402" xr:uid="{12B4FD75-F2D3-413C-828A-26C9839FC8D3}"/>
    <cellStyle name="Normal 41 3 6 3" xfId="23695" xr:uid="{DBD2C68C-E385-4DA9-B7E2-57CAB4027FAD}"/>
    <cellStyle name="Normal 41 3 6 4" xfId="29189" xr:uid="{5129564B-A9B3-4D99-B87A-D16556B866C2}"/>
    <cellStyle name="Normal 41 3 6 5" xfId="34673" xr:uid="{51FE748C-C091-44B6-AC10-889873AF9D35}"/>
    <cellStyle name="Normal 41 4" xfId="6435" xr:uid="{0D483342-B405-45D4-B301-2A0B6B8E7B3F}"/>
    <cellStyle name="Normal 41 4 2" xfId="14847" xr:uid="{C3526ECC-BDF1-444F-83C5-D56053496BEC}"/>
    <cellStyle name="Normal 41 4 2 2" xfId="22134" xr:uid="{161173E0-879F-46CD-AB73-39B1FF8F81C2}"/>
    <cellStyle name="Normal 41 4 2 2 2" xfId="27690" xr:uid="{3A3FEC71-96C4-4825-AB70-EF437DB29E83}"/>
    <cellStyle name="Normal 41 4 2 2 3" xfId="33184" xr:uid="{78A2E5A7-5479-4D2B-9635-5CC02925421C}"/>
    <cellStyle name="Normal 41 4 2 2 4" xfId="38668" xr:uid="{EEF46768-CF4B-49AD-8728-373F56A574EB}"/>
    <cellStyle name="Normal 41 4 2 3" xfId="24961" xr:uid="{0C61988C-1C32-4752-B112-B13647A0482D}"/>
    <cellStyle name="Normal 41 4 2 4" xfId="30455" xr:uid="{52012039-6A28-4E74-8EB3-DE556BA59301}"/>
    <cellStyle name="Normal 41 4 2 5" xfId="35939" xr:uid="{C6D4AC96-6027-4841-A6C6-F8066705E6D5}"/>
    <cellStyle name="Normal 41 4 3" xfId="11787" xr:uid="{6C869356-FCF8-4963-9565-C130F51C97FE}"/>
    <cellStyle name="Normal 41 4 4" xfId="17023" xr:uid="{DCEF16AC-E64C-4429-8875-A11914D05B02}"/>
    <cellStyle name="Normal 41 4 5" xfId="19249" xr:uid="{D8E2AE93-1199-4616-A9F9-6A565E7CD6AC}"/>
    <cellStyle name="Normal 41 4 6" xfId="9548" xr:uid="{2F90869A-271F-4134-B9BA-FEC704759B84}"/>
    <cellStyle name="Normal 41 4 6 2" xfId="20869" xr:uid="{553074D1-B0BC-4D1D-9890-16D716325DB2}"/>
    <cellStyle name="Normal 41 4 6 2 2" xfId="26425" xr:uid="{8CA92AFA-57DA-4207-9004-3C70AB5A4542}"/>
    <cellStyle name="Normal 41 4 6 2 3" xfId="31919" xr:uid="{CD4A40B0-023F-4542-AB6C-95C0ACDF52C6}"/>
    <cellStyle name="Normal 41 4 6 2 4" xfId="37403" xr:uid="{3C88A931-1782-4342-BDBD-F14ED0A50DC1}"/>
    <cellStyle name="Normal 41 4 6 3" xfId="23696" xr:uid="{170D46A3-B1B2-483A-8296-FAFA54D5C63C}"/>
    <cellStyle name="Normal 41 4 6 4" xfId="29190" xr:uid="{3EA35942-43E8-418F-BB25-176E9C719D33}"/>
    <cellStyle name="Normal 41 4 6 5" xfId="34674" xr:uid="{E2E8CA49-65D6-4ADA-BBF6-7E04B44C2C6A}"/>
    <cellStyle name="Normal 41 5" xfId="6436" xr:uid="{98BED61F-B080-4AE4-8DF8-11DD14725044}"/>
    <cellStyle name="Normal 41 5 2" xfId="14848" xr:uid="{A0F2ACDB-F7D6-4EE6-85AF-7ADE3CE6756A}"/>
    <cellStyle name="Normal 41 5 2 2" xfId="22135" xr:uid="{8CE4CC84-9CEF-4FAC-BECD-D533AEA395A0}"/>
    <cellStyle name="Normal 41 5 2 2 2" xfId="27691" xr:uid="{4E4429ED-7102-4077-9733-35D905A35968}"/>
    <cellStyle name="Normal 41 5 2 2 3" xfId="33185" xr:uid="{58992FD8-6F0B-4EA7-BF6F-157CD4DA9F23}"/>
    <cellStyle name="Normal 41 5 2 2 4" xfId="38669" xr:uid="{FBC5F958-CC7F-4BA3-85F4-25B1C008AD17}"/>
    <cellStyle name="Normal 41 5 2 3" xfId="24962" xr:uid="{1BD52FA0-1155-41F5-9938-DEDF47758A6B}"/>
    <cellStyle name="Normal 41 5 2 4" xfId="30456" xr:uid="{9F7DE399-A043-4560-8FCB-4386BC980521}"/>
    <cellStyle name="Normal 41 5 2 5" xfId="35940" xr:uid="{C3D5E365-70C3-4629-A7EA-D951B5E0A0BB}"/>
    <cellStyle name="Normal 41 5 3" xfId="11788" xr:uid="{E31AC92B-0077-4807-A5BA-FE1DE7A70618}"/>
    <cellStyle name="Normal 41 5 4" xfId="17024" xr:uid="{5D8395AC-2659-43AF-B4BC-BCE79268120E}"/>
    <cellStyle name="Normal 41 5 5" xfId="19250" xr:uid="{E9EBA5CF-1DE4-462D-AB4B-34181B43EDFE}"/>
    <cellStyle name="Normal 41 5 6" xfId="9549" xr:uid="{9CDAF95B-8791-48BD-889D-55CEDFC6D1DC}"/>
    <cellStyle name="Normal 41 5 6 2" xfId="20870" xr:uid="{5979B0EE-B269-4370-BB59-9A30AC349138}"/>
    <cellStyle name="Normal 41 5 6 2 2" xfId="26426" xr:uid="{959CCCD6-D221-4F6D-B378-73DEFEAF2C7D}"/>
    <cellStyle name="Normal 41 5 6 2 3" xfId="31920" xr:uid="{D5CA4876-5B8D-4E6E-A397-CA6CC7EED4BD}"/>
    <cellStyle name="Normal 41 5 6 2 4" xfId="37404" xr:uid="{29C684B9-4435-44E1-A892-E3AC2820E586}"/>
    <cellStyle name="Normal 41 5 6 3" xfId="23697" xr:uid="{0E109794-7F96-4044-B756-076FFEA516DC}"/>
    <cellStyle name="Normal 41 5 6 4" xfId="29191" xr:uid="{7C80EC0A-3E5C-4AD4-A1F9-A1A05F51AB03}"/>
    <cellStyle name="Normal 41 5 6 5" xfId="34675" xr:uid="{BCA2CF36-262A-4AC2-A8C8-FBDFC2EFAA1A}"/>
    <cellStyle name="Normal 41 6" xfId="6437" xr:uid="{E0D28AD4-0387-4835-8C31-6C4B7B690EC2}"/>
    <cellStyle name="Normal 41 6 2" xfId="14849" xr:uid="{188E7FAC-C368-47D9-972C-5BC817B7A213}"/>
    <cellStyle name="Normal 41 6 2 2" xfId="22136" xr:uid="{8DA11006-46EB-44F3-9B69-E25CB2BF0CC3}"/>
    <cellStyle name="Normal 41 6 2 2 2" xfId="27692" xr:uid="{05F3924D-0A1A-4D98-9B8D-7C070FED3F49}"/>
    <cellStyle name="Normal 41 6 2 2 3" xfId="33186" xr:uid="{1E2C77E0-FFDB-4A46-AF2A-79212EECC1A0}"/>
    <cellStyle name="Normal 41 6 2 2 4" xfId="38670" xr:uid="{B87D7934-9BCF-4FB3-9602-0CE3C07CD25F}"/>
    <cellStyle name="Normal 41 6 2 3" xfId="24963" xr:uid="{EA819F07-3141-491D-86E4-2D23FE56A4F1}"/>
    <cellStyle name="Normal 41 6 2 4" xfId="30457" xr:uid="{9E10578D-AB04-4FD3-8F6F-DD22B09B8304}"/>
    <cellStyle name="Normal 41 6 2 5" xfId="35941" xr:uid="{AD705D19-7107-4848-BCD4-A194F7111856}"/>
    <cellStyle name="Normal 41 6 3" xfId="11789" xr:uid="{55CB568D-13F8-4E1E-A3E3-3C9471A44063}"/>
    <cellStyle name="Normal 41 6 4" xfId="17025" xr:uid="{FEAE92D0-40A6-46C7-A329-0F42052E4713}"/>
    <cellStyle name="Normal 41 6 5" xfId="19251" xr:uid="{D3C950DD-7866-4DC1-89A5-6CAC984D8C28}"/>
    <cellStyle name="Normal 41 6 6" xfId="9550" xr:uid="{2FBB536C-7D1F-4046-A39A-0923D17DE0F1}"/>
    <cellStyle name="Normal 41 6 6 2" xfId="20871" xr:uid="{0953BF5A-09DA-4171-9A40-D64C3E3C88AF}"/>
    <cellStyle name="Normal 41 6 6 2 2" xfId="26427" xr:uid="{0A03F06D-B177-40EA-BB90-429E97743CDC}"/>
    <cellStyle name="Normal 41 6 6 2 3" xfId="31921" xr:uid="{BEBB48E0-CB0A-448A-A9BD-768D38713354}"/>
    <cellStyle name="Normal 41 6 6 2 4" xfId="37405" xr:uid="{48078F59-63C8-4589-9249-94E17B2BAEC4}"/>
    <cellStyle name="Normal 41 6 6 3" xfId="23698" xr:uid="{D3030DA8-2C9D-48AF-9B7B-E516ABC94A17}"/>
    <cellStyle name="Normal 41 6 6 4" xfId="29192" xr:uid="{3AAD03B6-154D-4909-BF71-376CC3F4C82E}"/>
    <cellStyle name="Normal 41 6 6 5" xfId="34676" xr:uid="{97DE0BE1-1B98-4557-B333-5DC7E8EF2E6E}"/>
    <cellStyle name="Normal 41 7" xfId="6438" xr:uid="{34881C54-98EF-481A-AB0F-CA2061D46C26}"/>
    <cellStyle name="Normal 41 7 2" xfId="14850" xr:uid="{E0830A3A-4E46-4E32-B991-BE58020D5702}"/>
    <cellStyle name="Normal 41 7 2 2" xfId="22137" xr:uid="{6322723F-2226-4D01-9366-CBC09243A4F2}"/>
    <cellStyle name="Normal 41 7 2 2 2" xfId="27693" xr:uid="{CE5B57C1-20DE-42A1-BA89-DFF058EA99BC}"/>
    <cellStyle name="Normal 41 7 2 2 3" xfId="33187" xr:uid="{2AE0C4FD-799C-44EB-AFE6-116D2DB649CA}"/>
    <cellStyle name="Normal 41 7 2 2 4" xfId="38671" xr:uid="{5BD2BEC3-C5BC-46D3-8D60-D65BE2A6A5C1}"/>
    <cellStyle name="Normal 41 7 2 3" xfId="24964" xr:uid="{CA5C2B73-EFD4-4E74-939A-F8D1E7CFB097}"/>
    <cellStyle name="Normal 41 7 2 4" xfId="30458" xr:uid="{5029FFC6-F25E-43FD-8FA0-64921C7B9889}"/>
    <cellStyle name="Normal 41 7 2 5" xfId="35942" xr:uid="{FAF9F99B-73EF-469B-8083-D530D97B837E}"/>
    <cellStyle name="Normal 41 7 3" xfId="11790" xr:uid="{55CB97FF-7D63-4267-BF3B-F623D49152AE}"/>
    <cellStyle name="Normal 41 7 4" xfId="17026" xr:uid="{4D6CF14C-48D8-40C7-8514-70ADBF4D815E}"/>
    <cellStyle name="Normal 41 7 5" xfId="19252" xr:uid="{D6907C53-0EDE-4BF9-A1E4-B724C4ABA388}"/>
    <cellStyle name="Normal 41 7 6" xfId="9551" xr:uid="{E71ED47D-71D9-4CCE-8A64-D9543E99A48A}"/>
    <cellStyle name="Normal 41 7 6 2" xfId="20872" xr:uid="{D5AD7BA0-3FE2-48FC-BF78-61DD5A353BFD}"/>
    <cellStyle name="Normal 41 7 6 2 2" xfId="26428" xr:uid="{4091891E-8A55-4016-A7EE-C7C43107ABEF}"/>
    <cellStyle name="Normal 41 7 6 2 3" xfId="31922" xr:uid="{9E549219-C75D-4C8A-98E4-9422275D5050}"/>
    <cellStyle name="Normal 41 7 6 2 4" xfId="37406" xr:uid="{30C6B8D7-E1C2-47CE-A6D6-FB20073A4531}"/>
    <cellStyle name="Normal 41 7 6 3" xfId="23699" xr:uid="{264840DF-2C58-4314-B844-02986E0DBCEA}"/>
    <cellStyle name="Normal 41 7 6 4" xfId="29193" xr:uid="{F07EC716-A8DC-4CB3-B53C-91A3050A581F}"/>
    <cellStyle name="Normal 41 7 6 5" xfId="34677" xr:uid="{5957FD51-FC98-4E3B-B3DA-4C65DA52F414}"/>
    <cellStyle name="Normal 41 8" xfId="6439" xr:uid="{4F7697F5-659A-48E3-AB8C-864A499598B9}"/>
    <cellStyle name="Normal 41 8 2" xfId="14851" xr:uid="{0AD82F91-D3D7-4155-9E4B-18890A599856}"/>
    <cellStyle name="Normal 41 8 2 2" xfId="22138" xr:uid="{FF691850-A631-4584-B8A3-BE63E6F4E1E6}"/>
    <cellStyle name="Normal 41 8 2 2 2" xfId="27694" xr:uid="{071BA2EA-F3AE-4A2A-9039-361996471FAC}"/>
    <cellStyle name="Normal 41 8 2 2 3" xfId="33188" xr:uid="{96EADBF8-B762-4B2B-BC27-BB1D2D976465}"/>
    <cellStyle name="Normal 41 8 2 2 4" xfId="38672" xr:uid="{9ED3A39E-AAA7-4A9E-8406-6488A957BFD4}"/>
    <cellStyle name="Normal 41 8 2 3" xfId="24965" xr:uid="{9FF49082-68EE-4C68-B82B-2B5CB406B2CE}"/>
    <cellStyle name="Normal 41 8 2 4" xfId="30459" xr:uid="{B5CED81C-8D0C-4A11-9A9D-0631A0CF0602}"/>
    <cellStyle name="Normal 41 8 2 5" xfId="35943" xr:uid="{AEC8DFD2-1A2C-44B2-873B-8A964C134CA4}"/>
    <cellStyle name="Normal 41 8 3" xfId="11791" xr:uid="{C1039597-D159-4512-8099-1AE4CC12D892}"/>
    <cellStyle name="Normal 41 8 4" xfId="17027" xr:uid="{989973DE-39A9-447F-AECE-A79B9F4997A1}"/>
    <cellStyle name="Normal 41 8 5" xfId="19253" xr:uid="{485C100A-C8C5-40FE-A36B-AC47113B2C13}"/>
    <cellStyle name="Normal 41 8 6" xfId="9552" xr:uid="{76A8C74A-A4CD-4E36-B45E-BD8282DEA804}"/>
    <cellStyle name="Normal 41 8 6 2" xfId="20873" xr:uid="{779D2BA8-19C6-4BED-B1A9-0EE83BE4CF0D}"/>
    <cellStyle name="Normal 41 8 6 2 2" xfId="26429" xr:uid="{E6883F44-AAE8-4EE7-897C-5C9A71E2752B}"/>
    <cellStyle name="Normal 41 8 6 2 3" xfId="31923" xr:uid="{909C2236-86B7-40C1-AD98-168CDEC6564D}"/>
    <cellStyle name="Normal 41 8 6 2 4" xfId="37407" xr:uid="{A2D18E77-0461-4839-BED9-A8949FDC5758}"/>
    <cellStyle name="Normal 41 8 6 3" xfId="23700" xr:uid="{0E1450EA-B4AE-4D40-8D2B-105045947047}"/>
    <cellStyle name="Normal 41 8 6 4" xfId="29194" xr:uid="{11A2BA43-5DED-4E12-BFCB-18B05FA0F0E7}"/>
    <cellStyle name="Normal 41 8 6 5" xfId="34678" xr:uid="{A4DB8837-52CF-49B4-8962-DCF205FB4227}"/>
    <cellStyle name="Normal 41 9" xfId="6440" xr:uid="{E6C809AF-6200-4DDA-995A-341808C603A3}"/>
    <cellStyle name="Normal 41 9 2" xfId="14852" xr:uid="{3BF84FDF-D349-4A97-A5F0-CC19E6B5845C}"/>
    <cellStyle name="Normal 41 9 2 2" xfId="22139" xr:uid="{1016D18C-F3FB-416C-BFE4-9D18D9AA9B6D}"/>
    <cellStyle name="Normal 41 9 2 2 2" xfId="27695" xr:uid="{3E34ABB8-ABD5-4684-B2AB-3CA4906BB735}"/>
    <cellStyle name="Normal 41 9 2 2 3" xfId="33189" xr:uid="{E499AC9D-E7CE-4714-8248-1E1448C051B7}"/>
    <cellStyle name="Normal 41 9 2 2 4" xfId="38673" xr:uid="{FC9E7C19-F848-4D60-992F-962CC8FD0784}"/>
    <cellStyle name="Normal 41 9 2 3" xfId="24966" xr:uid="{35C4E4B0-0DF0-4CF6-B14D-F8C5E4CD57D6}"/>
    <cellStyle name="Normal 41 9 2 4" xfId="30460" xr:uid="{48B673F2-1DBC-4809-AD6B-1B3CE045493F}"/>
    <cellStyle name="Normal 41 9 2 5" xfId="35944" xr:uid="{C572CB81-C356-4642-8632-AACD05602686}"/>
    <cellStyle name="Normal 41 9 3" xfId="11792" xr:uid="{2E607736-684F-4DA7-B9D5-A02847C33ED7}"/>
    <cellStyle name="Normal 41 9 4" xfId="17028" xr:uid="{7BB033D9-4168-4B29-853B-7A4DDFB2DEAA}"/>
    <cellStyle name="Normal 41 9 5" xfId="19254" xr:uid="{855C46BC-65A1-46A2-972D-0DF911E9A711}"/>
    <cellStyle name="Normal 41 9 6" xfId="9553" xr:uid="{D36964B3-E641-4FA1-A312-AF3DA18F350D}"/>
    <cellStyle name="Normal 41 9 6 2" xfId="20874" xr:uid="{FCB3D0A9-31DE-43A8-8CFA-15B2524FF8AF}"/>
    <cellStyle name="Normal 41 9 6 2 2" xfId="26430" xr:uid="{0BC59795-F9AD-494D-BD5D-2F0C00363C73}"/>
    <cellStyle name="Normal 41 9 6 2 3" xfId="31924" xr:uid="{C4F98B44-7633-49C8-9959-AFA7B3FF087B}"/>
    <cellStyle name="Normal 41 9 6 2 4" xfId="37408" xr:uid="{B90A9653-994E-4356-AAD2-999AF3668E67}"/>
    <cellStyle name="Normal 41 9 6 3" xfId="23701" xr:uid="{B33D80CB-1307-4D05-BC56-C0177E430C3E}"/>
    <cellStyle name="Normal 41 9 6 4" xfId="29195" xr:uid="{8B7BE807-B77B-4D87-8287-8F780F912D57}"/>
    <cellStyle name="Normal 41 9 6 5" xfId="34679" xr:uid="{F1F1D5DC-056F-4AD2-A153-96054BE8BFDA}"/>
    <cellStyle name="Normal 410" xfId="39642" xr:uid="{0567DDCF-90C9-4418-82D5-3BF31AD80A0B}"/>
    <cellStyle name="Normal 411" xfId="39643" xr:uid="{5445B6E1-88F9-4747-9C05-BCB013D8E72E}"/>
    <cellStyle name="Normal 412" xfId="39644" xr:uid="{20FDEAB1-BF6F-41CD-93D4-993B2167010A}"/>
    <cellStyle name="Normal 413" xfId="39645" xr:uid="{24ECE5F1-6B55-4182-B596-73FED3420AC9}"/>
    <cellStyle name="Normal 414" xfId="39646" xr:uid="{8DB41289-5991-44F0-BD27-697C895E20E1}"/>
    <cellStyle name="Normal 415" xfId="39647" xr:uid="{096850E1-95EC-43EC-A41F-E1E2671BB820}"/>
    <cellStyle name="Normal 416" xfId="39648" xr:uid="{117F326E-2964-4D46-B180-0B86FAB34887}"/>
    <cellStyle name="Normal 417" xfId="39649" xr:uid="{B2356CA6-76D1-43F4-B8D9-397A9D16C1A0}"/>
    <cellStyle name="Normal 418" xfId="39650" xr:uid="{98F345DE-F169-46E4-8DCC-46AB89B61D4A}"/>
    <cellStyle name="Normal 419" xfId="39651" xr:uid="{A137B355-2F58-47C2-B93B-CD168F560AE2}"/>
    <cellStyle name="Normal 42" xfId="6441" xr:uid="{D42DB1E5-EC22-4212-809B-5474FF09627D}"/>
    <cellStyle name="Normal 42 10" xfId="6442" xr:uid="{4C5CE15C-B13A-47BA-B788-1C5A0825FC53}"/>
    <cellStyle name="Normal 42 10 2" xfId="14854" xr:uid="{4671B11F-368F-44A4-A89C-E8E1AC3AEAFE}"/>
    <cellStyle name="Normal 42 10 2 2" xfId="22141" xr:uid="{4DA82DD0-873E-4AAE-B299-DB70074797F1}"/>
    <cellStyle name="Normal 42 10 2 2 2" xfId="27697" xr:uid="{79759DFD-3DCA-4D22-B758-C1A46A37433C}"/>
    <cellStyle name="Normal 42 10 2 2 3" xfId="33191" xr:uid="{481475AD-6A8F-42C0-B353-A81DE29BEBC7}"/>
    <cellStyle name="Normal 42 10 2 2 4" xfId="38675" xr:uid="{86F561D8-0FA4-4C70-B49F-9B8ACCEE923C}"/>
    <cellStyle name="Normal 42 10 2 3" xfId="24968" xr:uid="{2E1F661B-58DE-47F4-9EFE-90288EC03CA2}"/>
    <cellStyle name="Normal 42 10 2 4" xfId="30462" xr:uid="{95423DC0-50C6-4829-8039-43948E1210D5}"/>
    <cellStyle name="Normal 42 10 2 5" xfId="35946" xr:uid="{16B828AF-3199-4F50-9A00-E44460480D25}"/>
    <cellStyle name="Normal 42 10 3" xfId="11794" xr:uid="{29721BAA-ACE4-46C9-91D9-FABD044AABAC}"/>
    <cellStyle name="Normal 42 10 4" xfId="17030" xr:uid="{7F1D4E7B-4694-4472-8684-850B75FFC5BE}"/>
    <cellStyle name="Normal 42 10 5" xfId="19256" xr:uid="{BBC9C9AC-C02C-491B-8E5C-FD6BDB00564C}"/>
    <cellStyle name="Normal 42 10 6" xfId="9555" xr:uid="{0BD5922A-875B-4A07-9ED8-CD66F161FEC8}"/>
    <cellStyle name="Normal 42 10 6 2" xfId="20876" xr:uid="{3FF0623E-3274-4E03-9C0E-0B7BCB006D74}"/>
    <cellStyle name="Normal 42 10 6 2 2" xfId="26432" xr:uid="{B0AB6201-AB4B-4979-B7FD-DEF59A9AA21E}"/>
    <cellStyle name="Normal 42 10 6 2 3" xfId="31926" xr:uid="{400FB0CE-CF15-47C0-8DA8-3D7E42A3C702}"/>
    <cellStyle name="Normal 42 10 6 2 4" xfId="37410" xr:uid="{CEC0ED06-3E91-4968-B001-DB405A95E12C}"/>
    <cellStyle name="Normal 42 10 6 3" xfId="23703" xr:uid="{096A25CF-882A-4995-B72D-DF495A5FECDD}"/>
    <cellStyle name="Normal 42 10 6 4" xfId="29197" xr:uid="{0B03D962-B846-48C3-8AA3-7E7A51C5D7E3}"/>
    <cellStyle name="Normal 42 10 6 5" xfId="34681" xr:uid="{98393472-58D3-4151-9C66-26524C590F5A}"/>
    <cellStyle name="Normal 42 11" xfId="14853" xr:uid="{D97AB5B6-A39C-4D44-8D32-082F709AF03F}"/>
    <cellStyle name="Normal 42 11 2" xfId="22140" xr:uid="{588013A4-CEC4-4081-8BE7-868C8BC1CCC4}"/>
    <cellStyle name="Normal 42 11 2 2" xfId="27696" xr:uid="{7A887B13-A470-4501-85E6-6E9CFE2B54F2}"/>
    <cellStyle name="Normal 42 11 2 3" xfId="33190" xr:uid="{63C16072-AC87-4BC9-9542-E4EDF5261117}"/>
    <cellStyle name="Normal 42 11 2 4" xfId="38674" xr:uid="{A8A95ECA-C59E-4DE2-9C18-68118449F6D6}"/>
    <cellStyle name="Normal 42 11 3" xfId="24967" xr:uid="{FC9CC7A2-5A76-4320-8C24-5E39DD5A27C4}"/>
    <cellStyle name="Normal 42 11 4" xfId="30461" xr:uid="{DCFD2372-34C7-4E19-9267-9FFEA19CBB66}"/>
    <cellStyle name="Normal 42 11 5" xfId="35945" xr:uid="{3E4D4C06-67D8-4F52-8B2B-1FE5C58D3BC3}"/>
    <cellStyle name="Normal 42 12" xfId="11793" xr:uid="{5FC0DD87-46BC-4371-8D9A-FD9783F496DF}"/>
    <cellStyle name="Normal 42 13" xfId="17029" xr:uid="{F9DAAF0B-C8F9-492D-B0B5-8D1E962BA2A0}"/>
    <cellStyle name="Normal 42 14" xfId="19255" xr:uid="{6DD1CD1B-A72E-46A2-B829-D86E81DF3882}"/>
    <cellStyle name="Normal 42 15" xfId="9554" xr:uid="{7D67A4DA-1FAC-4639-B8C7-6AEEE948A498}"/>
    <cellStyle name="Normal 42 15 2" xfId="20875" xr:uid="{CA9C13E2-ABC4-4E1B-953D-3D50E6267175}"/>
    <cellStyle name="Normal 42 15 2 2" xfId="26431" xr:uid="{D955FFB1-4905-4485-AD7D-8A9FA91C40CF}"/>
    <cellStyle name="Normal 42 15 2 3" xfId="31925" xr:uid="{CA2F095D-FF4A-46A7-A176-B9C826ED5157}"/>
    <cellStyle name="Normal 42 15 2 4" xfId="37409" xr:uid="{57D9A790-FB1E-47B2-B1EE-3910FAFB867A}"/>
    <cellStyle name="Normal 42 15 3" xfId="23702" xr:uid="{1003D209-92B6-4CC8-A970-5DE53765B04B}"/>
    <cellStyle name="Normal 42 15 4" xfId="29196" xr:uid="{16882A24-3216-4894-AE8A-C87978B4C9DD}"/>
    <cellStyle name="Normal 42 15 5" xfId="34680" xr:uid="{46B755DA-D7F7-4B24-8D59-D40069C8F7F3}"/>
    <cellStyle name="Normal 42 2" xfId="6443" xr:uid="{FA7C9811-0D11-4321-B534-13DD9FDBDFCC}"/>
    <cellStyle name="Normal 42 2 2" xfId="14855" xr:uid="{19B04D95-87D2-4986-A86E-05AD70EA69D8}"/>
    <cellStyle name="Normal 42 2 2 2" xfId="22142" xr:uid="{4F87F06D-5F87-4398-9CF5-68E9E17E8A5F}"/>
    <cellStyle name="Normal 42 2 2 2 2" xfId="27698" xr:uid="{5AF1DCD5-7BEC-41FE-9BED-C84B83EDA0B6}"/>
    <cellStyle name="Normal 42 2 2 2 3" xfId="33192" xr:uid="{24AEB02E-C311-4FD8-AE60-6D0BCE43DA00}"/>
    <cellStyle name="Normal 42 2 2 2 4" xfId="38676" xr:uid="{AD909C14-37F6-4540-BF52-D3C2E7D2AC86}"/>
    <cellStyle name="Normal 42 2 2 3" xfId="24969" xr:uid="{AAB8FDB1-D3C3-40E1-A5F0-70B7CB6BE367}"/>
    <cellStyle name="Normal 42 2 2 4" xfId="30463" xr:uid="{0E23A6B7-E6DA-4BD0-A513-D7E2C71B004C}"/>
    <cellStyle name="Normal 42 2 2 5" xfId="35947" xr:uid="{9E8CBC84-5C20-407E-AB85-7C35BBCA89AD}"/>
    <cellStyle name="Normal 42 2 3" xfId="11795" xr:uid="{0927D085-9858-4B3E-ADA1-173D33A42A96}"/>
    <cellStyle name="Normal 42 2 4" xfId="17031" xr:uid="{881F3C8F-0CBE-4542-97FC-295036C5CF09}"/>
    <cellStyle name="Normal 42 2 5" xfId="19257" xr:uid="{91AE1EFD-C11D-4CB3-83DF-E9E383A8FBE9}"/>
    <cellStyle name="Normal 42 2 6" xfId="9556" xr:uid="{D657EE45-3883-464E-AC68-71A55C6C2744}"/>
    <cellStyle name="Normal 42 2 6 2" xfId="20877" xr:uid="{04E954DC-9D86-4758-84E0-5F88F0527D15}"/>
    <cellStyle name="Normal 42 2 6 2 2" xfId="26433" xr:uid="{90AAB639-ED57-41C9-8F60-6B63B65C7085}"/>
    <cellStyle name="Normal 42 2 6 2 3" xfId="31927" xr:uid="{CFDAEE74-E3B4-4628-B366-5026DA150BCE}"/>
    <cellStyle name="Normal 42 2 6 2 4" xfId="37411" xr:uid="{F027FD6F-014F-4F9C-90D0-9AD6EE61E1AF}"/>
    <cellStyle name="Normal 42 2 6 3" xfId="23704" xr:uid="{52FD6556-7F65-4A47-8BB2-30D5D98B01F1}"/>
    <cellStyle name="Normal 42 2 6 4" xfId="29198" xr:uid="{FED7B2D8-3102-4C37-9F5C-64B310537736}"/>
    <cellStyle name="Normal 42 2 6 5" xfId="34682" xr:uid="{F7C03041-A30C-4E17-8B9E-1AFAD3DFC14A}"/>
    <cellStyle name="Normal 42 3" xfId="6444" xr:uid="{A3BD7BBF-8F9C-4F87-9580-A695C2299204}"/>
    <cellStyle name="Normal 42 3 2" xfId="14856" xr:uid="{806BA8C2-6FDD-4ED4-B9F6-A8C06079FC4D}"/>
    <cellStyle name="Normal 42 3 2 2" xfId="22143" xr:uid="{6B9B5F06-35C5-4AD2-9F7C-DB44E1C4B1B0}"/>
    <cellStyle name="Normal 42 3 2 2 2" xfId="27699" xr:uid="{61AB646F-F987-4396-B9B3-2C4D0DB2D517}"/>
    <cellStyle name="Normal 42 3 2 2 3" xfId="33193" xr:uid="{981A7826-C82D-4B19-9930-4D67F5ABC9A3}"/>
    <cellStyle name="Normal 42 3 2 2 4" xfId="38677" xr:uid="{93377CB9-D479-4D4D-82C5-E3B2E611842E}"/>
    <cellStyle name="Normal 42 3 2 3" xfId="24970" xr:uid="{E23F91B6-3165-47D6-9EA7-858F430CC3C5}"/>
    <cellStyle name="Normal 42 3 2 4" xfId="30464" xr:uid="{8D005AB0-02FB-4441-AC99-2E15B970DAC3}"/>
    <cellStyle name="Normal 42 3 2 5" xfId="35948" xr:uid="{F864F2DC-33E1-4D40-B9CA-E22FF26014FE}"/>
    <cellStyle name="Normal 42 3 3" xfId="11796" xr:uid="{CE4D775D-159E-41D3-8780-AD2116AA42E9}"/>
    <cellStyle name="Normal 42 3 4" xfId="17032" xr:uid="{FB364DA6-9E20-4EAA-BF86-7448B57F51DE}"/>
    <cellStyle name="Normal 42 3 5" xfId="19258" xr:uid="{64CE79C8-BAAB-4FBE-8831-4D50AAA3EE9D}"/>
    <cellStyle name="Normal 42 3 6" xfId="9557" xr:uid="{EC576E7E-B3D5-434D-A816-D0833911EBB0}"/>
    <cellStyle name="Normal 42 3 6 2" xfId="20878" xr:uid="{0790208D-BBE5-45DA-AB69-D1E5E63CEDEB}"/>
    <cellStyle name="Normal 42 3 6 2 2" xfId="26434" xr:uid="{4450F3F9-3BDA-4EE7-8760-B1F48096896F}"/>
    <cellStyle name="Normal 42 3 6 2 3" xfId="31928" xr:uid="{B5C9E800-2A46-48CF-8B54-B429487AF1ED}"/>
    <cellStyle name="Normal 42 3 6 2 4" xfId="37412" xr:uid="{9F394C53-DBE7-4EC8-9EF6-D0C86840912B}"/>
    <cellStyle name="Normal 42 3 6 3" xfId="23705" xr:uid="{CAEB419B-3B7E-4284-9563-AFF47A414EC8}"/>
    <cellStyle name="Normal 42 3 6 4" xfId="29199" xr:uid="{62FBC073-DA67-44A6-8B0E-060C915E2E98}"/>
    <cellStyle name="Normal 42 3 6 5" xfId="34683" xr:uid="{98D11754-4754-4AA9-9665-83C2A0A5CCCD}"/>
    <cellStyle name="Normal 42 4" xfId="6445" xr:uid="{4EEDA220-FC88-469A-B379-6D5225785B97}"/>
    <cellStyle name="Normal 42 4 2" xfId="14857" xr:uid="{07E58D39-3CF8-4DB0-8218-2BE486E2BA59}"/>
    <cellStyle name="Normal 42 4 2 2" xfId="22144" xr:uid="{7212C9EE-DA9E-4345-B796-CD5DC3875131}"/>
    <cellStyle name="Normal 42 4 2 2 2" xfId="27700" xr:uid="{66623A7D-DA16-4C79-B7FB-9A9AF766D091}"/>
    <cellStyle name="Normal 42 4 2 2 3" xfId="33194" xr:uid="{AA626F94-E1A9-4C7C-993F-E8BF33DCE373}"/>
    <cellStyle name="Normal 42 4 2 2 4" xfId="38678" xr:uid="{165862B3-6D1B-4EF2-8A54-79FEC6CFBB62}"/>
    <cellStyle name="Normal 42 4 2 3" xfId="24971" xr:uid="{F33AD5A7-2C29-484C-94D2-0B7540B64939}"/>
    <cellStyle name="Normal 42 4 2 4" xfId="30465" xr:uid="{E09AAD13-349D-4163-B0B1-4C9280773BFE}"/>
    <cellStyle name="Normal 42 4 2 5" xfId="35949" xr:uid="{A1B96DB4-A7C7-4B25-8E0A-EC53001AA686}"/>
    <cellStyle name="Normal 42 4 3" xfId="11797" xr:uid="{0A0D98FC-49B1-452A-AC43-E1EFFDC1519C}"/>
    <cellStyle name="Normal 42 4 4" xfId="17033" xr:uid="{D91126FD-41C3-4EA0-A8B4-ED34BCC3FD8C}"/>
    <cellStyle name="Normal 42 4 5" xfId="19259" xr:uid="{53CFF478-5ACF-451F-842C-0FE40411FE9D}"/>
    <cellStyle name="Normal 42 4 6" xfId="9558" xr:uid="{7493C8D2-7282-4D4D-A8F2-9FD3BB45E519}"/>
    <cellStyle name="Normal 42 4 6 2" xfId="20879" xr:uid="{BF2D2056-818F-494E-813E-21504ABED07E}"/>
    <cellStyle name="Normal 42 4 6 2 2" xfId="26435" xr:uid="{8D56E3DE-D954-4D96-8B84-9BDF06BC2183}"/>
    <cellStyle name="Normal 42 4 6 2 3" xfId="31929" xr:uid="{BFDF2378-EF2F-456B-8CA9-D364A67FF4AF}"/>
    <cellStyle name="Normal 42 4 6 2 4" xfId="37413" xr:uid="{A43778F9-9ACA-4291-B326-A1047BA41C4B}"/>
    <cellStyle name="Normal 42 4 6 3" xfId="23706" xr:uid="{8DE2219C-CE33-4D72-9D6D-218B72CD2C2D}"/>
    <cellStyle name="Normal 42 4 6 4" xfId="29200" xr:uid="{B7F2724B-6EE2-4E54-8BE6-DACC4F8D6C8D}"/>
    <cellStyle name="Normal 42 4 6 5" xfId="34684" xr:uid="{CFF890E8-7C57-4741-8E70-03477C06A261}"/>
    <cellStyle name="Normal 42 5" xfId="6446" xr:uid="{8ABC9D9C-8F39-45C0-B23C-1B9DA634B59E}"/>
    <cellStyle name="Normal 42 5 2" xfId="14858" xr:uid="{A72E3A6E-1ACC-44A1-AF25-17C016EFB350}"/>
    <cellStyle name="Normal 42 5 2 2" xfId="22145" xr:uid="{425AF6F3-C097-4FD7-BF7D-41EDA3FFB133}"/>
    <cellStyle name="Normal 42 5 2 2 2" xfId="27701" xr:uid="{9453D62A-597B-4D98-856F-C2BDE3142D39}"/>
    <cellStyle name="Normal 42 5 2 2 3" xfId="33195" xr:uid="{0100A98E-7810-450B-A8F4-8F490F1551D3}"/>
    <cellStyle name="Normal 42 5 2 2 4" xfId="38679" xr:uid="{404EF71F-F20A-44C5-9E66-F00345B5247F}"/>
    <cellStyle name="Normal 42 5 2 3" xfId="24972" xr:uid="{CEF17471-0A13-4566-A715-219BE5FCD14E}"/>
    <cellStyle name="Normal 42 5 2 4" xfId="30466" xr:uid="{5DB8D048-42A9-411E-839C-75CF934556CF}"/>
    <cellStyle name="Normal 42 5 2 5" xfId="35950" xr:uid="{AC665C37-4D68-456C-B280-CFC032A75D07}"/>
    <cellStyle name="Normal 42 5 3" xfId="11798" xr:uid="{FC493413-B9C6-4B84-9F05-3E4BD9D5C3A1}"/>
    <cellStyle name="Normal 42 5 4" xfId="17034" xr:uid="{5F4BEA3A-44F8-4BFD-A774-EE987D65532B}"/>
    <cellStyle name="Normal 42 5 5" xfId="19260" xr:uid="{77A9CE14-30A5-4381-8719-232F4B1215DE}"/>
    <cellStyle name="Normal 42 5 6" xfId="9559" xr:uid="{6536C871-F6EA-48D7-A052-16F99A08708D}"/>
    <cellStyle name="Normal 42 5 6 2" xfId="20880" xr:uid="{EDE10E77-7ED1-4150-8D8F-374B6562E643}"/>
    <cellStyle name="Normal 42 5 6 2 2" xfId="26436" xr:uid="{4487C006-99E7-4D04-8008-3520171AD88A}"/>
    <cellStyle name="Normal 42 5 6 2 3" xfId="31930" xr:uid="{82C5652E-7581-422E-B21E-C06BC6B53140}"/>
    <cellStyle name="Normal 42 5 6 2 4" xfId="37414" xr:uid="{5399FB41-78FB-44D4-BC81-7B233976689D}"/>
    <cellStyle name="Normal 42 5 6 3" xfId="23707" xr:uid="{E8BA7395-30B8-46EA-A172-FF01AD44ED5F}"/>
    <cellStyle name="Normal 42 5 6 4" xfId="29201" xr:uid="{CABFF06F-DE64-46A1-AEF4-6E7E59ACB884}"/>
    <cellStyle name="Normal 42 5 6 5" xfId="34685" xr:uid="{25CF7CF4-DE40-45D4-999F-2F6E3E6BA7A3}"/>
    <cellStyle name="Normal 42 6" xfId="6447" xr:uid="{770E8216-272A-444C-B051-B82DBCD90656}"/>
    <cellStyle name="Normal 42 6 2" xfId="14859" xr:uid="{FF8A2A9C-1511-48E8-92B0-ED84CDDE2D8E}"/>
    <cellStyle name="Normal 42 6 2 2" xfId="22146" xr:uid="{BB10E964-456A-4A7C-B66C-19E8BEECBF17}"/>
    <cellStyle name="Normal 42 6 2 2 2" xfId="27702" xr:uid="{4259CC48-2F1E-4A2B-9881-2DE8B43ADE0A}"/>
    <cellStyle name="Normal 42 6 2 2 3" xfId="33196" xr:uid="{3DD41234-1C37-49CC-980C-A8FA78B67676}"/>
    <cellStyle name="Normal 42 6 2 2 4" xfId="38680" xr:uid="{F0F5D1AE-5237-409E-A246-4728DB964198}"/>
    <cellStyle name="Normal 42 6 2 3" xfId="24973" xr:uid="{8DF60152-CB95-495A-8967-E96DDCE61ACA}"/>
    <cellStyle name="Normal 42 6 2 4" xfId="30467" xr:uid="{B82D4F28-4C7A-43AE-876A-2BB382A124DB}"/>
    <cellStyle name="Normal 42 6 2 5" xfId="35951" xr:uid="{22705404-8F54-4D1F-98CD-1835ED75889B}"/>
    <cellStyle name="Normal 42 6 3" xfId="11799" xr:uid="{8733E7D4-5CB1-4688-952A-1D0241C8F5D8}"/>
    <cellStyle name="Normal 42 6 4" xfId="17035" xr:uid="{020CB869-43A6-47AF-AB20-40547D86CDB8}"/>
    <cellStyle name="Normal 42 6 5" xfId="19261" xr:uid="{6D8CA5E6-B655-4A30-8C8B-4B425ABBB8F4}"/>
    <cellStyle name="Normal 42 6 6" xfId="9560" xr:uid="{8CE265EE-57B2-4A2E-9F74-E917256C4133}"/>
    <cellStyle name="Normal 42 6 6 2" xfId="20881" xr:uid="{F849A896-50B9-45C1-83B1-F042582CD75B}"/>
    <cellStyle name="Normal 42 6 6 2 2" xfId="26437" xr:uid="{BD34925B-FCD4-4A9B-8EFD-F30F8A29BD20}"/>
    <cellStyle name="Normal 42 6 6 2 3" xfId="31931" xr:uid="{5767C6D1-DA4A-4D7C-876F-65F984BCF0C2}"/>
    <cellStyle name="Normal 42 6 6 2 4" xfId="37415" xr:uid="{BFCA7CB5-E64A-4FA1-B634-0BB9AA4DB384}"/>
    <cellStyle name="Normal 42 6 6 3" xfId="23708" xr:uid="{85A23A9C-714C-49EF-8D22-16798F71BE1B}"/>
    <cellStyle name="Normal 42 6 6 4" xfId="29202" xr:uid="{B60A93AC-64D6-474E-BB56-3F608D1F6295}"/>
    <cellStyle name="Normal 42 6 6 5" xfId="34686" xr:uid="{63ADEC2C-CAFE-4D7B-A99B-08906EB2E3C5}"/>
    <cellStyle name="Normal 42 7" xfId="6448" xr:uid="{672336C1-FD78-4F1E-BEE4-4A20AAA6A75A}"/>
    <cellStyle name="Normal 42 7 2" xfId="14860" xr:uid="{CD9E3739-B9BB-4372-992E-588B7EB4D0CE}"/>
    <cellStyle name="Normal 42 7 2 2" xfId="22147" xr:uid="{E64CF748-4AC5-48BA-A781-C6B10DB90760}"/>
    <cellStyle name="Normal 42 7 2 2 2" xfId="27703" xr:uid="{F7BC2D37-2A11-4E00-9BAF-4511A67C013A}"/>
    <cellStyle name="Normal 42 7 2 2 3" xfId="33197" xr:uid="{97853A24-4DD9-4BA5-BFE3-6FB457EC05C6}"/>
    <cellStyle name="Normal 42 7 2 2 4" xfId="38681" xr:uid="{221EC43E-6D22-4DEE-9F90-29582E26E646}"/>
    <cellStyle name="Normal 42 7 2 3" xfId="24974" xr:uid="{0C9F010D-F34B-4772-AD69-A7E228890E75}"/>
    <cellStyle name="Normal 42 7 2 4" xfId="30468" xr:uid="{C4C429C7-D668-43AD-9A30-D9456A6ED75A}"/>
    <cellStyle name="Normal 42 7 2 5" xfId="35952" xr:uid="{CBA250A6-0B8D-4266-B0B2-BF927F4D6FCF}"/>
    <cellStyle name="Normal 42 7 3" xfId="11800" xr:uid="{51FF33E8-BDD0-403B-90D0-FD4FCAB01DB2}"/>
    <cellStyle name="Normal 42 7 4" xfId="17036" xr:uid="{F790BACA-4C70-4B05-99B1-B9C22BE5B6C1}"/>
    <cellStyle name="Normal 42 7 5" xfId="19262" xr:uid="{BBD8F516-7ACD-4E02-ACDE-FAB4D6C15442}"/>
    <cellStyle name="Normal 42 7 6" xfId="9561" xr:uid="{4805C57A-4B55-4C94-8F58-94DA67EE7E6B}"/>
    <cellStyle name="Normal 42 7 6 2" xfId="20882" xr:uid="{862A905C-7A0C-4A58-85EE-A68A7EE10B3B}"/>
    <cellStyle name="Normal 42 7 6 2 2" xfId="26438" xr:uid="{43669825-BE5A-4233-A58A-3C9AF380D2A2}"/>
    <cellStyle name="Normal 42 7 6 2 3" xfId="31932" xr:uid="{E065FC48-24BC-4410-9BA6-17CE34630909}"/>
    <cellStyle name="Normal 42 7 6 2 4" xfId="37416" xr:uid="{A66033A8-0964-4636-95A1-A896122E26D7}"/>
    <cellStyle name="Normal 42 7 6 3" xfId="23709" xr:uid="{82033533-6D10-4934-AFE2-892086DAD4AB}"/>
    <cellStyle name="Normal 42 7 6 4" xfId="29203" xr:uid="{B2DAC870-25D3-4DCA-A714-4F1C5F45E902}"/>
    <cellStyle name="Normal 42 7 6 5" xfId="34687" xr:uid="{1958037E-C43D-49A1-AFDA-5BB766148E97}"/>
    <cellStyle name="Normal 42 8" xfId="6449" xr:uid="{1898F3DA-FBF7-4C55-8EA4-63F34DBED4F2}"/>
    <cellStyle name="Normal 42 8 2" xfId="14861" xr:uid="{76F2C225-6927-4B0B-8091-35C47F09615B}"/>
    <cellStyle name="Normal 42 8 2 2" xfId="22148" xr:uid="{7EC42A3F-3557-4330-8661-E0A9F0214B66}"/>
    <cellStyle name="Normal 42 8 2 2 2" xfId="27704" xr:uid="{E89BCD62-5F93-492C-98A1-DD240F17E88F}"/>
    <cellStyle name="Normal 42 8 2 2 3" xfId="33198" xr:uid="{6289772E-543A-4B2B-A560-40713D7350BA}"/>
    <cellStyle name="Normal 42 8 2 2 4" xfId="38682" xr:uid="{8D00B664-DCDB-43D2-AC82-89940FF31435}"/>
    <cellStyle name="Normal 42 8 2 3" xfId="24975" xr:uid="{ECB82BEC-CE19-4F3D-889A-C54500106AA3}"/>
    <cellStyle name="Normal 42 8 2 4" xfId="30469" xr:uid="{4BD31B48-A70C-45C1-BDC7-691EC4F29CA6}"/>
    <cellStyle name="Normal 42 8 2 5" xfId="35953" xr:uid="{A6F236E2-19B2-4DD6-B950-2A0D862AEBFD}"/>
    <cellStyle name="Normal 42 8 3" xfId="11801" xr:uid="{3257FCE3-EE03-47E6-BE98-A4CFED1F3DB4}"/>
    <cellStyle name="Normal 42 8 4" xfId="17037" xr:uid="{04BD129E-2158-43D3-B0B6-70DB06E92A50}"/>
    <cellStyle name="Normal 42 8 5" xfId="19263" xr:uid="{FA5DCAF2-9FA6-4D31-B278-74039F465500}"/>
    <cellStyle name="Normal 42 8 6" xfId="9562" xr:uid="{3EAE98E6-6C8B-4511-8964-5B335E664C85}"/>
    <cellStyle name="Normal 42 8 6 2" xfId="20883" xr:uid="{5B1C9C49-C064-46E8-A650-A9896E88122A}"/>
    <cellStyle name="Normal 42 8 6 2 2" xfId="26439" xr:uid="{273BCD2A-4511-4B69-9730-D724D862A9F1}"/>
    <cellStyle name="Normal 42 8 6 2 3" xfId="31933" xr:uid="{89D4C6C3-786F-4C34-A93E-E9A88D30334C}"/>
    <cellStyle name="Normal 42 8 6 2 4" xfId="37417" xr:uid="{E0257930-5BEE-44BA-A481-2F03BD2032D3}"/>
    <cellStyle name="Normal 42 8 6 3" xfId="23710" xr:uid="{CF962565-FD4C-45E8-A044-8305BFB1D888}"/>
    <cellStyle name="Normal 42 8 6 4" xfId="29204" xr:uid="{067D153A-659A-4536-B062-5069FB519C70}"/>
    <cellStyle name="Normal 42 8 6 5" xfId="34688" xr:uid="{3C347B09-6232-43A9-A381-509705E36E0D}"/>
    <cellStyle name="Normal 42 9" xfId="6450" xr:uid="{51DCB6B9-693A-4C6D-91DA-30B25ED5A623}"/>
    <cellStyle name="Normal 42 9 2" xfId="14862" xr:uid="{F1F92C5F-1E36-4039-911D-579AD6246E64}"/>
    <cellStyle name="Normal 42 9 2 2" xfId="22149" xr:uid="{21E7C557-44EA-4D35-88FF-A3F511CAB005}"/>
    <cellStyle name="Normal 42 9 2 2 2" xfId="27705" xr:uid="{9FD60C9F-BCD8-45A9-9F42-06CE8FD1F835}"/>
    <cellStyle name="Normal 42 9 2 2 3" xfId="33199" xr:uid="{5BA49B5C-E905-497D-AFCA-84C1F8AA2ABA}"/>
    <cellStyle name="Normal 42 9 2 2 4" xfId="38683" xr:uid="{22D09A29-E327-4DEF-9659-4AF9AB687049}"/>
    <cellStyle name="Normal 42 9 2 3" xfId="24976" xr:uid="{F511FA6F-80E9-4AC1-9159-B1ED8EAEA62D}"/>
    <cellStyle name="Normal 42 9 2 4" xfId="30470" xr:uid="{0912A737-BFCD-4EBA-AA3D-CF79E9AF98C0}"/>
    <cellStyle name="Normal 42 9 2 5" xfId="35954" xr:uid="{AEE53D41-6C92-48D5-A43A-94CBA856E66E}"/>
    <cellStyle name="Normal 42 9 3" xfId="11802" xr:uid="{F383BD07-1FC8-478A-B812-4C7BFF68BB42}"/>
    <cellStyle name="Normal 42 9 4" xfId="17038" xr:uid="{511D8A9B-C1C9-4160-BF28-535EFF6D7FC7}"/>
    <cellStyle name="Normal 42 9 5" xfId="19264" xr:uid="{85EF03E8-7281-43F7-B258-FE523BA1B5F3}"/>
    <cellStyle name="Normal 42 9 6" xfId="9563" xr:uid="{3D3731BD-1042-4982-939D-9931210A8FF3}"/>
    <cellStyle name="Normal 42 9 6 2" xfId="20884" xr:uid="{DEF4E489-099E-4E20-8BDD-58D48FD5EB40}"/>
    <cellStyle name="Normal 42 9 6 2 2" xfId="26440" xr:uid="{D994435A-40C8-423B-98F6-32A8A6767934}"/>
    <cellStyle name="Normal 42 9 6 2 3" xfId="31934" xr:uid="{0F20C228-563B-4248-BDBF-F35EA2A87F00}"/>
    <cellStyle name="Normal 42 9 6 2 4" xfId="37418" xr:uid="{1B074D75-CE36-459A-A766-BA2C72D2A6A7}"/>
    <cellStyle name="Normal 42 9 6 3" xfId="23711" xr:uid="{168F3E4C-5F72-421A-82B0-6F4E372516B4}"/>
    <cellStyle name="Normal 42 9 6 4" xfId="29205" xr:uid="{7F8B9B37-F550-4BEE-9894-84D5E280B3F5}"/>
    <cellStyle name="Normal 42 9 6 5" xfId="34689" xr:uid="{94CAFB28-5801-484E-A109-7AA767CD758B}"/>
    <cellStyle name="Normal 420" xfId="39652" xr:uid="{447A1DE0-0EBB-4ABE-B629-DD04E6C16ADA}"/>
    <cellStyle name="Normal 421" xfId="39653" xr:uid="{1AA9011E-55B3-4F1E-9819-E3A2236915DC}"/>
    <cellStyle name="Normal 422" xfId="39654" xr:uid="{47FC04F2-7F87-4187-A50F-4ED29B52C42D}"/>
    <cellStyle name="Normal 423" xfId="39655" xr:uid="{6F62305B-2F4F-4D27-BB1B-DAA9CADFFD0D}"/>
    <cellStyle name="Normal 424" xfId="39656" xr:uid="{94579652-AA53-4544-906F-EA6D858D7CA2}"/>
    <cellStyle name="Normal 425" xfId="39657" xr:uid="{E2268E1B-78DB-4D3D-B461-F91E35B2F876}"/>
    <cellStyle name="Normal 426" xfId="39658" xr:uid="{238F320A-7C25-4D64-85AE-C651CA4B5B0D}"/>
    <cellStyle name="Normal 427" xfId="39659" xr:uid="{0B183012-ACB4-4E31-9FF9-58EBA2720BF7}"/>
    <cellStyle name="Normal 428" xfId="39660" xr:uid="{6AA4E775-1325-4813-8C1A-20FAD2B027AC}"/>
    <cellStyle name="Normal 429" xfId="39661" xr:uid="{24844071-73C3-4783-A589-B3C34E1EA8FD}"/>
    <cellStyle name="Normal 43" xfId="6451" xr:uid="{F3B14B7F-FA65-46F8-872A-F28011A75B78}"/>
    <cellStyle name="Normal 43 10" xfId="6452" xr:uid="{EFE9559C-DA55-4918-8E49-A1AA9B9D830C}"/>
    <cellStyle name="Normal 43 10 2" xfId="14864" xr:uid="{85BDB37F-79A1-4B33-9F1E-9966C0079539}"/>
    <cellStyle name="Normal 43 10 2 2" xfId="22151" xr:uid="{10EE878F-1C74-43EF-A8BF-A09615A60AEF}"/>
    <cellStyle name="Normal 43 10 2 2 2" xfId="27707" xr:uid="{4FA97AB4-F140-492B-B2C2-DFDB53AF07D9}"/>
    <cellStyle name="Normal 43 10 2 2 3" xfId="33201" xr:uid="{7FBCF80D-7A92-410D-8AAD-9422828B2A88}"/>
    <cellStyle name="Normal 43 10 2 2 4" xfId="38685" xr:uid="{417AF05B-40CB-42CA-BF6C-1A223441C969}"/>
    <cellStyle name="Normal 43 10 2 3" xfId="24978" xr:uid="{C4EF4E50-C3B9-4927-8258-D31B9DC82F10}"/>
    <cellStyle name="Normal 43 10 2 4" xfId="30472" xr:uid="{7ABF30E4-EAC8-4E9E-9D7D-6D968C978CD4}"/>
    <cellStyle name="Normal 43 10 2 5" xfId="35956" xr:uid="{0146285A-1E54-4148-98F6-73AC72D1DFB1}"/>
    <cellStyle name="Normal 43 10 3" xfId="11804" xr:uid="{ACE15DE4-3546-4B93-9CB7-C660228AF177}"/>
    <cellStyle name="Normal 43 10 4" xfId="17040" xr:uid="{0DCAACDA-D1D9-47B1-A64D-B2789D33E85C}"/>
    <cellStyle name="Normal 43 10 5" xfId="19266" xr:uid="{4C2116DE-E764-40C0-93FB-1DCE83C19E82}"/>
    <cellStyle name="Normal 43 10 6" xfId="9565" xr:uid="{45BCFC1C-6534-4C62-BAA0-33BBC94F00CE}"/>
    <cellStyle name="Normal 43 10 6 2" xfId="20886" xr:uid="{5EFC1CB5-437E-444E-9731-C11F4B12693D}"/>
    <cellStyle name="Normal 43 10 6 2 2" xfId="26442" xr:uid="{56ACB095-DEA8-427F-9666-EC43112916B8}"/>
    <cellStyle name="Normal 43 10 6 2 3" xfId="31936" xr:uid="{372B663E-F588-4A8A-B73A-6D6355942A3C}"/>
    <cellStyle name="Normal 43 10 6 2 4" xfId="37420" xr:uid="{35111D01-FC22-4CBE-B65F-B1047775A941}"/>
    <cellStyle name="Normal 43 10 6 3" xfId="23713" xr:uid="{CFDDA95C-61D3-4279-9952-850DB0493B00}"/>
    <cellStyle name="Normal 43 10 6 4" xfId="29207" xr:uid="{D60AC202-9446-4598-A6C7-38B3E0E05570}"/>
    <cellStyle name="Normal 43 10 6 5" xfId="34691" xr:uid="{ED39029F-EB76-4EFA-BEED-9654C726C2AB}"/>
    <cellStyle name="Normal 43 11" xfId="14863" xr:uid="{A1F3ECC5-1467-42B6-9546-7D42A790626C}"/>
    <cellStyle name="Normal 43 11 2" xfId="22150" xr:uid="{C336DBEE-0B0B-42E8-983B-1A2EBC3C6BCF}"/>
    <cellStyle name="Normal 43 11 2 2" xfId="27706" xr:uid="{889466FD-D520-43B5-8EB0-7A0A3D986A4D}"/>
    <cellStyle name="Normal 43 11 2 3" xfId="33200" xr:uid="{955B76C3-B384-4A4F-8399-1DBA846FEE50}"/>
    <cellStyle name="Normal 43 11 2 4" xfId="38684" xr:uid="{7575C627-E38E-4CFE-8E5C-9B5EDE138B0D}"/>
    <cellStyle name="Normal 43 11 3" xfId="24977" xr:uid="{AFA33A1B-DF36-4B1A-94E4-AB4CACB6A687}"/>
    <cellStyle name="Normal 43 11 4" xfId="30471" xr:uid="{6E5FCD41-5396-41DF-8CA9-3713051C04B9}"/>
    <cellStyle name="Normal 43 11 5" xfId="35955" xr:uid="{4B006777-BAAF-4F21-8005-B6C14E08BB26}"/>
    <cellStyle name="Normal 43 12" xfId="11803" xr:uid="{3513E269-72D2-4B65-A36B-89BEF14F6380}"/>
    <cellStyle name="Normal 43 13" xfId="17039" xr:uid="{A84C6F62-2EA7-4999-8902-94BD50A00479}"/>
    <cellStyle name="Normal 43 14" xfId="19265" xr:uid="{39B71FF6-BCE5-423E-A6B0-A43043E70EF5}"/>
    <cellStyle name="Normal 43 15" xfId="9564" xr:uid="{EB8E7CF1-B674-4BF9-8C80-FA74F09CB39E}"/>
    <cellStyle name="Normal 43 15 2" xfId="20885" xr:uid="{B70D0937-0591-4691-B038-B0AAC1B4B39A}"/>
    <cellStyle name="Normal 43 15 2 2" xfId="26441" xr:uid="{E51302D5-C3B8-40AE-91CC-ECF239826988}"/>
    <cellStyle name="Normal 43 15 2 3" xfId="31935" xr:uid="{EF94A38F-33B7-4B47-BF1E-36963A977B66}"/>
    <cellStyle name="Normal 43 15 2 4" xfId="37419" xr:uid="{9B0234E5-934D-4B55-8A6E-159F0DA83FC5}"/>
    <cellStyle name="Normal 43 15 3" xfId="23712" xr:uid="{CFA7880C-8A34-431D-87FE-EE7C90944E74}"/>
    <cellStyle name="Normal 43 15 4" xfId="29206" xr:uid="{43C6F89E-05AB-4954-8B3D-F5C1CE245DB9}"/>
    <cellStyle name="Normal 43 15 5" xfId="34690" xr:uid="{84B8B919-9F54-4FC9-8885-13E28658D16F}"/>
    <cellStyle name="Normal 43 2" xfId="6453" xr:uid="{23381214-4D20-409B-9E81-87B2586FF0F4}"/>
    <cellStyle name="Normal 43 2 2" xfId="14865" xr:uid="{80D4283A-DDF5-49C1-BE42-AAE5D114EE8F}"/>
    <cellStyle name="Normal 43 2 2 2" xfId="22152" xr:uid="{320A9CCE-8A7E-4A31-B69C-D180331001E6}"/>
    <cellStyle name="Normal 43 2 2 2 2" xfId="27708" xr:uid="{88E82F5C-3CE5-4055-9943-FEDE6FA3362F}"/>
    <cellStyle name="Normal 43 2 2 2 3" xfId="33202" xr:uid="{3B642515-4473-464D-9018-A20565235C0F}"/>
    <cellStyle name="Normal 43 2 2 2 4" xfId="38686" xr:uid="{AD1A5783-8275-49EF-9783-8D03B64585E4}"/>
    <cellStyle name="Normal 43 2 2 3" xfId="24979" xr:uid="{597E12AA-D7BE-4EFC-BA3B-65C2E2D0AD3A}"/>
    <cellStyle name="Normal 43 2 2 4" xfId="30473" xr:uid="{1F7F10B4-9101-4C6C-92D3-D7FC60975105}"/>
    <cellStyle name="Normal 43 2 2 5" xfId="35957" xr:uid="{1D011038-60DE-4FD8-BDFE-F4C1ADA5E347}"/>
    <cellStyle name="Normal 43 2 3" xfId="11805" xr:uid="{9979F483-3F8B-4AB6-A85D-10C31C11CABD}"/>
    <cellStyle name="Normal 43 2 4" xfId="17041" xr:uid="{843F218B-EADC-4329-88F4-21B3A15DC1CC}"/>
    <cellStyle name="Normal 43 2 5" xfId="19267" xr:uid="{0C5BA10A-F2DF-48CF-9115-48C706DE17DA}"/>
    <cellStyle name="Normal 43 2 6" xfId="9566" xr:uid="{15853AAA-F622-4800-8749-4DC8C2A23779}"/>
    <cellStyle name="Normal 43 2 6 2" xfId="20887" xr:uid="{CF58481C-14D8-4FB2-806E-A7967E4F6596}"/>
    <cellStyle name="Normal 43 2 6 2 2" xfId="26443" xr:uid="{4B01802F-2265-47E0-B963-80B221D5768C}"/>
    <cellStyle name="Normal 43 2 6 2 3" xfId="31937" xr:uid="{FD1EF481-74B3-46AE-AA86-801D1F14AA11}"/>
    <cellStyle name="Normal 43 2 6 2 4" xfId="37421" xr:uid="{D12DAC9E-32BA-40F7-B1C4-A77874132131}"/>
    <cellStyle name="Normal 43 2 6 3" xfId="23714" xr:uid="{728EB6A5-7C10-4ED0-99C1-EB7808AF5D74}"/>
    <cellStyle name="Normal 43 2 6 4" xfId="29208" xr:uid="{72CE034C-80C9-451F-9E79-14EB56DD92D2}"/>
    <cellStyle name="Normal 43 2 6 5" xfId="34692" xr:uid="{36948691-06FD-4D61-8126-BA4B570476C6}"/>
    <cellStyle name="Normal 43 3" xfId="6454" xr:uid="{8B5186CD-8F40-4A35-8738-B17AD8440058}"/>
    <cellStyle name="Normal 43 3 2" xfId="14866" xr:uid="{81FF37A7-A4CB-4FE1-AD46-224ECBE4374D}"/>
    <cellStyle name="Normal 43 3 2 2" xfId="22153" xr:uid="{CE634871-47D6-4101-A2C4-5BED017295B0}"/>
    <cellStyle name="Normal 43 3 2 2 2" xfId="27709" xr:uid="{84D1ED69-56B0-4698-8B01-BF3A38DA6A6E}"/>
    <cellStyle name="Normal 43 3 2 2 3" xfId="33203" xr:uid="{7332792E-42DA-45A6-9C32-FCCB27B3522D}"/>
    <cellStyle name="Normal 43 3 2 2 4" xfId="38687" xr:uid="{1BD9C9FF-7BE9-44BD-8EB5-468D2971796B}"/>
    <cellStyle name="Normal 43 3 2 3" xfId="24980" xr:uid="{D50C0720-6F5E-444C-B9B7-723A3D85D69F}"/>
    <cellStyle name="Normal 43 3 2 4" xfId="30474" xr:uid="{13F99429-F91D-4AC3-9F71-20A31B2E4626}"/>
    <cellStyle name="Normal 43 3 2 5" xfId="35958" xr:uid="{29B1D3D2-E3CC-4C90-9A06-0A05C1F2D3CD}"/>
    <cellStyle name="Normal 43 3 3" xfId="11806" xr:uid="{6E934332-B1B4-4231-BB07-BDDEF4F99A91}"/>
    <cellStyle name="Normal 43 3 4" xfId="17042" xr:uid="{C80142C7-B78B-4412-A279-7F110D6A4BCF}"/>
    <cellStyle name="Normal 43 3 5" xfId="19268" xr:uid="{6BD25684-7BFF-4123-8136-21BB1DB533A1}"/>
    <cellStyle name="Normal 43 3 6" xfId="9567" xr:uid="{45CCB795-62B6-484D-B030-D02D66CF415A}"/>
    <cellStyle name="Normal 43 3 6 2" xfId="20888" xr:uid="{A5C89E22-27ED-4EC9-8F80-E2E539AEE5DE}"/>
    <cellStyle name="Normal 43 3 6 2 2" xfId="26444" xr:uid="{32839520-97D1-4E50-9E09-E913E5DFB080}"/>
    <cellStyle name="Normal 43 3 6 2 3" xfId="31938" xr:uid="{B7787969-5CE5-4D06-8C0E-9B3525AC9531}"/>
    <cellStyle name="Normal 43 3 6 2 4" xfId="37422" xr:uid="{04763DC0-98BB-4F85-8378-32B7304EB471}"/>
    <cellStyle name="Normal 43 3 6 3" xfId="23715" xr:uid="{FD01A8C9-D6FF-4654-8038-F5DB2A2BE7DE}"/>
    <cellStyle name="Normal 43 3 6 4" xfId="29209" xr:uid="{C7E29C2C-D1A1-45C0-9B8F-A5881664CF72}"/>
    <cellStyle name="Normal 43 3 6 5" xfId="34693" xr:uid="{FE4A95BB-1E7D-4A93-9E1A-29720119FC32}"/>
    <cellStyle name="Normal 43 4" xfId="6455" xr:uid="{12BDDE9D-9B3B-4614-97A8-8A6A58A9D766}"/>
    <cellStyle name="Normal 43 4 2" xfId="14867" xr:uid="{07B7837B-8A03-411C-83EC-A97138605BB9}"/>
    <cellStyle name="Normal 43 4 2 2" xfId="22154" xr:uid="{45762976-B0C7-474E-8E62-FB31B9F90DD2}"/>
    <cellStyle name="Normal 43 4 2 2 2" xfId="27710" xr:uid="{8AA01752-DE32-495E-BFD8-AC4E48B56ADD}"/>
    <cellStyle name="Normal 43 4 2 2 3" xfId="33204" xr:uid="{DB71A111-EED5-4F4E-8E7A-24412980EBE5}"/>
    <cellStyle name="Normal 43 4 2 2 4" xfId="38688" xr:uid="{4C4CA9A4-B074-4655-9291-4BFEAC190E35}"/>
    <cellStyle name="Normal 43 4 2 3" xfId="24981" xr:uid="{17A0F8F6-6B25-4E2B-9B0A-27706DB058AF}"/>
    <cellStyle name="Normal 43 4 2 4" xfId="30475" xr:uid="{0E1C75A9-BD8E-481D-9E49-93050EDBF829}"/>
    <cellStyle name="Normal 43 4 2 5" xfId="35959" xr:uid="{CABAE8DE-9B87-4E24-B163-3C31F4154A0F}"/>
    <cellStyle name="Normal 43 4 3" xfId="11807" xr:uid="{5CABE7BF-CB71-47FA-A1E3-2B8F16103D36}"/>
    <cellStyle name="Normal 43 4 4" xfId="17043" xr:uid="{61939F4C-3B92-4028-917C-E3E456729AEA}"/>
    <cellStyle name="Normal 43 4 5" xfId="19269" xr:uid="{25DB25B7-DCC7-46C6-B8EB-FDBE2F6053A8}"/>
    <cellStyle name="Normal 43 4 6" xfId="9568" xr:uid="{9A1E37C3-2600-4D2F-8600-747431218FE8}"/>
    <cellStyle name="Normal 43 4 6 2" xfId="20889" xr:uid="{79AD0525-EE7D-4461-A2BC-C0CA273CB17F}"/>
    <cellStyle name="Normal 43 4 6 2 2" xfId="26445" xr:uid="{A7EF2852-A8E1-4E97-B9C9-7A4DF9D04CB9}"/>
    <cellStyle name="Normal 43 4 6 2 3" xfId="31939" xr:uid="{74B9BDD9-BBBE-42F1-AE78-DF7DD2ADC536}"/>
    <cellStyle name="Normal 43 4 6 2 4" xfId="37423" xr:uid="{CD39E855-DF6A-4967-A182-9A53EEFAD5E0}"/>
    <cellStyle name="Normal 43 4 6 3" xfId="23716" xr:uid="{1912DD93-E44F-4F78-BE2F-DD603F5F2A9F}"/>
    <cellStyle name="Normal 43 4 6 4" xfId="29210" xr:uid="{7CEB96E3-8DBB-406B-A94C-09C913D7B3B5}"/>
    <cellStyle name="Normal 43 4 6 5" xfId="34694" xr:uid="{DAFFE69B-044F-4FD5-88BA-DC85B9749396}"/>
    <cellStyle name="Normal 43 5" xfId="6456" xr:uid="{88AAF3F9-87F6-432F-9FA9-9016B4877577}"/>
    <cellStyle name="Normal 43 5 2" xfId="14868" xr:uid="{76B5B308-CA31-45FD-8877-A2EC57BC9084}"/>
    <cellStyle name="Normal 43 5 2 2" xfId="22155" xr:uid="{2119ECB6-01D2-4C69-A34C-3E00BB50321F}"/>
    <cellStyle name="Normal 43 5 2 2 2" xfId="27711" xr:uid="{20413056-322F-4E06-BC72-D4D60B233F4E}"/>
    <cellStyle name="Normal 43 5 2 2 3" xfId="33205" xr:uid="{7BC0EC7C-8AA5-41D4-BDB4-853B1D0C8B93}"/>
    <cellStyle name="Normal 43 5 2 2 4" xfId="38689" xr:uid="{BDAF0290-1CC9-43AA-944F-E3E662A573FA}"/>
    <cellStyle name="Normal 43 5 2 3" xfId="24982" xr:uid="{3B77C32A-575E-4411-849A-4EB4F5CB88E2}"/>
    <cellStyle name="Normal 43 5 2 4" xfId="30476" xr:uid="{28202476-593A-4751-9F21-CA6C169F0873}"/>
    <cellStyle name="Normal 43 5 2 5" xfId="35960" xr:uid="{642F0B21-9CF7-470E-AEC4-4AA63416FD9F}"/>
    <cellStyle name="Normal 43 5 3" xfId="11808" xr:uid="{E03D3E8C-EE79-4832-B522-05F53DA327E0}"/>
    <cellStyle name="Normal 43 5 4" xfId="17044" xr:uid="{262AA84B-21C4-4D3C-8370-CDC8738C1A23}"/>
    <cellStyle name="Normal 43 5 5" xfId="19270" xr:uid="{C6AC1B29-D54E-4149-876D-7CE377097685}"/>
    <cellStyle name="Normal 43 5 6" xfId="9569" xr:uid="{8428349C-37C5-4C55-8B38-4267CD144BEC}"/>
    <cellStyle name="Normal 43 5 6 2" xfId="20890" xr:uid="{06CAA221-F112-46CE-86A2-91A11B944EB3}"/>
    <cellStyle name="Normal 43 5 6 2 2" xfId="26446" xr:uid="{AB76B799-B087-477D-8F52-52929E08EF0D}"/>
    <cellStyle name="Normal 43 5 6 2 3" xfId="31940" xr:uid="{F0883BB1-24F5-42FA-8319-BB8D671BF5FA}"/>
    <cellStyle name="Normal 43 5 6 2 4" xfId="37424" xr:uid="{71FE2C29-BFF0-40D2-A141-DA6348F43D15}"/>
    <cellStyle name="Normal 43 5 6 3" xfId="23717" xr:uid="{ECA91099-8F62-4415-9620-2C71CD65A909}"/>
    <cellStyle name="Normal 43 5 6 4" xfId="29211" xr:uid="{DBCA6C14-C2E0-4961-B90A-1DE7D8630DB3}"/>
    <cellStyle name="Normal 43 5 6 5" xfId="34695" xr:uid="{9C2F44D1-B003-4BD1-8CED-D11B5CD5544C}"/>
    <cellStyle name="Normal 43 6" xfId="6457" xr:uid="{F1345571-5617-49C8-BE2C-D95A721E035A}"/>
    <cellStyle name="Normal 43 6 2" xfId="14869" xr:uid="{1A1DACEA-3C44-4721-8A69-F04FE27DD5B6}"/>
    <cellStyle name="Normal 43 6 2 2" xfId="22156" xr:uid="{CE2E2F4A-5B5C-4D5C-AF41-1B1058AE5E93}"/>
    <cellStyle name="Normal 43 6 2 2 2" xfId="27712" xr:uid="{7BD335DB-A2C4-4151-B04F-4E83C46CF9E6}"/>
    <cellStyle name="Normal 43 6 2 2 3" xfId="33206" xr:uid="{13A1E550-8006-482B-AE56-665E095C7B14}"/>
    <cellStyle name="Normal 43 6 2 2 4" xfId="38690" xr:uid="{E73D6F02-E0F8-4271-B563-63FA1132DB32}"/>
    <cellStyle name="Normal 43 6 2 3" xfId="24983" xr:uid="{9D9EF5F4-BC5D-421A-A54E-62E93FA14992}"/>
    <cellStyle name="Normal 43 6 2 4" xfId="30477" xr:uid="{961112B4-D2C9-4BF3-B673-2B6A481D2AE5}"/>
    <cellStyle name="Normal 43 6 2 5" xfId="35961" xr:uid="{135A56DC-D416-49F0-9EA5-A8E80C319FA6}"/>
    <cellStyle name="Normal 43 6 3" xfId="11809" xr:uid="{ED8EA12C-CA5C-40F9-99A4-CF2987776063}"/>
    <cellStyle name="Normal 43 6 4" xfId="17045" xr:uid="{76312C3E-1458-4E39-B855-69B6E5117FE5}"/>
    <cellStyle name="Normal 43 6 5" xfId="19271" xr:uid="{11949568-2369-4585-AE8C-0E87E732D8FE}"/>
    <cellStyle name="Normal 43 6 6" xfId="9570" xr:uid="{1687C842-3BAF-4AFA-85BD-51441005B8B7}"/>
    <cellStyle name="Normal 43 6 6 2" xfId="20891" xr:uid="{4C9BBBCA-C047-4D4C-8293-7949ECFF6EC8}"/>
    <cellStyle name="Normal 43 6 6 2 2" xfId="26447" xr:uid="{C23FFE17-8BDB-4083-8FF5-107C1C279AA6}"/>
    <cellStyle name="Normal 43 6 6 2 3" xfId="31941" xr:uid="{4139B666-0D30-47F4-B003-359008C1E19F}"/>
    <cellStyle name="Normal 43 6 6 2 4" xfId="37425" xr:uid="{6F303630-CB5C-4C44-A933-9448E9C734E2}"/>
    <cellStyle name="Normal 43 6 6 3" xfId="23718" xr:uid="{8946E325-0250-4EDA-AE96-604BA55757E3}"/>
    <cellStyle name="Normal 43 6 6 4" xfId="29212" xr:uid="{98578828-1E9F-4DD8-BCCC-86C018AD27B1}"/>
    <cellStyle name="Normal 43 6 6 5" xfId="34696" xr:uid="{ECBA5988-8797-4F49-AD2A-1424B8106ED1}"/>
    <cellStyle name="Normal 43 7" xfId="6458" xr:uid="{68F2EBA1-37F7-4D84-8285-1D8D0CC3ED7C}"/>
    <cellStyle name="Normal 43 7 2" xfId="14870" xr:uid="{C28A3480-0DE7-4FD3-8863-709A8E4F145D}"/>
    <cellStyle name="Normal 43 7 2 2" xfId="22157" xr:uid="{BD95F8C3-F2DB-4137-B9FA-A5CF0BED3708}"/>
    <cellStyle name="Normal 43 7 2 2 2" xfId="27713" xr:uid="{52B49CC1-722E-432F-B4BE-525FAE710D2D}"/>
    <cellStyle name="Normal 43 7 2 2 3" xfId="33207" xr:uid="{3F623E15-A908-4EDC-A30F-2AED0AA4D63E}"/>
    <cellStyle name="Normal 43 7 2 2 4" xfId="38691" xr:uid="{D8E0713A-F31F-484C-A4E9-AB3DD3719E3C}"/>
    <cellStyle name="Normal 43 7 2 3" xfId="24984" xr:uid="{9DD88C0E-171F-449A-9B0B-FC4D05933BFA}"/>
    <cellStyle name="Normal 43 7 2 4" xfId="30478" xr:uid="{4F412A6B-3224-4496-843C-849D60302974}"/>
    <cellStyle name="Normal 43 7 2 5" xfId="35962" xr:uid="{AB82852F-A9EF-421D-ADB4-C2D71B9E8F2E}"/>
    <cellStyle name="Normal 43 7 3" xfId="11810" xr:uid="{5A966FAA-99FD-4799-9367-0CDBC513B77D}"/>
    <cellStyle name="Normal 43 7 4" xfId="17046" xr:uid="{265F63CD-2E72-46E5-B4C3-F549F7BFD55E}"/>
    <cellStyle name="Normal 43 7 5" xfId="19272" xr:uid="{3E45EAF3-387A-4EFB-A789-E43AC6BC845F}"/>
    <cellStyle name="Normal 43 7 6" xfId="9571" xr:uid="{5889A989-D194-4C49-8676-98C7D35A6A9F}"/>
    <cellStyle name="Normal 43 7 6 2" xfId="20892" xr:uid="{09DA9F5E-27E5-4E7A-9C28-26AC1403D1C5}"/>
    <cellStyle name="Normal 43 7 6 2 2" xfId="26448" xr:uid="{97997645-1605-4A6C-9138-76506F0A5F43}"/>
    <cellStyle name="Normal 43 7 6 2 3" xfId="31942" xr:uid="{C3D03EB5-8946-4053-A201-0872E412C514}"/>
    <cellStyle name="Normal 43 7 6 2 4" xfId="37426" xr:uid="{803D2BA2-620E-4514-8F0C-FED5BAD35FC5}"/>
    <cellStyle name="Normal 43 7 6 3" xfId="23719" xr:uid="{C42A909A-EBB9-42E3-AC3C-3B88D27B7043}"/>
    <cellStyle name="Normal 43 7 6 4" xfId="29213" xr:uid="{D19FF5ED-3886-44D7-B23F-C1A15E3009E5}"/>
    <cellStyle name="Normal 43 7 6 5" xfId="34697" xr:uid="{6DFF6326-0F80-4881-A569-B0186E02655A}"/>
    <cellStyle name="Normal 43 8" xfId="6459" xr:uid="{AE6F1B93-5AA8-401D-9FA8-45F5B48C6F7E}"/>
    <cellStyle name="Normal 43 8 2" xfId="14871" xr:uid="{7B5E3B8E-46E2-4532-ADB6-2D16D4E043B0}"/>
    <cellStyle name="Normal 43 8 2 2" xfId="22158" xr:uid="{626920E7-F5F3-44E2-B481-61CEB97FBF37}"/>
    <cellStyle name="Normal 43 8 2 2 2" xfId="27714" xr:uid="{0156150C-F81A-4441-85FF-8BE27762E020}"/>
    <cellStyle name="Normal 43 8 2 2 3" xfId="33208" xr:uid="{F9B757AC-13F4-46BC-85A9-8DCAD3C34069}"/>
    <cellStyle name="Normal 43 8 2 2 4" xfId="38692" xr:uid="{5721BC4A-1049-4575-85BD-15B3338F9DBF}"/>
    <cellStyle name="Normal 43 8 2 3" xfId="24985" xr:uid="{0E56122A-0547-4599-B8D1-5AC244904005}"/>
    <cellStyle name="Normal 43 8 2 4" xfId="30479" xr:uid="{E274C22F-799F-4E73-970B-62B7B9C17E66}"/>
    <cellStyle name="Normal 43 8 2 5" xfId="35963" xr:uid="{62FC4B55-1A9E-44E4-BF3A-4E6E8DBD0485}"/>
    <cellStyle name="Normal 43 8 3" xfId="11811" xr:uid="{E7EAB18C-CBE8-4358-845B-F2E2A1C59548}"/>
    <cellStyle name="Normal 43 8 4" xfId="17047" xr:uid="{0B381672-8095-4206-B393-B06422334916}"/>
    <cellStyle name="Normal 43 8 5" xfId="19273" xr:uid="{4B3A178C-E672-43C3-9791-8822743A5480}"/>
    <cellStyle name="Normal 43 8 6" xfId="9572" xr:uid="{82221311-A52D-4EF8-9C2A-6FAB45438B02}"/>
    <cellStyle name="Normal 43 8 6 2" xfId="20893" xr:uid="{E914EAA3-7CBA-4E35-B566-9E897C719E64}"/>
    <cellStyle name="Normal 43 8 6 2 2" xfId="26449" xr:uid="{DBFC4D5A-E836-4D8C-9B3B-BDCC03D6E7DA}"/>
    <cellStyle name="Normal 43 8 6 2 3" xfId="31943" xr:uid="{8890F590-9B80-4FE9-8EE3-72834CDC751C}"/>
    <cellStyle name="Normal 43 8 6 2 4" xfId="37427" xr:uid="{7A70D8FB-3E0D-4C79-9348-1F239B08EE62}"/>
    <cellStyle name="Normal 43 8 6 3" xfId="23720" xr:uid="{69785A6C-6A93-40CE-A12E-EC30C9FAD8B7}"/>
    <cellStyle name="Normal 43 8 6 4" xfId="29214" xr:uid="{8CC61959-D0E3-455C-BCA3-8C6ABBF5D9E8}"/>
    <cellStyle name="Normal 43 8 6 5" xfId="34698" xr:uid="{69CBB1BE-5CBE-46A2-B587-3225DDF9CFD5}"/>
    <cellStyle name="Normal 43 9" xfId="6460" xr:uid="{F7F20AE6-FB76-4C3C-B4C5-2FCC30973BFD}"/>
    <cellStyle name="Normal 43 9 2" xfId="14872" xr:uid="{FC1CE278-31DD-4830-B04F-BBE5D987F0D2}"/>
    <cellStyle name="Normal 43 9 2 2" xfId="22159" xr:uid="{25E5EAA9-E8F2-4027-9221-E13CDEFBA3BB}"/>
    <cellStyle name="Normal 43 9 2 2 2" xfId="27715" xr:uid="{042FEA9D-F277-4DC7-B417-96C8D77EE9F7}"/>
    <cellStyle name="Normal 43 9 2 2 3" xfId="33209" xr:uid="{0D091D65-5EAA-48F8-8707-F74B6D029698}"/>
    <cellStyle name="Normal 43 9 2 2 4" xfId="38693" xr:uid="{752ACCDE-4B67-4251-BD69-BF48FF2CAAAD}"/>
    <cellStyle name="Normal 43 9 2 3" xfId="24986" xr:uid="{FFAA7951-773C-4D46-A591-6560977100D4}"/>
    <cellStyle name="Normal 43 9 2 4" xfId="30480" xr:uid="{A0365B85-EE22-4612-A468-E69B346906B2}"/>
    <cellStyle name="Normal 43 9 2 5" xfId="35964" xr:uid="{86FD4A71-1321-4D51-A021-285BA2BD650D}"/>
    <cellStyle name="Normal 43 9 3" xfId="11812" xr:uid="{EA6B477B-10FD-4060-9893-E128DA13ADAC}"/>
    <cellStyle name="Normal 43 9 4" xfId="17048" xr:uid="{1DB91EEE-BEA0-439A-85EA-BAA0B0A182FB}"/>
    <cellStyle name="Normal 43 9 5" xfId="19274" xr:uid="{848B0651-8999-4DBC-A120-350D10A348BD}"/>
    <cellStyle name="Normal 43 9 6" xfId="9573" xr:uid="{EB96EEB9-D4F6-45B6-AD99-96E3F4EDBF14}"/>
    <cellStyle name="Normal 43 9 6 2" xfId="20894" xr:uid="{4A40F366-2BB4-4F6A-8B51-E65E6B108EAD}"/>
    <cellStyle name="Normal 43 9 6 2 2" xfId="26450" xr:uid="{DED43DA4-AF6F-42A8-ABC1-81D8881518CD}"/>
    <cellStyle name="Normal 43 9 6 2 3" xfId="31944" xr:uid="{1C2F4815-8A61-41A9-9BA8-B04B7510A958}"/>
    <cellStyle name="Normal 43 9 6 2 4" xfId="37428" xr:uid="{90614C5B-7961-4F86-81D6-E1DA733A1C95}"/>
    <cellStyle name="Normal 43 9 6 3" xfId="23721" xr:uid="{A89F2114-C1CE-4444-92AA-267665EC42F4}"/>
    <cellStyle name="Normal 43 9 6 4" xfId="29215" xr:uid="{AAB928D6-93E4-42A5-8222-F8929604D92F}"/>
    <cellStyle name="Normal 43 9 6 5" xfId="34699" xr:uid="{11BD0C16-F7D3-4DB4-8348-91398695DACD}"/>
    <cellStyle name="Normal 430" xfId="39662" xr:uid="{1B1238B4-A3F4-4F35-92A2-7377B2E02B76}"/>
    <cellStyle name="Normal 431" xfId="39663" xr:uid="{AFCA9AAB-9FFF-4F3A-980F-7FEC6E77327D}"/>
    <cellStyle name="Normal 432" xfId="39664" xr:uid="{A69307C2-445F-472B-98F8-6844B36381C0}"/>
    <cellStyle name="Normal 433" xfId="39665" xr:uid="{D4ECD8C6-9F2D-42E2-87B9-DFF805B22505}"/>
    <cellStyle name="Normal 434" xfId="39666" xr:uid="{67578ECD-2CDF-42DA-B682-C6304A0F83FE}"/>
    <cellStyle name="Normal 435" xfId="39667" xr:uid="{7D31B557-4B90-434B-AEFB-6FF64C40FD25}"/>
    <cellStyle name="Normal 436" xfId="39668" xr:uid="{D4D53BAC-1F0B-4623-813E-78E13E88A600}"/>
    <cellStyle name="Normal 437" xfId="39669" xr:uid="{E638B6E0-5F38-466D-BE87-8F7EBFF656A2}"/>
    <cellStyle name="Normal 438" xfId="39670" xr:uid="{D983A74B-E6FB-47D6-9107-0DA832699C27}"/>
    <cellStyle name="Normal 439" xfId="39671" xr:uid="{391EF0AA-9848-412F-9F28-06D759D650B5}"/>
    <cellStyle name="Normal 44" xfId="6461" xr:uid="{7B904B23-1F2A-4DBD-96B1-307FFFC29824}"/>
    <cellStyle name="Normal 44 10" xfId="6462" xr:uid="{3AA5F076-1906-456B-8CEB-38E176599E42}"/>
    <cellStyle name="Normal 44 10 2" xfId="14874" xr:uid="{1677B52A-5F78-4294-8DAF-BE5806660D02}"/>
    <cellStyle name="Normal 44 10 2 2" xfId="22161" xr:uid="{DDB6A0D1-ECEB-4A87-83F3-BCC8C342E629}"/>
    <cellStyle name="Normal 44 10 2 2 2" xfId="27717" xr:uid="{1BE9179D-F0A5-43AF-B803-FA7D66D949CA}"/>
    <cellStyle name="Normal 44 10 2 2 3" xfId="33211" xr:uid="{F21E5207-7099-4590-8F40-E99E6159B192}"/>
    <cellStyle name="Normal 44 10 2 2 4" xfId="38695" xr:uid="{099023E4-51C2-4877-9B6D-DC3F12F57871}"/>
    <cellStyle name="Normal 44 10 2 3" xfId="24988" xr:uid="{1EFB291B-9DB6-4080-829F-E26B55B86036}"/>
    <cellStyle name="Normal 44 10 2 4" xfId="30482" xr:uid="{C9F74E18-CDDF-45F8-927D-5A2252DABA56}"/>
    <cellStyle name="Normal 44 10 2 5" xfId="35966" xr:uid="{45F85E45-E050-43AB-885C-6ECEF91F84AE}"/>
    <cellStyle name="Normal 44 10 3" xfId="11814" xr:uid="{38C7C938-EE99-4098-A368-942C4038376D}"/>
    <cellStyle name="Normal 44 10 4" xfId="17050" xr:uid="{BE2F3962-3DCB-4FEE-9BBC-6140910E8752}"/>
    <cellStyle name="Normal 44 10 5" xfId="19276" xr:uid="{1A6FBFC5-D243-48FB-967D-FCBB87BEEB51}"/>
    <cellStyle name="Normal 44 10 6" xfId="9575" xr:uid="{AB1286B5-7F6E-46C3-B591-E78F7BD5DC64}"/>
    <cellStyle name="Normal 44 10 6 2" xfId="20896" xr:uid="{70871E0E-F4BC-473D-8EAB-A7D737EA7A19}"/>
    <cellStyle name="Normal 44 10 6 2 2" xfId="26452" xr:uid="{E4EF95E5-2E49-463C-A7DC-0C2EDBC61FA4}"/>
    <cellStyle name="Normal 44 10 6 2 3" xfId="31946" xr:uid="{AE6288A6-0934-42BA-A7EA-C41A392F86F1}"/>
    <cellStyle name="Normal 44 10 6 2 4" xfId="37430" xr:uid="{1F5E71F6-0844-440A-A4E9-289B6F505177}"/>
    <cellStyle name="Normal 44 10 6 3" xfId="23723" xr:uid="{4632B57A-B59A-44EF-AEE8-A85E667831FE}"/>
    <cellStyle name="Normal 44 10 6 4" xfId="29217" xr:uid="{FE43AC55-8059-4367-8465-E7AE38AEF871}"/>
    <cellStyle name="Normal 44 10 6 5" xfId="34701" xr:uid="{6CF98683-666D-4388-9798-E00000C01192}"/>
    <cellStyle name="Normal 44 11" xfId="14873" xr:uid="{2D91E8A8-726E-432F-87FB-005DB0C1FF12}"/>
    <cellStyle name="Normal 44 11 2" xfId="22160" xr:uid="{D443792C-356B-4A8E-8D91-75B02174FE02}"/>
    <cellStyle name="Normal 44 11 2 2" xfId="27716" xr:uid="{3F3ECFF3-4E9C-48E3-BF84-1781EB18E60D}"/>
    <cellStyle name="Normal 44 11 2 3" xfId="33210" xr:uid="{1AB3DD38-65FA-491F-A898-5D5DB996EEA4}"/>
    <cellStyle name="Normal 44 11 2 4" xfId="38694" xr:uid="{165B7AF2-4D56-4EED-BE5D-482EE477C0ED}"/>
    <cellStyle name="Normal 44 11 3" xfId="24987" xr:uid="{7DA8AD5D-FB1E-4D40-87C0-9D4DDC67A796}"/>
    <cellStyle name="Normal 44 11 4" xfId="30481" xr:uid="{A7106F41-C5DD-49A0-85EC-6AC089595E5B}"/>
    <cellStyle name="Normal 44 11 5" xfId="35965" xr:uid="{D9307E0B-BF0D-4748-904F-1BDEF00351D6}"/>
    <cellStyle name="Normal 44 12" xfId="11813" xr:uid="{32A25523-2CDF-4448-B906-1ABB1811A091}"/>
    <cellStyle name="Normal 44 13" xfId="17049" xr:uid="{2AD776DF-3C51-408F-85B6-3F6961780055}"/>
    <cellStyle name="Normal 44 14" xfId="19275" xr:uid="{B0D68A7B-3544-4861-B5D6-A92366E4A7A4}"/>
    <cellStyle name="Normal 44 15" xfId="9574" xr:uid="{C5E804A3-7382-4A08-A83D-D4AF4628C24B}"/>
    <cellStyle name="Normal 44 15 2" xfId="20895" xr:uid="{63068364-5C13-4C0C-A946-CDCBC5C8E508}"/>
    <cellStyle name="Normal 44 15 2 2" xfId="26451" xr:uid="{96D901D1-56B2-4E26-BFE3-44B847BEB6D4}"/>
    <cellStyle name="Normal 44 15 2 3" xfId="31945" xr:uid="{559F1AF2-2DBE-4812-BE1C-D8107577BCE6}"/>
    <cellStyle name="Normal 44 15 2 4" xfId="37429" xr:uid="{9BA5F6D3-EE05-4043-9C69-2F48A9C6F5A3}"/>
    <cellStyle name="Normal 44 15 3" xfId="23722" xr:uid="{F1951FF8-DA7B-4B61-B8CD-EE5048CBCCBB}"/>
    <cellStyle name="Normal 44 15 4" xfId="29216" xr:uid="{FC5C5C12-0195-4AFE-970C-56D46DA95D2F}"/>
    <cellStyle name="Normal 44 15 5" xfId="34700" xr:uid="{F1181F4D-3F64-40E5-8044-F75F3B596A3A}"/>
    <cellStyle name="Normal 44 2" xfId="6463" xr:uid="{A29D113C-6805-4A20-97A4-3654EEAE952D}"/>
    <cellStyle name="Normal 44 2 2" xfId="14875" xr:uid="{89C351E3-4795-476F-B09B-ECE56DBB8743}"/>
    <cellStyle name="Normal 44 2 2 2" xfId="22162" xr:uid="{C3D37862-7419-458F-975F-E0486FF55C07}"/>
    <cellStyle name="Normal 44 2 2 2 2" xfId="27718" xr:uid="{9BCA521B-0DE4-45B4-A4DC-136CA4A6E45F}"/>
    <cellStyle name="Normal 44 2 2 2 3" xfId="33212" xr:uid="{56E3685F-0364-4E5E-B543-07B8E00E1679}"/>
    <cellStyle name="Normal 44 2 2 2 4" xfId="38696" xr:uid="{471E4E7D-5545-49ED-A85E-4C525B3AD8F5}"/>
    <cellStyle name="Normal 44 2 2 3" xfId="24989" xr:uid="{BB469DB6-5095-47D5-8B82-9B891AED7E0A}"/>
    <cellStyle name="Normal 44 2 2 4" xfId="30483" xr:uid="{B7EE5AF0-671A-4665-82C9-63714FA13D61}"/>
    <cellStyle name="Normal 44 2 2 5" xfId="35967" xr:uid="{3B0DC8AF-C1E1-4B69-9C2E-1F947657CF56}"/>
    <cellStyle name="Normal 44 2 3" xfId="11815" xr:uid="{34BB24FD-2E67-4E56-9E36-00B405ED135D}"/>
    <cellStyle name="Normal 44 2 4" xfId="17051" xr:uid="{4C3F8D41-A961-4229-9458-CA22AE2409CF}"/>
    <cellStyle name="Normal 44 2 5" xfId="19277" xr:uid="{399AC6A4-4986-4281-BB24-B7AF663D58A5}"/>
    <cellStyle name="Normal 44 2 6" xfId="9576" xr:uid="{E32CCADC-F7A0-44E6-81B2-F406BF6BD520}"/>
    <cellStyle name="Normal 44 2 6 2" xfId="20897" xr:uid="{10305F5B-B3E5-4F01-AECD-1DC5CF21CAEC}"/>
    <cellStyle name="Normal 44 2 6 2 2" xfId="26453" xr:uid="{559266AF-86FC-4532-91F4-7A3A644EA8EE}"/>
    <cellStyle name="Normal 44 2 6 2 3" xfId="31947" xr:uid="{C365DE77-F007-4F03-A860-58FD3B93E0C4}"/>
    <cellStyle name="Normal 44 2 6 2 4" xfId="37431" xr:uid="{87F1223C-53D9-4B01-AACF-D5BDBAE545AA}"/>
    <cellStyle name="Normal 44 2 6 3" xfId="23724" xr:uid="{1EAB3968-6C6F-4AE4-8A2A-86BEC81D1263}"/>
    <cellStyle name="Normal 44 2 6 4" xfId="29218" xr:uid="{FA2C8EA1-B515-4213-81A8-5C5E71F7A78F}"/>
    <cellStyle name="Normal 44 2 6 5" xfId="34702" xr:uid="{97DB6A13-05BB-46B3-ACE2-2963C40A49FF}"/>
    <cellStyle name="Normal 44 3" xfId="6464" xr:uid="{D609DD00-A0BB-4796-93AA-E1D6DA3EF5EB}"/>
    <cellStyle name="Normal 44 3 2" xfId="14876" xr:uid="{9C331570-0B47-42A3-95DB-B436699224D8}"/>
    <cellStyle name="Normal 44 3 2 2" xfId="22163" xr:uid="{FBF270A4-FFF4-4223-AB9D-FE175F39A1B0}"/>
    <cellStyle name="Normal 44 3 2 2 2" xfId="27719" xr:uid="{6A198075-D501-4429-AE07-C63A5CAA7144}"/>
    <cellStyle name="Normal 44 3 2 2 3" xfId="33213" xr:uid="{F3E48704-4417-49AF-98ED-841D68A3CB94}"/>
    <cellStyle name="Normal 44 3 2 2 4" xfId="38697" xr:uid="{7899FF26-2E76-4E85-8786-DBF30178BAE3}"/>
    <cellStyle name="Normal 44 3 2 3" xfId="24990" xr:uid="{85F8B200-46D7-4161-A445-A3B22CE2B763}"/>
    <cellStyle name="Normal 44 3 2 4" xfId="30484" xr:uid="{7C31E0F5-F007-44D4-B6B3-8B1E7ADF8BF9}"/>
    <cellStyle name="Normal 44 3 2 5" xfId="35968" xr:uid="{8BB3278A-3C03-4840-BDEC-4CD8675503E4}"/>
    <cellStyle name="Normal 44 3 3" xfId="11816" xr:uid="{7893664F-9ADC-4F8E-B9EC-B1A81B233768}"/>
    <cellStyle name="Normal 44 3 4" xfId="17052" xr:uid="{21CEF9B8-0612-4FC8-8D9C-D554875764FA}"/>
    <cellStyle name="Normal 44 3 5" xfId="19278" xr:uid="{6A7F9374-A8C8-41E3-8865-518D4448EAF3}"/>
    <cellStyle name="Normal 44 3 6" xfId="9577" xr:uid="{CE3DB2D7-963E-4A04-85F3-9AD3CCDFFA1C}"/>
    <cellStyle name="Normal 44 3 6 2" xfId="20898" xr:uid="{A5EFA70A-A858-4DC8-A3BB-DD74B327B0A1}"/>
    <cellStyle name="Normal 44 3 6 2 2" xfId="26454" xr:uid="{4682EF8D-BF34-4680-8140-497D7D32119F}"/>
    <cellStyle name="Normal 44 3 6 2 3" xfId="31948" xr:uid="{D927A8D0-FA9C-4BD5-B738-B9403BBF921B}"/>
    <cellStyle name="Normal 44 3 6 2 4" xfId="37432" xr:uid="{D86F57E1-B190-491F-9200-B90CC9A29FAB}"/>
    <cellStyle name="Normal 44 3 6 3" xfId="23725" xr:uid="{15BE4105-1ABE-4D34-AC83-E236E23CA8D2}"/>
    <cellStyle name="Normal 44 3 6 4" xfId="29219" xr:uid="{EF2166AC-3093-4E54-A7F6-5B38FA1B7C8E}"/>
    <cellStyle name="Normal 44 3 6 5" xfId="34703" xr:uid="{A596F486-58D0-48BA-A71F-59D5E6B13612}"/>
    <cellStyle name="Normal 44 4" xfId="6465" xr:uid="{DE5A09F2-5674-47E2-923D-ABE2BC8DD2A6}"/>
    <cellStyle name="Normal 44 4 2" xfId="14877" xr:uid="{D85C73EA-15D8-45A0-A0EC-44866E963C9C}"/>
    <cellStyle name="Normal 44 4 2 2" xfId="22164" xr:uid="{D5C1E962-1352-4229-8A26-51C488917712}"/>
    <cellStyle name="Normal 44 4 2 2 2" xfId="27720" xr:uid="{C14C4170-618D-4E18-AD39-BD2F7D3B1326}"/>
    <cellStyle name="Normal 44 4 2 2 3" xfId="33214" xr:uid="{E4EDA58A-C5B6-457A-9156-E88A514AD183}"/>
    <cellStyle name="Normal 44 4 2 2 4" xfId="38698" xr:uid="{3AE6E165-26CE-4DED-A416-2B8E97AC9EA1}"/>
    <cellStyle name="Normal 44 4 2 3" xfId="24991" xr:uid="{5B73D1EE-5F61-4093-AF06-A30DF4EBEF5F}"/>
    <cellStyle name="Normal 44 4 2 4" xfId="30485" xr:uid="{FEE78EA3-41E2-41B9-8960-4AF747BB1FCA}"/>
    <cellStyle name="Normal 44 4 2 5" xfId="35969" xr:uid="{C5128D94-D325-4B81-B2A4-595A06604CBE}"/>
    <cellStyle name="Normal 44 4 3" xfId="11817" xr:uid="{23B78013-7B03-4B01-8CD0-226946F4110F}"/>
    <cellStyle name="Normal 44 4 4" xfId="17053" xr:uid="{33F54247-C2EB-4D12-BB91-13939849C386}"/>
    <cellStyle name="Normal 44 4 5" xfId="19279" xr:uid="{082B7DA2-C044-490D-8DA4-134377339F61}"/>
    <cellStyle name="Normal 44 4 6" xfId="9578" xr:uid="{D61A10B6-EED2-45B7-AD6F-0711DC4F9E3D}"/>
    <cellStyle name="Normal 44 4 6 2" xfId="20899" xr:uid="{6DBC66E7-5652-4BAA-8DE3-423EFEED42E9}"/>
    <cellStyle name="Normal 44 4 6 2 2" xfId="26455" xr:uid="{81B4D4AB-849D-4C3F-91AD-4953A413B35D}"/>
    <cellStyle name="Normal 44 4 6 2 3" xfId="31949" xr:uid="{BCFD63C4-D153-41B2-B565-6491AA991BA1}"/>
    <cellStyle name="Normal 44 4 6 2 4" xfId="37433" xr:uid="{844C2D39-DB6E-4CC1-98EE-7A2C23A0C354}"/>
    <cellStyle name="Normal 44 4 6 3" xfId="23726" xr:uid="{8972B916-1D5B-4BCC-8CA1-A73D759060C4}"/>
    <cellStyle name="Normal 44 4 6 4" xfId="29220" xr:uid="{D2A3FBB4-101A-42D4-ACB5-43A7FE1C3211}"/>
    <cellStyle name="Normal 44 4 6 5" xfId="34704" xr:uid="{9E76C9C0-03D9-4D38-9567-5B84563378F4}"/>
    <cellStyle name="Normal 44 5" xfId="6466" xr:uid="{96817A49-3839-4AB1-BD4C-29696B34C450}"/>
    <cellStyle name="Normal 44 5 2" xfId="14878" xr:uid="{72AFBAAF-F93C-4943-821B-F3DBEA0A6776}"/>
    <cellStyle name="Normal 44 5 2 2" xfId="22165" xr:uid="{693C7DF5-FB92-4CB4-9AE8-0351FBF94A3C}"/>
    <cellStyle name="Normal 44 5 2 2 2" xfId="27721" xr:uid="{BDD593D7-F99F-4AC6-B8E5-9B292D5FC9B8}"/>
    <cellStyle name="Normal 44 5 2 2 3" xfId="33215" xr:uid="{AE7B3941-C41B-4070-92C9-F939841C8CAE}"/>
    <cellStyle name="Normal 44 5 2 2 4" xfId="38699" xr:uid="{068E2C7F-FA8C-43B4-ADD0-502CFD60C0D9}"/>
    <cellStyle name="Normal 44 5 2 3" xfId="24992" xr:uid="{DF921F10-B6C4-4086-AFF1-A30384E51FD5}"/>
    <cellStyle name="Normal 44 5 2 4" xfId="30486" xr:uid="{E6526751-B17F-412A-B2A0-F7748F3E5012}"/>
    <cellStyle name="Normal 44 5 2 5" xfId="35970" xr:uid="{7F9F0D97-1F86-4ACE-A29A-D2A05221BA2D}"/>
    <cellStyle name="Normal 44 5 3" xfId="11818" xr:uid="{410C5B70-7809-4916-BCDB-6CFFB1A6CD41}"/>
    <cellStyle name="Normal 44 5 4" xfId="17054" xr:uid="{D53FF3E9-367E-4646-882E-3CDE3185DF69}"/>
    <cellStyle name="Normal 44 5 5" xfId="19280" xr:uid="{182F9C37-459C-41E8-9065-1EDA3E62A56C}"/>
    <cellStyle name="Normal 44 5 6" xfId="9579" xr:uid="{FE2DB5D3-10EF-4481-B219-8BCBF1859E89}"/>
    <cellStyle name="Normal 44 5 6 2" xfId="20900" xr:uid="{62DFCCD6-514B-4000-93AB-F1A710F65C50}"/>
    <cellStyle name="Normal 44 5 6 2 2" xfId="26456" xr:uid="{C7A75F1A-60A9-46BB-A8A7-00F572B29E8F}"/>
    <cellStyle name="Normal 44 5 6 2 3" xfId="31950" xr:uid="{2831D26E-5313-4B97-A2C5-A19DF351238C}"/>
    <cellStyle name="Normal 44 5 6 2 4" xfId="37434" xr:uid="{F3D9EF4B-1FA7-4DF6-8B16-01D8E0827A1A}"/>
    <cellStyle name="Normal 44 5 6 3" xfId="23727" xr:uid="{340CA79C-14DB-4A6A-AD50-D02165AEB0AE}"/>
    <cellStyle name="Normal 44 5 6 4" xfId="29221" xr:uid="{E090AC3D-969D-4660-814B-282C4C2A2683}"/>
    <cellStyle name="Normal 44 5 6 5" xfId="34705" xr:uid="{CD7C91E1-34E4-40AF-B613-B1569E7540AF}"/>
    <cellStyle name="Normal 44 6" xfId="6467" xr:uid="{BCBFC9E4-F094-4445-9318-07F5FA7F82ED}"/>
    <cellStyle name="Normal 44 6 2" xfId="14879" xr:uid="{55B190D4-AD9B-4B8F-BEFD-1D716BA89434}"/>
    <cellStyle name="Normal 44 6 2 2" xfId="22166" xr:uid="{7D7936E5-EC7B-4952-91F8-5F3F331D9102}"/>
    <cellStyle name="Normal 44 6 2 2 2" xfId="27722" xr:uid="{55ECAF38-3AD5-4D25-A00C-720DD66971CE}"/>
    <cellStyle name="Normal 44 6 2 2 3" xfId="33216" xr:uid="{D554C876-16F0-445F-9FB1-6438861E4DF4}"/>
    <cellStyle name="Normal 44 6 2 2 4" xfId="38700" xr:uid="{D3C2657A-8B06-4A7F-8275-BE5FC6152240}"/>
    <cellStyle name="Normal 44 6 2 3" xfId="24993" xr:uid="{6FAA0130-2A90-493C-AC2A-DAA09F8635D0}"/>
    <cellStyle name="Normal 44 6 2 4" xfId="30487" xr:uid="{2EB735A3-58B2-4193-B367-AA3765BAE554}"/>
    <cellStyle name="Normal 44 6 2 5" xfId="35971" xr:uid="{09D815C0-1BDD-4634-AAFA-5F0C0A3E7174}"/>
    <cellStyle name="Normal 44 6 3" xfId="11819" xr:uid="{452F795B-05C1-4A83-8A8F-00019B9A3284}"/>
    <cellStyle name="Normal 44 6 4" xfId="17055" xr:uid="{72259085-219E-4C5D-A290-43E9815134C1}"/>
    <cellStyle name="Normal 44 6 5" xfId="19281" xr:uid="{42A40529-A158-4F8E-A6A6-2FA9BAF8C8FA}"/>
    <cellStyle name="Normal 44 6 6" xfId="9580" xr:uid="{CE8DE0B5-596A-4041-BE8C-981E1EDFF86E}"/>
    <cellStyle name="Normal 44 6 6 2" xfId="20901" xr:uid="{E7D9B526-969B-42C4-B640-9B9AEC761C8D}"/>
    <cellStyle name="Normal 44 6 6 2 2" xfId="26457" xr:uid="{04730B66-E96C-4428-97A1-38BE45E9F98B}"/>
    <cellStyle name="Normal 44 6 6 2 3" xfId="31951" xr:uid="{6701C8C1-BF93-49DB-A0EF-9031D09D1171}"/>
    <cellStyle name="Normal 44 6 6 2 4" xfId="37435" xr:uid="{6C8603F7-8B80-471A-8357-A8278B1693F6}"/>
    <cellStyle name="Normal 44 6 6 3" xfId="23728" xr:uid="{A5262B4D-6C0A-4A9E-9BB6-B95F89C1C61A}"/>
    <cellStyle name="Normal 44 6 6 4" xfId="29222" xr:uid="{1EA1E456-37E7-4DF3-9CB9-B6CEA1976D7F}"/>
    <cellStyle name="Normal 44 6 6 5" xfId="34706" xr:uid="{1F9639A2-4E15-4C3B-BA5F-36AC4E827EEB}"/>
    <cellStyle name="Normal 44 7" xfId="6468" xr:uid="{0DAA901B-BB4D-412A-89A9-7F55C0B4B440}"/>
    <cellStyle name="Normal 44 7 2" xfId="14880" xr:uid="{C1375988-CEFC-4B4C-8367-B874F02293ED}"/>
    <cellStyle name="Normal 44 7 2 2" xfId="22167" xr:uid="{534B55D4-1C21-4BBC-837D-08A944A738B3}"/>
    <cellStyle name="Normal 44 7 2 2 2" xfId="27723" xr:uid="{6D01BD2D-3036-48AF-BADA-953FC3CCE166}"/>
    <cellStyle name="Normal 44 7 2 2 3" xfId="33217" xr:uid="{2075DCEF-FA58-492B-9500-E14D079940D7}"/>
    <cellStyle name="Normal 44 7 2 2 4" xfId="38701" xr:uid="{08837AF6-55F0-4555-9532-251D4F4030EF}"/>
    <cellStyle name="Normal 44 7 2 3" xfId="24994" xr:uid="{B7122B16-871A-4369-BD4F-08EA07708A0D}"/>
    <cellStyle name="Normal 44 7 2 4" xfId="30488" xr:uid="{545ADE6F-F742-4733-9F2D-292D94EEAA66}"/>
    <cellStyle name="Normal 44 7 2 5" xfId="35972" xr:uid="{A9855F53-295D-478B-9F96-46C99D942122}"/>
    <cellStyle name="Normal 44 7 3" xfId="11820" xr:uid="{EDC478FB-A437-4D75-B1C9-95D09B4FED4C}"/>
    <cellStyle name="Normal 44 7 4" xfId="17056" xr:uid="{048BC03B-F8E6-477A-9636-55AFEAF4115D}"/>
    <cellStyle name="Normal 44 7 5" xfId="19282" xr:uid="{1DC3C0C0-DB0D-4097-9482-9EB467646EB8}"/>
    <cellStyle name="Normal 44 7 6" xfId="9581" xr:uid="{BFFD9393-E0E8-4D33-A9E6-A48EEB0C0068}"/>
    <cellStyle name="Normal 44 7 6 2" xfId="20902" xr:uid="{0F959CEB-B340-4DA6-B83C-0D9C2200FD5B}"/>
    <cellStyle name="Normal 44 7 6 2 2" xfId="26458" xr:uid="{CBF8FC43-3847-4147-84A3-FA7ED7C061EA}"/>
    <cellStyle name="Normal 44 7 6 2 3" xfId="31952" xr:uid="{B50F5CD1-3C44-47AF-AC9D-2ECAE159E688}"/>
    <cellStyle name="Normal 44 7 6 2 4" xfId="37436" xr:uid="{DD1791D7-8EA8-46C1-A338-A6B1BEEB5458}"/>
    <cellStyle name="Normal 44 7 6 3" xfId="23729" xr:uid="{97586BCA-6759-4691-AC3C-9B4211FDED70}"/>
    <cellStyle name="Normal 44 7 6 4" xfId="29223" xr:uid="{01FB4B22-49C6-4F60-B418-6B7C70685B95}"/>
    <cellStyle name="Normal 44 7 6 5" xfId="34707" xr:uid="{054D0079-5A14-419C-84C8-FB7AF9B05E1D}"/>
    <cellStyle name="Normal 44 8" xfId="6469" xr:uid="{78B6D8DF-8816-4D04-BE7D-E95DE88319B9}"/>
    <cellStyle name="Normal 44 8 2" xfId="14881" xr:uid="{8BFEE69A-CD71-4E1A-B61A-E7C2456B69DF}"/>
    <cellStyle name="Normal 44 8 2 2" xfId="22168" xr:uid="{CED221C9-C144-46CE-AF55-3051F639D095}"/>
    <cellStyle name="Normal 44 8 2 2 2" xfId="27724" xr:uid="{1837FABD-ED31-4837-91CF-07BEF70A6AC3}"/>
    <cellStyle name="Normal 44 8 2 2 3" xfId="33218" xr:uid="{A4784153-B4E6-4EED-BC1E-EF05614D8701}"/>
    <cellStyle name="Normal 44 8 2 2 4" xfId="38702" xr:uid="{A9563B23-773B-4502-A898-BB7167E00884}"/>
    <cellStyle name="Normal 44 8 2 3" xfId="24995" xr:uid="{118002B4-A527-4CEB-861C-9EE842E913DC}"/>
    <cellStyle name="Normal 44 8 2 4" xfId="30489" xr:uid="{C841457D-70A2-4724-9057-DC56A69C57F8}"/>
    <cellStyle name="Normal 44 8 2 5" xfId="35973" xr:uid="{8F815A73-F177-44CE-8E6F-FCF03B19CF50}"/>
    <cellStyle name="Normal 44 8 3" xfId="11821" xr:uid="{C2DD2702-C7BF-4DF9-8742-52904F2D0A21}"/>
    <cellStyle name="Normal 44 8 4" xfId="17057" xr:uid="{E8726FE4-60C9-4904-810A-7528B1BC606E}"/>
    <cellStyle name="Normal 44 8 5" xfId="19283" xr:uid="{23B6569C-F75A-4602-92A2-8D8CE4719BB5}"/>
    <cellStyle name="Normal 44 8 6" xfId="9582" xr:uid="{86C9CAC7-C1AD-4064-8B94-42A1493FC586}"/>
    <cellStyle name="Normal 44 8 6 2" xfId="20903" xr:uid="{DD926C9A-481B-46FB-A7E1-35CFFB6FCD1D}"/>
    <cellStyle name="Normal 44 8 6 2 2" xfId="26459" xr:uid="{F088AB3B-D82E-4AC3-B28D-5E8F7DFD0707}"/>
    <cellStyle name="Normal 44 8 6 2 3" xfId="31953" xr:uid="{A7AA59AD-9DA6-48A1-B573-F324D3E02475}"/>
    <cellStyle name="Normal 44 8 6 2 4" xfId="37437" xr:uid="{F78E399F-16E1-4979-A386-5C89CABC5171}"/>
    <cellStyle name="Normal 44 8 6 3" xfId="23730" xr:uid="{CBC6E830-862E-42D1-A43E-AAFF9F9B850C}"/>
    <cellStyle name="Normal 44 8 6 4" xfId="29224" xr:uid="{ED4106B6-0400-427D-BDF1-7E7DE4A64A8B}"/>
    <cellStyle name="Normal 44 8 6 5" xfId="34708" xr:uid="{654D8AE6-02C2-4385-9B73-A60AB28F304A}"/>
    <cellStyle name="Normal 44 9" xfId="6470" xr:uid="{93DB5C5E-D804-40DB-9741-A51712EC9992}"/>
    <cellStyle name="Normal 44 9 2" xfId="14882" xr:uid="{046D5E5E-F26B-4B0D-AF22-763688E01520}"/>
    <cellStyle name="Normal 44 9 2 2" xfId="22169" xr:uid="{967B0579-6BE2-435E-A26B-DEE40E559C8D}"/>
    <cellStyle name="Normal 44 9 2 2 2" xfId="27725" xr:uid="{90799AA0-AF33-4B81-B8B0-D53BDBBB5E83}"/>
    <cellStyle name="Normal 44 9 2 2 3" xfId="33219" xr:uid="{08EE82D0-004A-4A0C-844A-3C31F7691E3A}"/>
    <cellStyle name="Normal 44 9 2 2 4" xfId="38703" xr:uid="{02966432-0DC1-4BCA-87FC-4217DDBCDB0E}"/>
    <cellStyle name="Normal 44 9 2 3" xfId="24996" xr:uid="{7C055BE4-78BA-4243-8024-5066C55F6F92}"/>
    <cellStyle name="Normal 44 9 2 4" xfId="30490" xr:uid="{EE867675-572F-4717-BC99-6DF17B10FBC0}"/>
    <cellStyle name="Normal 44 9 2 5" xfId="35974" xr:uid="{845A664A-D7CA-4F09-97B6-613DF39E2F1E}"/>
    <cellStyle name="Normal 44 9 3" xfId="11822" xr:uid="{2B611D37-F6F9-4AA8-B16B-EEC581C0C6FE}"/>
    <cellStyle name="Normal 44 9 4" xfId="17058" xr:uid="{56655674-9CA8-421D-A535-91B2CA5B3862}"/>
    <cellStyle name="Normal 44 9 5" xfId="19284" xr:uid="{A1599EF6-C78C-47C0-BC69-0EAE58F367E1}"/>
    <cellStyle name="Normal 44 9 6" xfId="9583" xr:uid="{5B115CD8-F91C-4C8D-A16F-42D219EB7683}"/>
    <cellStyle name="Normal 44 9 6 2" xfId="20904" xr:uid="{B94CA016-01D3-46A7-B687-D69A644CC156}"/>
    <cellStyle name="Normal 44 9 6 2 2" xfId="26460" xr:uid="{423B7E80-DF28-4918-907C-34F6ECC5F679}"/>
    <cellStyle name="Normal 44 9 6 2 3" xfId="31954" xr:uid="{8A82009E-DFD4-4CCB-BE59-ED21A51D8B4D}"/>
    <cellStyle name="Normal 44 9 6 2 4" xfId="37438" xr:uid="{D6F60CE6-A017-4ECE-9946-05725A6517AF}"/>
    <cellStyle name="Normal 44 9 6 3" xfId="23731" xr:uid="{2E3B1106-7AEF-4A02-B925-80BE0BAE5D6C}"/>
    <cellStyle name="Normal 44 9 6 4" xfId="29225" xr:uid="{4E085199-AAC4-4640-8435-E945610E940A}"/>
    <cellStyle name="Normal 44 9 6 5" xfId="34709" xr:uid="{690EE237-E785-43DF-9990-057E4E998BA5}"/>
    <cellStyle name="Normal 440" xfId="39672" xr:uid="{05B707F4-D1B5-451D-AA06-CFDE2FB30B31}"/>
    <cellStyle name="Normal 441" xfId="39673" xr:uid="{474822E7-8982-4D28-B236-3C889EC314FF}"/>
    <cellStyle name="Normal 442" xfId="39674" xr:uid="{AEF075AA-FB02-4AA4-A1BA-D40FE3675F4F}"/>
    <cellStyle name="Normal 443" xfId="39675" xr:uid="{AFCE85AB-2B54-4DD4-8CAD-5DAC91D36163}"/>
    <cellStyle name="Normal 444" xfId="39676" xr:uid="{00C5C2AC-E4B6-408D-A9F6-74F79919DC7C}"/>
    <cellStyle name="Normal 445" xfId="39677" xr:uid="{61152D44-977A-4033-A9F2-B72D6DBCFA95}"/>
    <cellStyle name="Normal 446" xfId="39678" xr:uid="{466AEF20-8F7C-4326-88F1-92E3C1F013E0}"/>
    <cellStyle name="Normal 447" xfId="39679" xr:uid="{5D0901BA-E5DF-4C8D-9191-FAAC465F1C83}"/>
    <cellStyle name="Normal 448" xfId="39680" xr:uid="{12232250-0BCA-4832-A355-25FADDB7269E}"/>
    <cellStyle name="Normal 449" xfId="39681" xr:uid="{1FB1F1BC-B01A-4E42-B2A8-9964944D4A4D}"/>
    <cellStyle name="Normal 45" xfId="6471" xr:uid="{25D07830-9171-4FAA-85A1-36862EDAF1BC}"/>
    <cellStyle name="Normal 45 2" xfId="14883" xr:uid="{FA9CDAD4-E40D-4B8B-9F80-D76BE6505898}"/>
    <cellStyle name="Normal 45 2 2" xfId="22170" xr:uid="{CC30DC2A-07CB-4086-8D00-17E511782A81}"/>
    <cellStyle name="Normal 45 2 2 2" xfId="27726" xr:uid="{F80B2969-1941-4787-846F-7220779564E6}"/>
    <cellStyle name="Normal 45 2 2 3" xfId="33220" xr:uid="{A6366B6A-70CB-4A63-A259-032EB163557C}"/>
    <cellStyle name="Normal 45 2 2 4" xfId="38704" xr:uid="{975C25FA-B600-4E39-A990-09217F6F197C}"/>
    <cellStyle name="Normal 45 2 3" xfId="24997" xr:uid="{ABB5AD6B-0827-4D5C-9ADD-9A0C5F93F0AF}"/>
    <cellStyle name="Normal 45 2 4" xfId="30491" xr:uid="{CA8CE0D0-2947-446A-8229-A4C6D46188B4}"/>
    <cellStyle name="Normal 45 2 5" xfId="35975" xr:uid="{C2DA74E0-77D0-4496-9F85-58A1D9B7409D}"/>
    <cellStyle name="Normal 45 3" xfId="11823" xr:uid="{2C59D794-67C0-4D42-8E00-BB9DAD3D468B}"/>
    <cellStyle name="Normal 45 4" xfId="17059" xr:uid="{894ED974-76ED-4C38-B09A-5284721857DE}"/>
    <cellStyle name="Normal 45 5" xfId="19285" xr:uid="{0ACBCC1E-0C9F-4CE8-B97B-2D469DEEE2E9}"/>
    <cellStyle name="Normal 45 6" xfId="9584" xr:uid="{1D8BDF45-606D-4CF0-9578-8547957439F3}"/>
    <cellStyle name="Normal 45 6 2" xfId="20905" xr:uid="{942814F0-2B8D-4D15-8D22-9A4101FBBECE}"/>
    <cellStyle name="Normal 45 6 2 2" xfId="26461" xr:uid="{ABFD603A-F938-4501-8D98-27518A05422A}"/>
    <cellStyle name="Normal 45 6 2 3" xfId="31955" xr:uid="{2685F744-5A07-4C97-A70F-13FE46A292E4}"/>
    <cellStyle name="Normal 45 6 2 4" xfId="37439" xr:uid="{B6DA845C-F155-4E35-82A3-852751AE68A6}"/>
    <cellStyle name="Normal 45 6 3" xfId="23732" xr:uid="{C7166B89-18FE-47D2-AF6A-7A2523927B42}"/>
    <cellStyle name="Normal 45 6 4" xfId="29226" xr:uid="{BB4214C0-7367-4216-9CE9-F11F40B06035}"/>
    <cellStyle name="Normal 45 6 5" xfId="34710" xr:uid="{BBA07450-44F9-4C67-BD56-8DEFF3BBF980}"/>
    <cellStyle name="Normal 450" xfId="39682" xr:uid="{DD14ECD2-FD28-426A-830F-9C710B31520E}"/>
    <cellStyle name="Normal 451" xfId="39683" xr:uid="{00C74C83-4D83-4192-919D-ACB0364D82FD}"/>
    <cellStyle name="Normal 452" xfId="39684" xr:uid="{FBDB096A-8633-4630-AC3A-C666042983A1}"/>
    <cellStyle name="Normal 453" xfId="39685" xr:uid="{B98C9937-5BAF-41DB-8118-9BE3A4552D30}"/>
    <cellStyle name="Normal 454" xfId="39686" xr:uid="{334CBFB6-9E6D-4141-A11D-3B98F1BC23B8}"/>
    <cellStyle name="Normal 455" xfId="39687" xr:uid="{82FBAE43-55E6-4F1B-9EE0-59787AC03102}"/>
    <cellStyle name="Normal 456" xfId="39688" xr:uid="{517B71F8-C1EC-4C0E-B63C-ED8DD8A93A53}"/>
    <cellStyle name="Normal 457" xfId="39689" xr:uid="{2DACEC59-32B0-4C4D-A44D-703456CE440D}"/>
    <cellStyle name="Normal 458" xfId="39690" xr:uid="{9AFC6C9A-3DF2-483A-984B-EA8A4351C7F5}"/>
    <cellStyle name="Normal 459" xfId="39691" xr:uid="{60F8A615-7063-431E-98E9-D521C2CB0525}"/>
    <cellStyle name="Normal 46" xfId="6472" xr:uid="{30F00BF0-764F-4B59-8EE9-E02C1AFA7DEB}"/>
    <cellStyle name="Normal 46 2" xfId="19286" xr:uid="{18902B64-C267-449F-933E-4A37FB696D80}"/>
    <cellStyle name="Normal 46 3" xfId="9585" xr:uid="{1DF705ED-9048-47DD-AEB4-E7B958988610}"/>
    <cellStyle name="Normal 46 3 2" xfId="20906" xr:uid="{EAA823FA-1C5B-4D9E-A9AD-C6A84974AD7F}"/>
    <cellStyle name="Normal 46 3 2 2" xfId="26462" xr:uid="{9FD67235-8D1B-4309-BFAC-0404562DC3FF}"/>
    <cellStyle name="Normal 46 3 2 3" xfId="31956" xr:uid="{437920DD-F3E5-4100-92A9-C4E4105A3988}"/>
    <cellStyle name="Normal 46 3 2 4" xfId="37440" xr:uid="{C1ED3F83-253D-4259-A6AB-289C23E69C1F}"/>
    <cellStyle name="Normal 46 3 3" xfId="23733" xr:uid="{B900B1A3-B154-400F-8214-B465EF3CD22C}"/>
    <cellStyle name="Normal 46 3 4" xfId="29227" xr:uid="{09004BA2-DFE1-4C6B-AA2D-79F0FBE777D1}"/>
    <cellStyle name="Normal 46 3 5" xfId="34711" xr:uid="{4B96BABD-93F7-45F9-9A37-CE95EFB6222D}"/>
    <cellStyle name="Normal 460" xfId="39692" xr:uid="{3D5AA4DB-8D36-4E04-B051-BE4EA93F4834}"/>
    <cellStyle name="Normal 461" xfId="39693" xr:uid="{01421B5D-6D55-4000-95E2-E87120877EFC}"/>
    <cellStyle name="Normal 462" xfId="39694" xr:uid="{FB628A2C-7FFA-4597-A5A3-B9146DE9CE87}"/>
    <cellStyle name="Normal 463" xfId="39695" xr:uid="{F389ABA8-F611-462D-BD97-3B7C6ECBC572}"/>
    <cellStyle name="Normal 464" xfId="39696" xr:uid="{DB740AF1-D507-4C3A-9476-90AD92FA6AD8}"/>
    <cellStyle name="Normal 465" xfId="39697" xr:uid="{FD9056CB-71BB-4C6F-9DBF-4FED2333DAAF}"/>
    <cellStyle name="Normal 466" xfId="39698" xr:uid="{06C951B4-C75D-4A4D-A7A3-7F277856D466}"/>
    <cellStyle name="Normal 467" xfId="39699" xr:uid="{CFDE7E7B-224F-4EFA-B9D5-FD00E1B780DC}"/>
    <cellStyle name="Normal 468" xfId="39700" xr:uid="{F2B9D89F-54CF-4E3C-B3A1-23130444E6F9}"/>
    <cellStyle name="Normal 469" xfId="39701" xr:uid="{2A062BEB-AD44-4FD5-AE43-A7E1AC0DB575}"/>
    <cellStyle name="Normal 47" xfId="6473" xr:uid="{724BE8C6-0FC4-4527-93DD-3058E188961D}"/>
    <cellStyle name="Normal 47 2" xfId="14884" xr:uid="{6E7D6AF3-1C84-4337-B481-A90C8455EDC5}"/>
    <cellStyle name="Normal 47 2 2" xfId="22171" xr:uid="{2F2D4393-0390-4F1A-89D1-2D6EECE51E27}"/>
    <cellStyle name="Normal 47 2 2 2" xfId="27727" xr:uid="{9213A6A1-8DDC-4655-8FCB-CFBBB04CBA1A}"/>
    <cellStyle name="Normal 47 2 2 3" xfId="33221" xr:uid="{A9C247FB-E954-4DC4-B3AE-3BE789FA7944}"/>
    <cellStyle name="Normal 47 2 2 4" xfId="38705" xr:uid="{E04EB9FE-47D2-4AD7-9D8F-4D787FF93049}"/>
    <cellStyle name="Normal 47 2 3" xfId="24998" xr:uid="{A6378C52-ACD9-4238-89CE-38955671681D}"/>
    <cellStyle name="Normal 47 2 4" xfId="30492" xr:uid="{04E15EA3-544B-4000-A2EE-39E795193C55}"/>
    <cellStyle name="Normal 47 2 5" xfId="35976" xr:uid="{9726B9D6-9E88-4006-8481-882DC93221B7}"/>
    <cellStyle name="Normal 47 3" xfId="11824" xr:uid="{9C9D27FA-FE0F-4E29-B5A0-5A92809242E6}"/>
    <cellStyle name="Normal 47 4" xfId="17060" xr:uid="{82EF875E-6914-45A2-B519-F0359D54C952}"/>
    <cellStyle name="Normal 47 5" xfId="19287" xr:uid="{A88B182F-C57F-47E6-8414-7D26A64BDFFA}"/>
    <cellStyle name="Normal 47 6" xfId="9586" xr:uid="{B7AB4259-B1D4-4A0B-A017-1962285EF8E0}"/>
    <cellStyle name="Normal 47 6 2" xfId="20907" xr:uid="{D7170911-3B26-4A20-B181-CF186593B872}"/>
    <cellStyle name="Normal 47 6 2 2" xfId="26463" xr:uid="{6F858FB6-9210-4F74-A188-0ECEE7D91D8B}"/>
    <cellStyle name="Normal 47 6 2 3" xfId="31957" xr:uid="{F6791F7B-EDBD-4476-8723-AF34A925B28F}"/>
    <cellStyle name="Normal 47 6 2 4" xfId="37441" xr:uid="{7D0845EF-DA68-4B00-B9BB-8B51BAFC93E1}"/>
    <cellStyle name="Normal 47 6 3" xfId="23734" xr:uid="{9C507CA9-F2D5-44AF-81FA-481C67D1C69C}"/>
    <cellStyle name="Normal 47 6 4" xfId="29228" xr:uid="{46480CEC-FC81-4151-8DAB-6EA046CF5FAC}"/>
    <cellStyle name="Normal 47 6 5" xfId="34712" xr:uid="{11D61542-8207-4A44-B11C-03FCBA304A71}"/>
    <cellStyle name="Normal 470" xfId="39702" xr:uid="{B90F3869-EE64-4C93-A5D3-B90BA22A4BF0}"/>
    <cellStyle name="Normal 471" xfId="39703" xr:uid="{8F745D95-8C82-4F33-914B-532B51677457}"/>
    <cellStyle name="Normal 472" xfId="39704" xr:uid="{B935B873-1B6F-4C39-8E63-7D0B53099393}"/>
    <cellStyle name="Normal 473" xfId="39705" xr:uid="{149C39BC-6677-438B-B22D-99FFFA4B4D98}"/>
    <cellStyle name="Normal 474" xfId="39706" xr:uid="{AA2C18FD-1380-41C4-981A-E71FED18FB93}"/>
    <cellStyle name="Normal 475" xfId="39707" xr:uid="{2A7E4983-9849-4B13-9B79-763D8E4CB8F3}"/>
    <cellStyle name="Normal 476" xfId="39708" xr:uid="{249DC0EC-FC24-4106-BACD-507012FEE088}"/>
    <cellStyle name="Normal 477" xfId="39709" xr:uid="{71C76B87-5FD1-46E1-A431-965E25CBC334}"/>
    <cellStyle name="Normal 478" xfId="39710" xr:uid="{6F6BC64F-C8DC-4825-ACCE-B94520C80BCC}"/>
    <cellStyle name="Normal 479" xfId="39711" xr:uid="{17C66579-43A7-4538-93CA-104CCEC5C84C}"/>
    <cellStyle name="Normal 48" xfId="6474" xr:uid="{D838D49F-CEE3-4689-8104-BFFA3B81CDF2}"/>
    <cellStyle name="Normal 48 2" xfId="14885" xr:uid="{66012E95-B676-4A45-8799-DC30A725E139}"/>
    <cellStyle name="Normal 48 2 2" xfId="22172" xr:uid="{95D55494-5A0E-46F0-B4C0-DE0DB76558D4}"/>
    <cellStyle name="Normal 48 2 2 2" xfId="27728" xr:uid="{C61C3359-BA6F-4543-B1EE-C23E3E620FF5}"/>
    <cellStyle name="Normal 48 2 2 3" xfId="33222" xr:uid="{CF02770E-72DC-41BC-86CC-852D66AF23BE}"/>
    <cellStyle name="Normal 48 2 2 4" xfId="38706" xr:uid="{0355B6CC-4B15-4221-8229-55C6F6DD7BD2}"/>
    <cellStyle name="Normal 48 2 3" xfId="24999" xr:uid="{67B93610-5568-4162-A3EF-FAB302664330}"/>
    <cellStyle name="Normal 48 2 4" xfId="30493" xr:uid="{10AC729A-9FB9-4EB1-8295-29F7ED7A0573}"/>
    <cellStyle name="Normal 48 2 5" xfId="35977" xr:uid="{332ED08C-6FAB-4F18-BF63-795A3721C0E9}"/>
    <cellStyle name="Normal 48 3" xfId="11825" xr:uid="{4FA67E41-4A5E-4E27-9CE3-9D6EC8762BF9}"/>
    <cellStyle name="Normal 48 4" xfId="17061" xr:uid="{4EB261B9-2E6B-459A-8132-AB8942F0D8BD}"/>
    <cellStyle name="Normal 48 5" xfId="19288" xr:uid="{9A746DB5-74EB-4EC1-80ED-4D8C960CA536}"/>
    <cellStyle name="Normal 48 6" xfId="9587" xr:uid="{097930F2-AD3F-4D6A-8D4C-0F74E38340A5}"/>
    <cellStyle name="Normal 48 6 2" xfId="20908" xr:uid="{BD6A6D6B-1004-40B6-A86B-C3CFE0EEACA4}"/>
    <cellStyle name="Normal 48 6 2 2" xfId="26464" xr:uid="{C89F1614-A3A3-4716-9AEE-DFB8C662558F}"/>
    <cellStyle name="Normal 48 6 2 3" xfId="31958" xr:uid="{7016A9F0-B3B3-45A5-AAE6-1FFC58F3E205}"/>
    <cellStyle name="Normal 48 6 2 4" xfId="37442" xr:uid="{6C475395-DB51-4E6B-8422-59201B5F9FAD}"/>
    <cellStyle name="Normal 48 6 3" xfId="23735" xr:uid="{79BB4476-37F5-4DB7-A9B2-E5556EB11651}"/>
    <cellStyle name="Normal 48 6 4" xfId="29229" xr:uid="{57DF25DD-B175-4429-83A5-AD8AE5AA74C7}"/>
    <cellStyle name="Normal 48 6 5" xfId="34713" xr:uid="{F8DD96AE-FEA5-44FD-9632-005945C0D8CC}"/>
    <cellStyle name="Normal 480" xfId="39712" xr:uid="{DDAE2731-58EC-47D3-8087-63CDD41B6FEB}"/>
    <cellStyle name="Normal 481" xfId="39713" xr:uid="{BA42A48B-FDBB-406B-A33D-316F35F6CB4D}"/>
    <cellStyle name="Normal 482" xfId="39714" xr:uid="{07ED858D-AD57-4821-B45F-39CE51220B9D}"/>
    <cellStyle name="Normal 483" xfId="39715" xr:uid="{5797B327-52E9-4A96-B256-311C3B371A64}"/>
    <cellStyle name="Normal 484" xfId="39716" xr:uid="{7630E914-377B-4E2A-B091-95E9F1439E2E}"/>
    <cellStyle name="Normal 485" xfId="39717" xr:uid="{D39B2E9D-E241-4800-AC1E-C4EB75C24A2B}"/>
    <cellStyle name="Normal 486" xfId="39718" xr:uid="{5BF2C3C3-A701-44B5-8D80-C15117AD30CB}"/>
    <cellStyle name="Normal 487" xfId="39719" xr:uid="{9A02E4DB-D65F-484F-8B8C-A4A427134E2A}"/>
    <cellStyle name="Normal 488" xfId="39720" xr:uid="{AEC998B8-F069-4E78-A959-E53EA97057F4}"/>
    <cellStyle name="Normal 489" xfId="39721" xr:uid="{886122C4-2775-4B8E-BCCE-97FEA69E12F8}"/>
    <cellStyle name="Normal 49" xfId="6475" xr:uid="{5D648283-D912-4A80-A7DC-7EE62C888B57}"/>
    <cellStyle name="Normal 49 2" xfId="14886" xr:uid="{C1DD40CD-834F-4470-B4EA-BD75AC999F8D}"/>
    <cellStyle name="Normal 49 2 2" xfId="22173" xr:uid="{652130A9-43CD-4366-97DE-3D45F0E19776}"/>
    <cellStyle name="Normal 49 2 2 2" xfId="27729" xr:uid="{DFADCC3B-80CA-4B2E-AFC8-C070AD654BE7}"/>
    <cellStyle name="Normal 49 2 2 3" xfId="33223" xr:uid="{BF866253-7C8A-442C-ABF8-9314D07B5B35}"/>
    <cellStyle name="Normal 49 2 2 4" xfId="38707" xr:uid="{B6594C36-2383-47F5-9B7B-2F28636B927D}"/>
    <cellStyle name="Normal 49 2 3" xfId="25000" xr:uid="{2656A20F-84F1-4428-AFA3-BED7B6F126C4}"/>
    <cellStyle name="Normal 49 2 4" xfId="30494" xr:uid="{591DF868-D769-4D57-9420-136EB5B52AE6}"/>
    <cellStyle name="Normal 49 2 5" xfId="35978" xr:uid="{0853C957-A47E-4F60-AC77-A6E22565BAF1}"/>
    <cellStyle name="Normal 49 3" xfId="11826" xr:uid="{189ED6EA-86F6-444B-B5E7-E512F35C11ED}"/>
    <cellStyle name="Normal 49 4" xfId="17062" xr:uid="{7A4E684B-F34A-44A2-B41C-C2E644EE499D}"/>
    <cellStyle name="Normal 49 5" xfId="19289" xr:uid="{AD7F47EC-8906-40CD-9DF1-7E2C43B0A033}"/>
    <cellStyle name="Normal 49 6" xfId="9588" xr:uid="{9508C545-6EFF-4D88-9677-3C802E3073C7}"/>
    <cellStyle name="Normal 49 6 2" xfId="20909" xr:uid="{E61B4F47-7716-446A-A2FE-E5D7C12127E5}"/>
    <cellStyle name="Normal 49 6 2 2" xfId="26465" xr:uid="{60F07DA1-8854-414D-B1AC-F998869ACC63}"/>
    <cellStyle name="Normal 49 6 2 3" xfId="31959" xr:uid="{9EA1AA85-C404-4CBB-83E6-E8E84B426A1A}"/>
    <cellStyle name="Normal 49 6 2 4" xfId="37443" xr:uid="{983D0EBD-7CD1-4A9C-BB46-447D5970F0BC}"/>
    <cellStyle name="Normal 49 6 3" xfId="23736" xr:uid="{C475856A-16AE-4F36-B805-33DA0CCF59B1}"/>
    <cellStyle name="Normal 49 6 4" xfId="29230" xr:uid="{4DEDB3DC-DF0A-4576-B598-57B62AA5178E}"/>
    <cellStyle name="Normal 49 6 5" xfId="34714" xr:uid="{4B11AA35-41F2-43C9-A3C0-6AF0E1C3C669}"/>
    <cellStyle name="Normal 490" xfId="39722" xr:uid="{9AD67435-703F-4DCB-B2CC-6EF0DDD4D56B}"/>
    <cellStyle name="Normal 491" xfId="39723" xr:uid="{E1872B47-070D-4A1D-BE01-F33E4B9E1A52}"/>
    <cellStyle name="Normal 492" xfId="39724" xr:uid="{67DBBCE7-D3D9-433E-B678-FC333F6F55C7}"/>
    <cellStyle name="Normal 493" xfId="39725" xr:uid="{868A3656-7810-4FFC-A3F0-89BCCBCB2123}"/>
    <cellStyle name="Normal 494" xfId="39726" xr:uid="{68CC5D6C-8429-42EB-A88B-EFCCA44BBD46}"/>
    <cellStyle name="Normal 495" xfId="39727" xr:uid="{E94FE2E2-913F-464E-912D-C0D9FA4AA1C7}"/>
    <cellStyle name="Normal 496" xfId="39728" xr:uid="{295E0ABC-B359-4A87-AE3A-EC15427FFE03}"/>
    <cellStyle name="Normal 497" xfId="39729" xr:uid="{7D902126-7BC9-4AF3-9AA1-E881DEC9A4B4}"/>
    <cellStyle name="Normal 498" xfId="39730" xr:uid="{659A00F9-C259-4671-ADF4-8BC4A2DC2C73}"/>
    <cellStyle name="Normal 499" xfId="39731" xr:uid="{20D11DB3-1A5A-4F7F-9DF4-3F5D9E8F32A6}"/>
    <cellStyle name="Normal 5" xfId="99" xr:uid="{EA5FC39C-8E6F-4D35-B2F2-B108750837B4}"/>
    <cellStyle name="Normal 5 10" xfId="6477" xr:uid="{08935543-1D3E-46DA-9CA6-64C8F35E3823}"/>
    <cellStyle name="Normal 5 10 2" xfId="14888" xr:uid="{8B0398F5-D217-4C7B-A76E-2B666793E2D3}"/>
    <cellStyle name="Normal 5 10 2 2" xfId="22175" xr:uid="{7047A23A-02CD-40F3-9DDA-20EA85004780}"/>
    <cellStyle name="Normal 5 10 2 2 2" xfId="27731" xr:uid="{79F5DF21-4FC6-4F1C-8319-AC45CA73CD2D}"/>
    <cellStyle name="Normal 5 10 2 2 3" xfId="33225" xr:uid="{98BA709B-4AD1-4B69-89F3-084AFA8BD8B9}"/>
    <cellStyle name="Normal 5 10 2 2 4" xfId="38709" xr:uid="{D03E9905-F496-406F-B8D3-471F852E6197}"/>
    <cellStyle name="Normal 5 10 2 3" xfId="25002" xr:uid="{844C1BCD-5485-4CFC-B641-92345C856EC5}"/>
    <cellStyle name="Normal 5 10 2 4" xfId="30496" xr:uid="{A8B087FE-DCE2-44A1-8629-0093B5D98B4A}"/>
    <cellStyle name="Normal 5 10 2 5" xfId="35980" xr:uid="{7CCC1517-BD47-49BA-A207-1C674995A409}"/>
    <cellStyle name="Normal 5 10 3" xfId="11828" xr:uid="{4BA1914B-18C3-43A0-9F23-7EBE59BEDD93}"/>
    <cellStyle name="Normal 5 10 4" xfId="17064" xr:uid="{C1483C3C-1F94-4075-B0B4-AF9CD111EA07}"/>
    <cellStyle name="Normal 5 10 5" xfId="19291" xr:uid="{B348C458-31F8-4503-B729-2ABFAE648289}"/>
    <cellStyle name="Normal 5 10 6" xfId="9589" xr:uid="{9D978825-010A-452E-9924-62FF6C3E7F93}"/>
    <cellStyle name="Normal 5 10 6 2" xfId="20910" xr:uid="{E36F6FC5-3E02-4561-833B-88DCE46CF290}"/>
    <cellStyle name="Normal 5 10 6 2 2" xfId="26466" xr:uid="{B90C4A18-3A4F-4A32-8B10-749FBE892029}"/>
    <cellStyle name="Normal 5 10 6 2 3" xfId="31960" xr:uid="{99CBADD8-3EEC-417A-9C19-9F1331725067}"/>
    <cellStyle name="Normal 5 10 6 2 4" xfId="37444" xr:uid="{7AFFDE82-5B01-4678-BC52-E9114AFEC097}"/>
    <cellStyle name="Normal 5 10 6 3" xfId="23737" xr:uid="{3C844BF3-71CE-4447-827C-7832CBB2D568}"/>
    <cellStyle name="Normal 5 10 6 4" xfId="29231" xr:uid="{01138E69-443C-4008-962E-03F0B36E2A00}"/>
    <cellStyle name="Normal 5 10 6 5" xfId="34715" xr:uid="{3E2CE546-0C2B-4FF9-934E-A4CA7B4BFF29}"/>
    <cellStyle name="Normal 5 11" xfId="6478" xr:uid="{F271F1D7-6ED2-46A1-93B0-EAF46A452843}"/>
    <cellStyle name="Normal 5 11 2" xfId="14889" xr:uid="{417C2A38-4435-4663-812B-57DEA6790D2A}"/>
    <cellStyle name="Normal 5 11 2 2" xfId="22176" xr:uid="{4FAAC578-A849-417D-892A-7F8E11124314}"/>
    <cellStyle name="Normal 5 11 2 2 2" xfId="27732" xr:uid="{BA1F8D20-75EF-4E2C-A5B4-20169AD6A23D}"/>
    <cellStyle name="Normal 5 11 2 2 3" xfId="33226" xr:uid="{A92AA0ED-7FAE-4072-8843-5CB14293F001}"/>
    <cellStyle name="Normal 5 11 2 2 4" xfId="38710" xr:uid="{5DAEA49B-9E76-4872-AF32-89C94EBE74EE}"/>
    <cellStyle name="Normal 5 11 2 3" xfId="25003" xr:uid="{2FAA91CF-BDCC-4C0F-97E9-51E6701A9479}"/>
    <cellStyle name="Normal 5 11 2 4" xfId="30497" xr:uid="{F77F9776-6CF0-48CE-8D36-D1D03DB4E86B}"/>
    <cellStyle name="Normal 5 11 2 5" xfId="35981" xr:uid="{64E635EC-7A3F-4BE0-84A2-D6920AC35468}"/>
    <cellStyle name="Normal 5 11 3" xfId="11829" xr:uid="{B0B704F4-E2F7-4DFE-976E-21C8E923EF3F}"/>
    <cellStyle name="Normal 5 11 4" xfId="17065" xr:uid="{5FA2C859-3B11-4BD0-8CBC-7F93213BA683}"/>
    <cellStyle name="Normal 5 11 5" xfId="19292" xr:uid="{1FF2B57B-1A63-4B60-8ED9-D29C9AD2EA38}"/>
    <cellStyle name="Normal 5 11 6" xfId="9590" xr:uid="{05A5E9C9-86D1-4466-BCD5-1FF5CDC41DCB}"/>
    <cellStyle name="Normal 5 11 6 2" xfId="20911" xr:uid="{B7510E24-2CD9-4ECB-950E-646C43ED77A9}"/>
    <cellStyle name="Normal 5 11 6 2 2" xfId="26467" xr:uid="{C590420C-3A80-4772-9B38-EB0D72A90539}"/>
    <cellStyle name="Normal 5 11 6 2 3" xfId="31961" xr:uid="{F47FD112-6AC2-43B6-B528-EA53DED0532B}"/>
    <cellStyle name="Normal 5 11 6 2 4" xfId="37445" xr:uid="{7559649B-FE45-4DB2-8945-CF2032A29E2E}"/>
    <cellStyle name="Normal 5 11 6 3" xfId="23738" xr:uid="{B1892147-088D-4099-A180-530CA5B7DA6C}"/>
    <cellStyle name="Normal 5 11 6 4" xfId="29232" xr:uid="{3DCF64EC-B787-43F1-957F-F974F3496757}"/>
    <cellStyle name="Normal 5 11 6 5" xfId="34716" xr:uid="{9689791E-BC95-43B6-8CB5-C1707F54C30E}"/>
    <cellStyle name="Normal 5 12" xfId="6479" xr:uid="{827863F2-2C17-4751-BF1D-867D0A717FAE}"/>
    <cellStyle name="Normal 5 12 2" xfId="14890" xr:uid="{3173123A-4CAF-4F00-AA0E-DAD5B648744D}"/>
    <cellStyle name="Normal 5 12 2 2" xfId="22177" xr:uid="{0BE976B8-7DA8-44F4-A752-D632B78AB816}"/>
    <cellStyle name="Normal 5 12 2 2 2" xfId="27733" xr:uid="{A53183DB-4D08-45BC-A661-A05ADC181E66}"/>
    <cellStyle name="Normal 5 12 2 2 3" xfId="33227" xr:uid="{EAD51742-9530-4EAA-9DE8-9CDBD78CCB7B}"/>
    <cellStyle name="Normal 5 12 2 2 4" xfId="38711" xr:uid="{22CDE0B1-5BC2-4CA4-A4C7-665C8B78DD39}"/>
    <cellStyle name="Normal 5 12 2 3" xfId="25004" xr:uid="{95AFB863-5DB5-4C89-AFA9-3A85290319AA}"/>
    <cellStyle name="Normal 5 12 2 4" xfId="30498" xr:uid="{670C1A3E-3556-45FE-A739-20C5C953113B}"/>
    <cellStyle name="Normal 5 12 2 5" xfId="35982" xr:uid="{11F5961E-43B7-420A-9B7A-22F2525BC551}"/>
    <cellStyle name="Normal 5 12 3" xfId="11830" xr:uid="{9366F993-D3F6-4997-A163-081FF4E293D3}"/>
    <cellStyle name="Normal 5 12 4" xfId="17066" xr:uid="{7C5BCFE3-77C9-43A3-B2A8-1D38BFC99C6F}"/>
    <cellStyle name="Normal 5 12 5" xfId="19293" xr:uid="{F17694F9-D0B0-4107-A750-32791D8D2541}"/>
    <cellStyle name="Normal 5 12 6" xfId="9591" xr:uid="{198050D6-EF09-4705-9C92-114D8E02EB45}"/>
    <cellStyle name="Normal 5 12 6 2" xfId="20912" xr:uid="{DE5F6364-3C8A-420E-89C5-CE9FD3AAB606}"/>
    <cellStyle name="Normal 5 12 6 2 2" xfId="26468" xr:uid="{9E67DEBA-1C92-48C1-BEA8-90977FD84361}"/>
    <cellStyle name="Normal 5 12 6 2 3" xfId="31962" xr:uid="{D89475A8-BDCF-4536-931A-2D5739C18180}"/>
    <cellStyle name="Normal 5 12 6 2 4" xfId="37446" xr:uid="{3C3D36DE-2771-4A4B-801C-8736F8743DA5}"/>
    <cellStyle name="Normal 5 12 6 3" xfId="23739" xr:uid="{80D4E64C-4FC2-4FDF-AC96-AB81393B9746}"/>
    <cellStyle name="Normal 5 12 6 4" xfId="29233" xr:uid="{5EBB778C-CEA0-4C1B-8B6B-FBF6052C768A}"/>
    <cellStyle name="Normal 5 12 6 5" xfId="34717" xr:uid="{D14E9E48-C347-4C88-8BC9-9F6465444651}"/>
    <cellStyle name="Normal 5 13" xfId="6480" xr:uid="{937AACDC-AE61-4599-AC3A-99734D0BAFCA}"/>
    <cellStyle name="Normal 5 13 2" xfId="14891" xr:uid="{F65CEECD-4649-4698-936B-B56A13927AD8}"/>
    <cellStyle name="Normal 5 13 2 2" xfId="22178" xr:uid="{6EC724AF-D658-4B31-B3EB-7D1A81AC780F}"/>
    <cellStyle name="Normal 5 13 2 2 2" xfId="27734" xr:uid="{7C857A1B-668E-49EB-A4BF-833A0524403D}"/>
    <cellStyle name="Normal 5 13 2 2 3" xfId="33228" xr:uid="{BD8F514C-7C38-4219-B4D8-7AF493C3F962}"/>
    <cellStyle name="Normal 5 13 2 2 4" xfId="38712" xr:uid="{8DC272A6-FF3E-40FA-A5DF-CB0AE06AE9CF}"/>
    <cellStyle name="Normal 5 13 2 3" xfId="25005" xr:uid="{B4611F23-DED4-41C0-B9C4-C914C11D92EC}"/>
    <cellStyle name="Normal 5 13 2 4" xfId="30499" xr:uid="{FC5B32E9-C92A-40A5-A6A4-32D9ACD46F96}"/>
    <cellStyle name="Normal 5 13 2 5" xfId="35983" xr:uid="{825AB9DE-BC63-4623-A123-3493964E8070}"/>
    <cellStyle name="Normal 5 13 3" xfId="11831" xr:uid="{52A358F6-28A7-4C08-B9EF-3BE0102B9CD9}"/>
    <cellStyle name="Normal 5 13 4" xfId="17067" xr:uid="{E6595FB2-5B19-4F8F-80E3-32BDE416AE76}"/>
    <cellStyle name="Normal 5 13 5" xfId="19294" xr:uid="{2D3FA555-BD0E-4F39-A966-4AC8AAB5CB20}"/>
    <cellStyle name="Normal 5 13 6" xfId="9592" xr:uid="{D8F0D1D6-9679-4520-AD49-AE1DEBF4504B}"/>
    <cellStyle name="Normal 5 13 6 2" xfId="20913" xr:uid="{160AC4B3-51DA-4D75-9754-221D33F8E7E4}"/>
    <cellStyle name="Normal 5 13 6 2 2" xfId="26469" xr:uid="{51BF666E-BE0E-4CDC-BD15-4EF3F97ABDA9}"/>
    <cellStyle name="Normal 5 13 6 2 3" xfId="31963" xr:uid="{0229D23A-CBC5-4F23-A63A-B675C43ADCAB}"/>
    <cellStyle name="Normal 5 13 6 2 4" xfId="37447" xr:uid="{36F06BC2-6067-4B69-BD98-99D0D2240EB3}"/>
    <cellStyle name="Normal 5 13 6 3" xfId="23740" xr:uid="{4E5678B1-7C9E-4596-BB0A-1725CB41F78E}"/>
    <cellStyle name="Normal 5 13 6 4" xfId="29234" xr:uid="{7C93BABD-49D0-47C4-ADD5-C397F752FE29}"/>
    <cellStyle name="Normal 5 13 6 5" xfId="34718" xr:uid="{BBEE9871-89EA-4D00-AF07-0A0380140597}"/>
    <cellStyle name="Normal 5 14" xfId="6481" xr:uid="{86BA1F25-DF0D-4BD2-9B81-BE12D6AB71A5}"/>
    <cellStyle name="Normal 5 14 2" xfId="14892" xr:uid="{D41B18CC-021E-40D2-AEBD-F4106C8D816A}"/>
    <cellStyle name="Normal 5 14 2 2" xfId="22179" xr:uid="{C6965509-1930-4E82-B2FE-0CA153D28D3F}"/>
    <cellStyle name="Normal 5 14 2 2 2" xfId="27735" xr:uid="{34BDC306-E5B3-4F6D-91E6-371C8857F4EF}"/>
    <cellStyle name="Normal 5 14 2 2 3" xfId="33229" xr:uid="{730A5606-439F-49D0-BB13-48AEE5657E92}"/>
    <cellStyle name="Normal 5 14 2 2 4" xfId="38713" xr:uid="{6CA0D666-30E7-47D2-93BF-11CF45BC3745}"/>
    <cellStyle name="Normal 5 14 2 3" xfId="25006" xr:uid="{89B29655-9CD3-4548-96B7-EC9CC467CFA1}"/>
    <cellStyle name="Normal 5 14 2 4" xfId="30500" xr:uid="{AFD1A6FD-B8AC-40C0-BC7B-B7EF07D997B2}"/>
    <cellStyle name="Normal 5 14 2 5" xfId="35984" xr:uid="{61DC7AFD-A60C-449C-9AC5-3DBBB3B63F10}"/>
    <cellStyle name="Normal 5 14 3" xfId="11832" xr:uid="{A20FC0C7-B964-4A6B-A23F-B9334FDD11D0}"/>
    <cellStyle name="Normal 5 14 4" xfId="17068" xr:uid="{1C92A03D-C60E-44FB-82F7-6EE8314F9DD8}"/>
    <cellStyle name="Normal 5 14 5" xfId="19295" xr:uid="{D8F5D23B-8ADA-4CDF-BE04-1FF85D3F78BC}"/>
    <cellStyle name="Normal 5 14 6" xfId="9593" xr:uid="{092F2E52-1452-4118-8A8E-BB94D4CA79DB}"/>
    <cellStyle name="Normal 5 14 6 2" xfId="20914" xr:uid="{2E13535F-30A3-41E1-8E09-447CC6A4A955}"/>
    <cellStyle name="Normal 5 14 6 2 2" xfId="26470" xr:uid="{37EBD071-BBF4-4623-8A7A-BFD2C230EB24}"/>
    <cellStyle name="Normal 5 14 6 2 3" xfId="31964" xr:uid="{784A1AD6-2D71-40FE-9B67-2BD361421EBF}"/>
    <cellStyle name="Normal 5 14 6 2 4" xfId="37448" xr:uid="{918E634B-CDF8-42B6-93FD-E1D35545E7E8}"/>
    <cellStyle name="Normal 5 14 6 3" xfId="23741" xr:uid="{7044C92C-5822-46B2-B74A-0F0C5E05746A}"/>
    <cellStyle name="Normal 5 14 6 4" xfId="29235" xr:uid="{2A27163F-9085-4741-BEE3-C93CDB3E9D39}"/>
    <cellStyle name="Normal 5 14 6 5" xfId="34719" xr:uid="{FC7FF93E-F41E-466C-BF2E-8C30AFE00294}"/>
    <cellStyle name="Normal 5 15" xfId="6482" xr:uid="{8C5861CB-6677-4359-850F-67E8FA8D0D82}"/>
    <cellStyle name="Normal 5 15 2" xfId="14893" xr:uid="{1A15C8E9-F686-49D4-83D4-92E8A387E473}"/>
    <cellStyle name="Normal 5 15 2 2" xfId="22180" xr:uid="{F74E8423-0B43-4A76-ABFC-4C28E08D9572}"/>
    <cellStyle name="Normal 5 15 2 2 2" xfId="27736" xr:uid="{3B309A67-8061-499A-9833-7F8C2946ACF9}"/>
    <cellStyle name="Normal 5 15 2 2 3" xfId="33230" xr:uid="{19B65617-DC0D-4107-AF10-3B14AC75FD1C}"/>
    <cellStyle name="Normal 5 15 2 2 4" xfId="38714" xr:uid="{1C4EEC93-8478-4181-B202-5E8DD58D18EC}"/>
    <cellStyle name="Normal 5 15 2 3" xfId="25007" xr:uid="{C66F1EC7-508F-4A4D-A913-61063D852E13}"/>
    <cellStyle name="Normal 5 15 2 4" xfId="30501" xr:uid="{BD00E8BA-8F10-4BA1-9F27-88FB440BE1FF}"/>
    <cellStyle name="Normal 5 15 2 5" xfId="35985" xr:uid="{DBD1F773-FA6F-42FA-895D-7FDBD6786E49}"/>
    <cellStyle name="Normal 5 15 3" xfId="11833" xr:uid="{E05C2770-38AD-4B16-9EBB-3DB120EB2AC1}"/>
    <cellStyle name="Normal 5 15 4" xfId="17069" xr:uid="{23A0A788-C5F5-4AB2-9310-292938A309CF}"/>
    <cellStyle name="Normal 5 15 5" xfId="19296" xr:uid="{31C0AC39-EB59-4241-9B79-EB98E94149FD}"/>
    <cellStyle name="Normal 5 15 6" xfId="9594" xr:uid="{ACE29DD0-51EE-4678-A1D8-60AD4C9551E5}"/>
    <cellStyle name="Normal 5 15 6 2" xfId="20915" xr:uid="{E70C73B0-374A-4280-B740-5DEA40E43DB3}"/>
    <cellStyle name="Normal 5 15 6 2 2" xfId="26471" xr:uid="{A5A31C3A-1D79-4F46-B428-B05458A0B4B3}"/>
    <cellStyle name="Normal 5 15 6 2 3" xfId="31965" xr:uid="{CD935D2B-2484-4628-930B-61973AF4AEA7}"/>
    <cellStyle name="Normal 5 15 6 2 4" xfId="37449" xr:uid="{6D14635C-DDEF-4254-9734-B924A2FFAF9E}"/>
    <cellStyle name="Normal 5 15 6 3" xfId="23742" xr:uid="{DF75F3F0-20F5-4AE6-8FAC-94050F2AD676}"/>
    <cellStyle name="Normal 5 15 6 4" xfId="29236" xr:uid="{71533798-4837-407B-968E-F160FBB0F51A}"/>
    <cellStyle name="Normal 5 15 6 5" xfId="34720" xr:uid="{6D864254-F515-40A2-8888-B5075D628D06}"/>
    <cellStyle name="Normal 5 16" xfId="6483" xr:uid="{BABA0863-DAE8-464D-A515-CAD54E55F1C5}"/>
    <cellStyle name="Normal 5 16 2" xfId="14894" xr:uid="{26123AA4-457A-4DCA-AA46-4BEF65F0EE2D}"/>
    <cellStyle name="Normal 5 16 2 2" xfId="22181" xr:uid="{2B514187-F48E-4121-BCF9-58A7F11C79B5}"/>
    <cellStyle name="Normal 5 16 2 2 2" xfId="27737" xr:uid="{D9EBF305-7AB6-4328-BC34-6A1D8956FFC9}"/>
    <cellStyle name="Normal 5 16 2 2 3" xfId="33231" xr:uid="{97FE5B1B-2684-4370-B668-751C53FC7AEC}"/>
    <cellStyle name="Normal 5 16 2 2 4" xfId="38715" xr:uid="{5299504A-19D0-4A7E-B41E-6F74D660F3C9}"/>
    <cellStyle name="Normal 5 16 2 3" xfId="25008" xr:uid="{C9A8B96E-7F55-4ECD-9CAC-84462EE623BF}"/>
    <cellStyle name="Normal 5 16 2 4" xfId="30502" xr:uid="{7AA62543-7FD9-4A97-9D69-DC2E8A066392}"/>
    <cellStyle name="Normal 5 16 2 5" xfId="35986" xr:uid="{B63BE440-3EA4-46FF-B4F1-63E381AF521C}"/>
    <cellStyle name="Normal 5 16 3" xfId="11834" xr:uid="{86D303BC-A79F-4498-9C42-5C7FD016D660}"/>
    <cellStyle name="Normal 5 16 4" xfId="17070" xr:uid="{AF826C13-0941-48ED-8856-A5C0BF25DC21}"/>
    <cellStyle name="Normal 5 16 5" xfId="19297" xr:uid="{B88D5842-EC27-4A93-8673-D74C112C847F}"/>
    <cellStyle name="Normal 5 16 6" xfId="9595" xr:uid="{77C223E2-7ECA-4FBD-9B2C-6B8C9E5CDB81}"/>
    <cellStyle name="Normal 5 16 6 2" xfId="20916" xr:uid="{8E79281A-FD35-4542-A5E8-E2CAE0D33718}"/>
    <cellStyle name="Normal 5 16 6 2 2" xfId="26472" xr:uid="{83FDC65B-709B-4E4B-B41E-5D7A76DACA68}"/>
    <cellStyle name="Normal 5 16 6 2 3" xfId="31966" xr:uid="{CC190751-F06F-42FD-A608-131A2888713F}"/>
    <cellStyle name="Normal 5 16 6 2 4" xfId="37450" xr:uid="{665B3555-5A9C-4D74-BC30-221CA2F3DC5C}"/>
    <cellStyle name="Normal 5 16 6 3" xfId="23743" xr:uid="{A9E3C60C-51B4-4E65-860D-03A31BF06472}"/>
    <cellStyle name="Normal 5 16 6 4" xfId="29237" xr:uid="{438F5F67-FBB9-492D-A1F3-42070E0BDB8A}"/>
    <cellStyle name="Normal 5 16 6 5" xfId="34721" xr:uid="{31EE56EC-5CDC-406D-B479-A9F1B08878C0}"/>
    <cellStyle name="Normal 5 17" xfId="6484" xr:uid="{C43F7B52-C6CB-4F20-B22B-6ABCBDC96A65}"/>
    <cellStyle name="Normal 5 17 2" xfId="14895" xr:uid="{1F9CB873-10DA-4A62-9F58-1F27206E8127}"/>
    <cellStyle name="Normal 5 17 2 2" xfId="22182" xr:uid="{7ADED534-52F4-4354-B454-7F490D629236}"/>
    <cellStyle name="Normal 5 17 2 2 2" xfId="27738" xr:uid="{C092F172-7DC2-4FFE-9787-389BF45037F7}"/>
    <cellStyle name="Normal 5 17 2 2 3" xfId="33232" xr:uid="{B08983CC-8867-45A7-A963-821D879EE657}"/>
    <cellStyle name="Normal 5 17 2 2 4" xfId="38716" xr:uid="{AE059494-1BA6-4E0C-B396-B580A0F1C251}"/>
    <cellStyle name="Normal 5 17 2 3" xfId="25009" xr:uid="{A442E89D-C7D0-4AC5-84A6-02986E84FA4E}"/>
    <cellStyle name="Normal 5 17 2 4" xfId="30503" xr:uid="{F89572C1-85E1-4BB4-A384-CA8E10C31E9A}"/>
    <cellStyle name="Normal 5 17 2 5" xfId="35987" xr:uid="{04BCD1BE-6A24-4050-AE76-FAB9F9DCEE30}"/>
    <cellStyle name="Normal 5 17 3" xfId="11835" xr:uid="{25F8EDBB-803B-40BB-8AF7-E2D1FA70C844}"/>
    <cellStyle name="Normal 5 17 4" xfId="17071" xr:uid="{B9F5E4A6-C627-480D-8D44-FA8F726C1903}"/>
    <cellStyle name="Normal 5 17 5" xfId="19298" xr:uid="{DB43CAE6-BEE4-4EA0-99AC-61C02D7847C1}"/>
    <cellStyle name="Normal 5 17 6" xfId="9596" xr:uid="{6234AD91-35BF-4E45-B861-85CDAC4C6210}"/>
    <cellStyle name="Normal 5 17 6 2" xfId="20917" xr:uid="{7FEB3A00-F349-4DF2-8DCD-5A92FA83ABDE}"/>
    <cellStyle name="Normal 5 17 6 2 2" xfId="26473" xr:uid="{51D68CFA-CA22-4CC0-B0E6-CABCB2989CAD}"/>
    <cellStyle name="Normal 5 17 6 2 3" xfId="31967" xr:uid="{4C8F5526-0571-4B6B-80CB-55AF9EA704C9}"/>
    <cellStyle name="Normal 5 17 6 2 4" xfId="37451" xr:uid="{D867EC19-4F87-405B-A3A7-CCA3FD2A70BB}"/>
    <cellStyle name="Normal 5 17 6 3" xfId="23744" xr:uid="{41E72910-2FC0-437E-A164-96125C9BC30E}"/>
    <cellStyle name="Normal 5 17 6 4" xfId="29238" xr:uid="{704A98F4-9DC5-4365-A43D-D05AAC16A302}"/>
    <cellStyle name="Normal 5 17 6 5" xfId="34722" xr:uid="{0B79EF64-F5F4-4717-B9DA-CC1AA2BC9AFB}"/>
    <cellStyle name="Normal 5 18" xfId="6485" xr:uid="{58506A20-A182-47DA-AEBE-169360B939A9}"/>
    <cellStyle name="Normal 5 18 2" xfId="14896" xr:uid="{11AC7D66-74A4-4EE6-95C8-E5CA0AD285CB}"/>
    <cellStyle name="Normal 5 18 2 2" xfId="22183" xr:uid="{F257C7C4-DF4D-421B-AAD1-AF53C7C0AEF7}"/>
    <cellStyle name="Normal 5 18 2 2 2" xfId="27739" xr:uid="{BC3D8B2C-C83D-49D3-B207-3F5057F405DD}"/>
    <cellStyle name="Normal 5 18 2 2 3" xfId="33233" xr:uid="{6834EF69-A994-4A7E-BF84-0EFAA9F55FA0}"/>
    <cellStyle name="Normal 5 18 2 2 4" xfId="38717" xr:uid="{DEE1FBEB-34DE-4F17-8F34-314E860DB8E9}"/>
    <cellStyle name="Normal 5 18 2 3" xfId="25010" xr:uid="{7A58DAD8-81C4-4C88-B287-0DEB8DE9A314}"/>
    <cellStyle name="Normal 5 18 2 4" xfId="30504" xr:uid="{0EE8918D-3B66-430B-92E0-D88A9066DD4F}"/>
    <cellStyle name="Normal 5 18 2 5" xfId="35988" xr:uid="{EC67681A-4E6C-4F0B-BCC8-717D97A68B61}"/>
    <cellStyle name="Normal 5 18 3" xfId="11836" xr:uid="{D1B74F14-3F34-48C5-8A55-C55D6ACD5329}"/>
    <cellStyle name="Normal 5 18 4" xfId="17072" xr:uid="{9E70DC7B-A18D-4597-A4AE-EFD54BA10D76}"/>
    <cellStyle name="Normal 5 18 5" xfId="19299" xr:uid="{3336001A-B648-42C7-9F26-B3EB15AF5C07}"/>
    <cellStyle name="Normal 5 18 6" xfId="9597" xr:uid="{8CB6BCC9-49E0-4800-9D60-E8422012F49C}"/>
    <cellStyle name="Normal 5 18 6 2" xfId="20918" xr:uid="{67583846-E01D-42F3-B481-32F4F5939C07}"/>
    <cellStyle name="Normal 5 18 6 2 2" xfId="26474" xr:uid="{14BBD245-04C0-4C34-88F2-41903D14CF1C}"/>
    <cellStyle name="Normal 5 18 6 2 3" xfId="31968" xr:uid="{DFE93D15-227B-454E-ADFB-546C138ADF44}"/>
    <cellStyle name="Normal 5 18 6 2 4" xfId="37452" xr:uid="{12C4EFDC-22C4-4FE3-B860-5E643BB23AFE}"/>
    <cellStyle name="Normal 5 18 6 3" xfId="23745" xr:uid="{6BEA7968-FFD7-4333-AB98-F827F5709E48}"/>
    <cellStyle name="Normal 5 18 6 4" xfId="29239" xr:uid="{B810D16D-1AA5-4531-925F-F9F612563456}"/>
    <cellStyle name="Normal 5 18 6 5" xfId="34723" xr:uid="{8860692D-C5ED-41B5-9638-78A15A65F8AD}"/>
    <cellStyle name="Normal 5 19" xfId="6486" xr:uid="{3048BCF0-EAFC-4808-B2DE-7580C0C93550}"/>
    <cellStyle name="Normal 5 19 2" xfId="14897" xr:uid="{931CFD09-34D1-4B2A-BEFE-9A7D0A52EF6C}"/>
    <cellStyle name="Normal 5 19 2 2" xfId="22184" xr:uid="{3D9C4293-437C-45A2-93AF-C6C82D42B8BC}"/>
    <cellStyle name="Normal 5 19 2 2 2" xfId="27740" xr:uid="{0F78249E-D0DD-44B5-A194-8786E314E883}"/>
    <cellStyle name="Normal 5 19 2 2 3" xfId="33234" xr:uid="{DBBA144C-4F30-4AF0-9A0F-8887C62CA02F}"/>
    <cellStyle name="Normal 5 19 2 2 4" xfId="38718" xr:uid="{C534E523-E1E3-4F90-86C5-C27EDE74B849}"/>
    <cellStyle name="Normal 5 19 2 3" xfId="25011" xr:uid="{C1FF59F4-BCC8-4C96-9AFF-1E3FBAF715A0}"/>
    <cellStyle name="Normal 5 19 2 4" xfId="30505" xr:uid="{DE067F92-1FFC-4F4A-93D7-919B0CBD0DCB}"/>
    <cellStyle name="Normal 5 19 2 5" xfId="35989" xr:uid="{9B2BE707-6E2A-41CF-8665-389DAD6DF742}"/>
    <cellStyle name="Normal 5 19 3" xfId="11837" xr:uid="{3BE0638C-9400-4262-ADDC-9DB603FEE5DA}"/>
    <cellStyle name="Normal 5 19 4" xfId="17073" xr:uid="{ECF8899F-8236-4FF3-A919-EEF5D6AE7F9D}"/>
    <cellStyle name="Normal 5 19 5" xfId="19300" xr:uid="{CEAFD1FE-5CA0-415D-BABE-29DD6F885D60}"/>
    <cellStyle name="Normal 5 19 6" xfId="9598" xr:uid="{FA28EC47-B7D4-48C1-8BC1-C16A46FA5817}"/>
    <cellStyle name="Normal 5 19 6 2" xfId="20919" xr:uid="{10D4E097-40BF-4689-92A2-1351E40CA82F}"/>
    <cellStyle name="Normal 5 19 6 2 2" xfId="26475" xr:uid="{C790A82E-222D-48C0-8800-F08839A50292}"/>
    <cellStyle name="Normal 5 19 6 2 3" xfId="31969" xr:uid="{B217FE96-72CE-4487-93BF-1E432FEC7A09}"/>
    <cellStyle name="Normal 5 19 6 2 4" xfId="37453" xr:uid="{0624A710-ECEA-4EC6-BE7C-A862F79E54E3}"/>
    <cellStyle name="Normal 5 19 6 3" xfId="23746" xr:uid="{56638D4A-7DD6-4F8E-B3DC-3EDF3E5C6A08}"/>
    <cellStyle name="Normal 5 19 6 4" xfId="29240" xr:uid="{019216F7-1080-4722-9E03-EF408C53EDDE}"/>
    <cellStyle name="Normal 5 19 6 5" xfId="34724" xr:uid="{A6BDEFBA-EE1D-43A5-A795-007579A114F3}"/>
    <cellStyle name="Normal 5 2" xfId="684" xr:uid="{95047CA4-1A2F-40D9-B7E3-4DAAF44624CB}"/>
    <cellStyle name="Normal 5 2 10" xfId="19301" xr:uid="{9BAEA8DC-FA3D-40C9-863B-B7BFAEB47FF3}"/>
    <cellStyle name="Normal 5 2 11" xfId="9599" xr:uid="{9DBAC471-5F95-4364-906C-7A7EED9C9606}"/>
    <cellStyle name="Normal 5 2 11 2" xfId="20920" xr:uid="{30C38640-E6DF-46B0-9086-55F424D4B712}"/>
    <cellStyle name="Normal 5 2 11 2 2" xfId="26476" xr:uid="{554DA39E-6FBF-4454-BB2A-7AF4D9FBC51D}"/>
    <cellStyle name="Normal 5 2 11 2 3" xfId="31970" xr:uid="{C799C7BC-9B68-473B-8CA7-35F22A963CF0}"/>
    <cellStyle name="Normal 5 2 11 2 4" xfId="37454" xr:uid="{E66F57AC-CC52-4159-884F-0A42C3DA19B9}"/>
    <cellStyle name="Normal 5 2 11 3" xfId="23747" xr:uid="{7540EE1B-4FF1-4160-980C-352638AA13C5}"/>
    <cellStyle name="Normal 5 2 11 4" xfId="29241" xr:uid="{4E53DD49-128E-48CF-AE5F-29F54450649A}"/>
    <cellStyle name="Normal 5 2 11 5" xfId="34725" xr:uid="{8759B987-4D8C-4615-8C21-D36F3043CA0A}"/>
    <cellStyle name="Normal 5 2 12" xfId="6487" xr:uid="{7B17840A-818F-441A-B723-2995226C09EA}"/>
    <cellStyle name="Normal 5 2 2" xfId="6488" xr:uid="{F33E6A76-33CE-45A1-9533-5BC7927D7DF3}"/>
    <cellStyle name="Normal 5 2 2 2" xfId="14899" xr:uid="{2574DA84-EA82-4F61-A9A0-1BDA4BEA7A55}"/>
    <cellStyle name="Normal 5 2 2 2 2" xfId="22186" xr:uid="{3BC16431-0AF9-4239-8E53-BBCE88ADD29D}"/>
    <cellStyle name="Normal 5 2 2 2 2 2" xfId="27742" xr:uid="{DF2AA6E4-AE3B-4D63-8FEE-5611D4F8CB6F}"/>
    <cellStyle name="Normal 5 2 2 2 2 3" xfId="33236" xr:uid="{55FF97B9-F6A6-4C94-8D5C-CB590C633F7B}"/>
    <cellStyle name="Normal 5 2 2 2 2 4" xfId="38720" xr:uid="{78F5E26C-8720-4FA6-82AC-36BB398017F8}"/>
    <cellStyle name="Normal 5 2 2 2 3" xfId="25013" xr:uid="{0F3F071C-26A4-4D9E-8AA0-6C16B0E9F419}"/>
    <cellStyle name="Normal 5 2 2 2 4" xfId="30507" xr:uid="{ABFD0532-A4E2-4438-B9AD-B80B259DFE69}"/>
    <cellStyle name="Normal 5 2 2 2 5" xfId="35991" xr:uid="{D08B258C-76ED-4553-8892-8D20E3BFB811}"/>
    <cellStyle name="Normal 5 2 2 3" xfId="11839" xr:uid="{CAB37CC4-FD23-4162-8482-DC1B00F3A502}"/>
    <cellStyle name="Normal 5 2 2 4" xfId="17075" xr:uid="{06CCC94D-D692-4201-AC7E-BF6448D4402B}"/>
    <cellStyle name="Normal 5 2 2 5" xfId="19302" xr:uid="{68F27894-A122-4CFD-BEA2-325EEC9B4348}"/>
    <cellStyle name="Normal 5 2 2 6" xfId="9600" xr:uid="{C6427681-2995-48E0-A3A3-7DB0C1CC6ECD}"/>
    <cellStyle name="Normal 5 2 2 6 2" xfId="20921" xr:uid="{35249788-26D2-4BCB-9B9E-FFA51F28DA4D}"/>
    <cellStyle name="Normal 5 2 2 6 2 2" xfId="26477" xr:uid="{1DCBF0DB-381D-4B68-A29F-53E86003A90A}"/>
    <cellStyle name="Normal 5 2 2 6 2 3" xfId="31971" xr:uid="{BEB58752-807F-4107-B21B-6B1854553265}"/>
    <cellStyle name="Normal 5 2 2 6 2 4" xfId="37455" xr:uid="{98C75565-7D18-42F2-B7CA-A92245B608D7}"/>
    <cellStyle name="Normal 5 2 2 6 3" xfId="23748" xr:uid="{5F33FBC8-4755-4A72-A6A2-57BA69CF850D}"/>
    <cellStyle name="Normal 5 2 2 6 4" xfId="29242" xr:uid="{8F6E24A5-9D48-4A75-BF3E-2BC052A62D30}"/>
    <cellStyle name="Normal 5 2 2 6 5" xfId="34726" xr:uid="{AC47DD0A-60DD-4DCA-933A-C8F8F69751C9}"/>
    <cellStyle name="Normal 5 2 3" xfId="6489" xr:uid="{86AAE1F3-9AF9-4A09-B0A3-49AA8D681A13}"/>
    <cellStyle name="Normal 5 2 3 2" xfId="14900" xr:uid="{CD013065-94F3-494C-BF6F-3B85418E27CF}"/>
    <cellStyle name="Normal 5 2 3 2 2" xfId="22187" xr:uid="{AEE1BA85-5411-4082-9056-BA6EB66C018B}"/>
    <cellStyle name="Normal 5 2 3 2 2 2" xfId="27743" xr:uid="{085AB4CF-0B07-4717-AF31-000B824F3C23}"/>
    <cellStyle name="Normal 5 2 3 2 2 3" xfId="33237" xr:uid="{F315331D-D08B-4CE0-9C8E-651E11B651C4}"/>
    <cellStyle name="Normal 5 2 3 2 2 4" xfId="38721" xr:uid="{B7EB308B-DA8B-4F61-96A6-27A36263F6E4}"/>
    <cellStyle name="Normal 5 2 3 2 3" xfId="25014" xr:uid="{4E530BC2-2562-4D03-B2ED-F3A1C3D8A814}"/>
    <cellStyle name="Normal 5 2 3 2 4" xfId="30508" xr:uid="{5312EC40-17BD-4FD1-9516-85F652810963}"/>
    <cellStyle name="Normal 5 2 3 2 5" xfId="35992" xr:uid="{9407EA18-265F-4D70-9159-EAB556D72B19}"/>
    <cellStyle name="Normal 5 2 3 3" xfId="11840" xr:uid="{CDB3E1DF-2104-4A00-B318-5A3F42BE6CC7}"/>
    <cellStyle name="Normal 5 2 3 4" xfId="17076" xr:uid="{6BFB5455-EA91-46E6-85FA-FA83EE7E73B0}"/>
    <cellStyle name="Normal 5 2 3 5" xfId="19303" xr:uid="{B3EE15D0-E48B-48DA-94DD-6E6F7027C761}"/>
    <cellStyle name="Normal 5 2 3 6" xfId="9601" xr:uid="{5589C340-F196-4103-8B2F-166F503E7BFA}"/>
    <cellStyle name="Normal 5 2 3 6 2" xfId="20922" xr:uid="{1963F18E-9256-4FBA-9CC0-955658A0CEE2}"/>
    <cellStyle name="Normal 5 2 3 6 2 2" xfId="26478" xr:uid="{997DA3E6-D02B-4B85-A0D0-BFE376566DE9}"/>
    <cellStyle name="Normal 5 2 3 6 2 3" xfId="31972" xr:uid="{12402B11-2F26-4AE9-881C-9CAFEB22703F}"/>
    <cellStyle name="Normal 5 2 3 6 2 4" xfId="37456" xr:uid="{0B08A700-FCF0-4905-B380-2E78882ECF4F}"/>
    <cellStyle name="Normal 5 2 3 6 3" xfId="23749" xr:uid="{067AEFFB-FD26-46A1-8FFD-070CBD8DE541}"/>
    <cellStyle name="Normal 5 2 3 6 4" xfId="29243" xr:uid="{B494159F-60DD-4A2A-A128-0E8D45B7F19A}"/>
    <cellStyle name="Normal 5 2 3 6 5" xfId="34727" xr:uid="{DFC73355-1D3C-40A9-9ACB-2EF5BAA070A1}"/>
    <cellStyle name="Normal 5 2 4" xfId="6490" xr:uid="{E76E0BD6-4BF1-4EED-9568-35010FCD87DE}"/>
    <cellStyle name="Normal 5 2 4 2" xfId="14901" xr:uid="{F97A14AF-E3E6-42DC-BF5D-836E51F3073A}"/>
    <cellStyle name="Normal 5 2 4 2 2" xfId="22188" xr:uid="{F3776738-A384-4C7A-9258-E41E4BD9D477}"/>
    <cellStyle name="Normal 5 2 4 2 2 2" xfId="27744" xr:uid="{73914CEC-6C17-46B7-B68F-4F867D8600C1}"/>
    <cellStyle name="Normal 5 2 4 2 2 3" xfId="33238" xr:uid="{C420872A-913A-470F-A159-6EF8C3F3C6AA}"/>
    <cellStyle name="Normal 5 2 4 2 2 4" xfId="38722" xr:uid="{2F0F8DDF-8656-479E-9542-F483EFE51FFD}"/>
    <cellStyle name="Normal 5 2 4 2 3" xfId="25015" xr:uid="{644A1163-8281-4C0F-B8BC-4FFFB5B7CB0A}"/>
    <cellStyle name="Normal 5 2 4 2 4" xfId="30509" xr:uid="{ACCB3E6D-E207-4D3A-AAF7-ECCC94E650BB}"/>
    <cellStyle name="Normal 5 2 4 2 5" xfId="35993" xr:uid="{4DD735AC-8290-47B1-98BE-0A9D059920BD}"/>
    <cellStyle name="Normal 5 2 4 3" xfId="11841" xr:uid="{09C1E41D-B283-41C9-822F-6047F4205008}"/>
    <cellStyle name="Normal 5 2 4 4" xfId="17077" xr:uid="{473F69A7-40F5-4A3F-826A-6B82222E124C}"/>
    <cellStyle name="Normal 5 2 4 5" xfId="19304" xr:uid="{AE1D6502-C68A-4DC2-A35C-9A539D5D54F3}"/>
    <cellStyle name="Normal 5 2 4 6" xfId="9602" xr:uid="{15AED5A3-0AA9-4EDC-B8B6-3E36C98BC65E}"/>
    <cellStyle name="Normal 5 2 4 6 2" xfId="20923" xr:uid="{B82536E3-27A5-4C36-B585-7195663E5C3D}"/>
    <cellStyle name="Normal 5 2 4 6 2 2" xfId="26479" xr:uid="{F957ED58-4368-4DA7-86A7-470B6BD5A155}"/>
    <cellStyle name="Normal 5 2 4 6 2 3" xfId="31973" xr:uid="{4B4A7AE8-4EB6-4F19-B495-8D65D0FDC85B}"/>
    <cellStyle name="Normal 5 2 4 6 2 4" xfId="37457" xr:uid="{318CDDF4-E783-4B84-92CE-CB4695C8A09C}"/>
    <cellStyle name="Normal 5 2 4 6 3" xfId="23750" xr:uid="{DE55C2E2-8BAA-4CA3-9132-15C0CAC5686A}"/>
    <cellStyle name="Normal 5 2 4 6 4" xfId="29244" xr:uid="{93C96B7C-6345-4CBB-A81E-907421FC02AD}"/>
    <cellStyle name="Normal 5 2 4 6 5" xfId="34728" xr:uid="{371134C0-20C3-4DAD-BD0F-49154506B744}"/>
    <cellStyle name="Normal 5 2 5" xfId="7109" xr:uid="{5F42EBB5-6402-4785-88D8-291B834CEE96}"/>
    <cellStyle name="Normal 5 2 5 2" xfId="14902" xr:uid="{EF872434-4917-4242-90E6-1F0BF4406C27}"/>
    <cellStyle name="Normal 5 2 5 2 2" xfId="22189" xr:uid="{8B168EBA-C0A0-4584-95EB-5A418CD4B4FC}"/>
    <cellStyle name="Normal 5 2 5 2 2 2" xfId="27745" xr:uid="{8FAF1A22-D0DC-454F-933F-84A9F48D6B04}"/>
    <cellStyle name="Normal 5 2 5 2 2 3" xfId="33239" xr:uid="{3409E7E4-39A1-4670-99E2-D4BB5637C29A}"/>
    <cellStyle name="Normal 5 2 5 2 2 4" xfId="38723" xr:uid="{498D3BCF-17BC-4FEA-B4A7-309FABC5D192}"/>
    <cellStyle name="Normal 5 2 5 2 3" xfId="25016" xr:uid="{731FE025-5C57-4C54-A155-A625FFB4B969}"/>
    <cellStyle name="Normal 5 2 5 2 4" xfId="30510" xr:uid="{30C42452-4CB9-43D7-B025-C29D687C280F}"/>
    <cellStyle name="Normal 5 2 5 2 5" xfId="35994" xr:uid="{752FF8AD-8956-4B1C-8FDA-12D7639AFCB3}"/>
    <cellStyle name="Normal 5 2 5 3" xfId="12484" xr:uid="{9B9E1DFA-6C9F-4537-85C5-1FB2731522A4}"/>
    <cellStyle name="Normal 5 2 5 4" xfId="9603" xr:uid="{137181AC-2580-4A87-B49A-48129C1E5C17}"/>
    <cellStyle name="Normal 5 2 5 4 2" xfId="20924" xr:uid="{3EFB4AB8-6B3A-4AC4-8238-B8E9D4BDB7F8}"/>
    <cellStyle name="Normal 5 2 5 4 2 2" xfId="26480" xr:uid="{ADF5E8A9-6712-4AE5-B8F4-BCB480ED5619}"/>
    <cellStyle name="Normal 5 2 5 4 2 3" xfId="31974" xr:uid="{ECD5F153-889D-4F83-A279-76A8505D1C87}"/>
    <cellStyle name="Normal 5 2 5 4 2 4" xfId="37458" xr:uid="{6788EABA-20CC-4450-BB99-5C41ACCB6857}"/>
    <cellStyle name="Normal 5 2 5 4 3" xfId="23751" xr:uid="{44FF4E27-4950-41CE-A893-FF96F1539E7F}"/>
    <cellStyle name="Normal 5 2 5 4 4" xfId="29245" xr:uid="{C1EDD83F-A565-4E20-B8D5-FB21C0CD8B50}"/>
    <cellStyle name="Normal 5 2 5 4 5" xfId="34729" xr:uid="{550B3AD7-58DC-4028-AF06-7321EF9F75EF}"/>
    <cellStyle name="Normal 5 2 6" xfId="9604" xr:uid="{2ADFABD9-7D0D-4BF4-A655-DCFB8F79339B}"/>
    <cellStyle name="Normal 5 2 6 2" xfId="20925" xr:uid="{065D9374-D188-4CE8-A754-4F89016755F4}"/>
    <cellStyle name="Normal 5 2 6 2 2" xfId="26481" xr:uid="{AD1059B7-F37E-43CC-BD6E-70021F6A7D37}"/>
    <cellStyle name="Normal 5 2 6 2 3" xfId="31975" xr:uid="{37C38CF0-3DDD-4758-8FF8-50D404970A86}"/>
    <cellStyle name="Normal 5 2 6 2 4" xfId="37459" xr:uid="{51245301-42AA-4233-99AB-C70DF11EC4FE}"/>
    <cellStyle name="Normal 5 2 6 3" xfId="23752" xr:uid="{8B4225D2-5B9F-4EFB-98C9-D8B6114D3845}"/>
    <cellStyle name="Normal 5 2 6 4" xfId="29246" xr:uid="{7B973F60-1B45-4DB5-96EF-AD1DAFEE0F33}"/>
    <cellStyle name="Normal 5 2 6 5" xfId="34730" xr:uid="{64ACA159-E324-4B1E-9E4B-F9A16A166DAD}"/>
    <cellStyle name="Normal 5 2 7" xfId="14898" xr:uid="{245DB0A2-FB4D-4C4E-AE15-33004C6350FD}"/>
    <cellStyle name="Normal 5 2 7 2" xfId="22185" xr:uid="{A50BE221-93FC-427A-AA97-9EF6C90F7E92}"/>
    <cellStyle name="Normal 5 2 7 2 2" xfId="27741" xr:uid="{4A170B3F-9A85-4E0A-98AC-212644468775}"/>
    <cellStyle name="Normal 5 2 7 2 3" xfId="33235" xr:uid="{B0FC121F-3D72-4376-95FD-6FA139312FE3}"/>
    <cellStyle name="Normal 5 2 7 2 4" xfId="38719" xr:uid="{23CC8682-C319-4E6F-A6D4-55FD662F51B8}"/>
    <cellStyle name="Normal 5 2 7 3" xfId="25012" xr:uid="{253FDF80-9956-43D7-AB91-A84EA89F142B}"/>
    <cellStyle name="Normal 5 2 7 4" xfId="30506" xr:uid="{358B2B17-1295-4FFE-9FE5-6E92275CD2DD}"/>
    <cellStyle name="Normal 5 2 7 5" xfId="35990" xr:uid="{774AA044-6724-40D6-933A-431A28A4E81E}"/>
    <cellStyle name="Normal 5 2 8" xfId="11838" xr:uid="{40885F7B-2027-42C5-ADB9-AAC74977A2BA}"/>
    <cellStyle name="Normal 5 2 9" xfId="17074" xr:uid="{6973CB5D-DAB8-4BFF-BCA5-E5D14430577F}"/>
    <cellStyle name="Normal 5 20" xfId="6491" xr:uid="{073F9591-204C-40C7-8E58-4C6B18C7ABB5}"/>
    <cellStyle name="Normal 5 20 2" xfId="14903" xr:uid="{D9CF36DC-56FD-4321-B84C-AF26FA60BB6F}"/>
    <cellStyle name="Normal 5 20 2 2" xfId="22190" xr:uid="{B9314BC8-D965-4BEF-8CDC-E68173444CE5}"/>
    <cellStyle name="Normal 5 20 2 2 2" xfId="27746" xr:uid="{1131B7E4-8081-4CCE-9D07-75D0EED2EE74}"/>
    <cellStyle name="Normal 5 20 2 2 3" xfId="33240" xr:uid="{48C64B67-6804-4C94-98EE-691F02558A10}"/>
    <cellStyle name="Normal 5 20 2 2 4" xfId="38724" xr:uid="{378506FD-A129-4E1E-B7F4-E95C32CEECC7}"/>
    <cellStyle name="Normal 5 20 2 3" xfId="25017" xr:uid="{A370BDB5-E476-4F26-AC90-56A74DAEBC19}"/>
    <cellStyle name="Normal 5 20 2 4" xfId="30511" xr:uid="{EDE3513B-EC79-4CFD-A010-77B2EFBE1113}"/>
    <cellStyle name="Normal 5 20 2 5" xfId="35995" xr:uid="{5EB742DA-6A5C-43E1-8A4E-57C0AAE70465}"/>
    <cellStyle name="Normal 5 20 3" xfId="11842" xr:uid="{B337098A-9253-48AD-8CE4-CA60FE451937}"/>
    <cellStyle name="Normal 5 20 4" xfId="17078" xr:uid="{734E6F52-0B56-44EA-87F7-40494B594E3B}"/>
    <cellStyle name="Normal 5 20 5" xfId="19305" xr:uid="{AFE06020-9172-4FAB-A0C9-1F6C80D0EDE1}"/>
    <cellStyle name="Normal 5 20 6" xfId="9605" xr:uid="{1236227D-8461-4D56-9DE0-79130ABB46F5}"/>
    <cellStyle name="Normal 5 20 6 2" xfId="20926" xr:uid="{E9C3C42A-4A29-4907-A06B-48BCB2ECEDEA}"/>
    <cellStyle name="Normal 5 20 6 2 2" xfId="26482" xr:uid="{F709E2C5-D87C-4C3D-9159-BB3CC31674DA}"/>
    <cellStyle name="Normal 5 20 6 2 3" xfId="31976" xr:uid="{4622767A-BD5F-401D-9852-C6BC09664EDB}"/>
    <cellStyle name="Normal 5 20 6 2 4" xfId="37460" xr:uid="{48D4B9E1-9CE7-4FA0-BA2E-A6D7AE361B49}"/>
    <cellStyle name="Normal 5 20 6 3" xfId="23753" xr:uid="{D08F8188-B600-492B-988A-6CB30EB4B9D5}"/>
    <cellStyle name="Normal 5 20 6 4" xfId="29247" xr:uid="{0E1CCFAA-02CE-48E4-936F-F618D8BF4B15}"/>
    <cellStyle name="Normal 5 20 6 5" xfId="34731" xr:uid="{2E64D23B-1FDA-4955-A0B4-8541E7B2B234}"/>
    <cellStyle name="Normal 5 21" xfId="6492" xr:uid="{8B66F1DF-F646-47D1-A7C2-F167AEBF5AC0}"/>
    <cellStyle name="Normal 5 21 2" xfId="14904" xr:uid="{3EB22CD7-6008-4C7E-9518-10F6E08614F2}"/>
    <cellStyle name="Normal 5 21 2 2" xfId="22191" xr:uid="{0C57AF75-EBBD-4D87-9973-8FA8B4609BDA}"/>
    <cellStyle name="Normal 5 21 2 2 2" xfId="27747" xr:uid="{EE7FABE2-3C20-4A70-88C4-03F40C25BDD3}"/>
    <cellStyle name="Normal 5 21 2 2 3" xfId="33241" xr:uid="{B7ABA2EE-F2C7-4E65-ADF6-0940CB0B281D}"/>
    <cellStyle name="Normal 5 21 2 2 4" xfId="38725" xr:uid="{DC17C1E9-0F6A-4632-A8B6-BD6FB24CA62B}"/>
    <cellStyle name="Normal 5 21 2 3" xfId="25018" xr:uid="{1DF7EA75-15ED-445D-90F2-C68FEDE918D8}"/>
    <cellStyle name="Normal 5 21 2 4" xfId="30512" xr:uid="{E954273C-06D6-44A1-BB84-2E91F382E1CE}"/>
    <cellStyle name="Normal 5 21 2 5" xfId="35996" xr:uid="{6DAA27D7-D6B2-47DE-9804-B7DD3CF4F892}"/>
    <cellStyle name="Normal 5 21 3" xfId="11843" xr:uid="{FC5930F5-3C47-447E-858F-63603E172686}"/>
    <cellStyle name="Normal 5 21 4" xfId="17079" xr:uid="{C9F59A34-3126-45B4-B747-EB5ABEE1278A}"/>
    <cellStyle name="Normal 5 21 5" xfId="19306" xr:uid="{15178F50-0300-472B-BCCB-86C1558D3F99}"/>
    <cellStyle name="Normal 5 21 6" xfId="9606" xr:uid="{635892C6-5813-46D5-A306-789102676C4F}"/>
    <cellStyle name="Normal 5 21 6 2" xfId="20927" xr:uid="{82797986-F5F1-459A-9668-207070B8D243}"/>
    <cellStyle name="Normal 5 21 6 2 2" xfId="26483" xr:uid="{2C2F0DFD-AD4F-49EA-8FF9-8345D582AFBD}"/>
    <cellStyle name="Normal 5 21 6 2 3" xfId="31977" xr:uid="{FA000CA9-FD21-40F3-80AB-64976603D812}"/>
    <cellStyle name="Normal 5 21 6 2 4" xfId="37461" xr:uid="{98E80E17-EC3A-4E4D-9B32-CF60EF78B956}"/>
    <cellStyle name="Normal 5 21 6 3" xfId="23754" xr:uid="{2600A1B0-F23F-4015-8609-B2B02E4E360B}"/>
    <cellStyle name="Normal 5 21 6 4" xfId="29248" xr:uid="{8E212AE7-8541-4989-BA48-1C436733B170}"/>
    <cellStyle name="Normal 5 21 6 5" xfId="34732" xr:uid="{DC821A93-71D2-43C2-AB7F-FD6B2BF8E97A}"/>
    <cellStyle name="Normal 5 22" xfId="6493" xr:uid="{EE688E67-F77E-44F5-BA72-37490E8932CE}"/>
    <cellStyle name="Normal 5 22 2" xfId="14905" xr:uid="{F34BBA18-38FB-4D9F-B341-A49D1C4A2B0E}"/>
    <cellStyle name="Normal 5 22 2 2" xfId="22192" xr:uid="{45872237-CDF1-4E6A-B34E-1315992A9FC1}"/>
    <cellStyle name="Normal 5 22 2 2 2" xfId="27748" xr:uid="{56633CE2-A95A-4C3E-A021-1430088F5DC9}"/>
    <cellStyle name="Normal 5 22 2 2 3" xfId="33242" xr:uid="{DF4DD2C8-4031-40B4-BFA0-2AAFEC155A42}"/>
    <cellStyle name="Normal 5 22 2 2 4" xfId="38726" xr:uid="{84A442A0-5EF5-4C70-9826-3432AA3F99C4}"/>
    <cellStyle name="Normal 5 22 2 3" xfId="25019" xr:uid="{9726EAA2-0469-4F1A-AC52-3CEB02749430}"/>
    <cellStyle name="Normal 5 22 2 4" xfId="30513" xr:uid="{A764EE81-4F44-449B-B094-7F03F0523E72}"/>
    <cellStyle name="Normal 5 22 2 5" xfId="35997" xr:uid="{95CE40B6-9C06-4555-B64B-78D55F5CF3C1}"/>
    <cellStyle name="Normal 5 22 3" xfId="11844" xr:uid="{2CCA6320-616C-4089-9982-EAE6F20A7410}"/>
    <cellStyle name="Normal 5 22 4" xfId="17080" xr:uid="{4369B476-A682-4A7C-B09E-58F7C199FC4F}"/>
    <cellStyle name="Normal 5 22 5" xfId="19307" xr:uid="{DFDC8A0B-A177-4DF6-B705-4B5A48EB1FBD}"/>
    <cellStyle name="Normal 5 22 6" xfId="9607" xr:uid="{DB2B8E3C-C8C0-484C-9745-9016083CD2DD}"/>
    <cellStyle name="Normal 5 22 6 2" xfId="20928" xr:uid="{B88E81B3-356C-48D9-8F81-BDE07D40C79C}"/>
    <cellStyle name="Normal 5 22 6 2 2" xfId="26484" xr:uid="{031566D4-06BD-4542-A37A-9AEA7C55F0A1}"/>
    <cellStyle name="Normal 5 22 6 2 3" xfId="31978" xr:uid="{FA873531-1C03-46B2-99FE-E1BE8BA67DFD}"/>
    <cellStyle name="Normal 5 22 6 2 4" xfId="37462" xr:uid="{4D2BA3B0-74D2-40BE-B3A8-DE032EE3A43B}"/>
    <cellStyle name="Normal 5 22 6 3" xfId="23755" xr:uid="{2C49B1BC-B76A-4E00-83CC-7D6DA5D35CF2}"/>
    <cellStyle name="Normal 5 22 6 4" xfId="29249" xr:uid="{F73C09F1-1CEB-448C-B01C-DD72DDB5092F}"/>
    <cellStyle name="Normal 5 22 6 5" xfId="34733" xr:uid="{F62AC341-4660-4DFB-B8FC-B67B53E7BFA6}"/>
    <cellStyle name="Normal 5 23" xfId="6494" xr:uid="{012343F0-9627-48E9-9410-96225D99B7BD}"/>
    <cellStyle name="Normal 5 23 2" xfId="14906" xr:uid="{F21EF10D-553F-49EC-B0F4-6DCE14835904}"/>
    <cellStyle name="Normal 5 23 2 2" xfId="22193" xr:uid="{FDC5FD2A-D6CF-42B0-AC72-0CB5F99FEA59}"/>
    <cellStyle name="Normal 5 23 2 2 2" xfId="27749" xr:uid="{DF0D5861-416C-40C4-8319-847BFFCB2257}"/>
    <cellStyle name="Normal 5 23 2 2 3" xfId="33243" xr:uid="{9CB25A05-AAB9-49E4-B488-31B04920AC4B}"/>
    <cellStyle name="Normal 5 23 2 2 4" xfId="38727" xr:uid="{40F47955-F6ED-46B8-8B68-DBFAB5C3F836}"/>
    <cellStyle name="Normal 5 23 2 3" xfId="25020" xr:uid="{83937268-B238-4DDA-B539-19A81A218C8E}"/>
    <cellStyle name="Normal 5 23 2 4" xfId="30514" xr:uid="{0D0A02FD-1623-4706-BA87-07F3966596C2}"/>
    <cellStyle name="Normal 5 23 2 5" xfId="35998" xr:uid="{207C8A3F-DA22-40E1-9777-A8B541988872}"/>
    <cellStyle name="Normal 5 23 3" xfId="11845" xr:uid="{A78BC312-4271-4671-A4A0-9B804C815AA8}"/>
    <cellStyle name="Normal 5 23 4" xfId="17081" xr:uid="{18962243-47A0-49D1-B1C3-2508C9E986AF}"/>
    <cellStyle name="Normal 5 23 5" xfId="19308" xr:uid="{892BCDD3-3D5C-4E11-A0BC-9C5F8F3FBB4D}"/>
    <cellStyle name="Normal 5 23 6" xfId="9608" xr:uid="{1509D230-F70C-4001-A092-FF05AE513AA6}"/>
    <cellStyle name="Normal 5 23 6 2" xfId="20929" xr:uid="{1609320D-CD68-44CE-8090-DB5CA86415C4}"/>
    <cellStyle name="Normal 5 23 6 2 2" xfId="26485" xr:uid="{F26B8637-F3B9-4C26-81AD-2C30C9EA2F93}"/>
    <cellStyle name="Normal 5 23 6 2 3" xfId="31979" xr:uid="{28FFE44D-0ABB-4557-9910-54826621AE5F}"/>
    <cellStyle name="Normal 5 23 6 2 4" xfId="37463" xr:uid="{93F42DFB-952C-48DD-B772-BB452F9E4F41}"/>
    <cellStyle name="Normal 5 23 6 3" xfId="23756" xr:uid="{1373A643-177F-44F2-83A1-17938CE8D8E5}"/>
    <cellStyle name="Normal 5 23 6 4" xfId="29250" xr:uid="{09A70CF0-4212-4F44-A0D4-0F9E7AD55425}"/>
    <cellStyle name="Normal 5 23 6 5" xfId="34734" xr:uid="{15F1ECF2-F389-4CB1-B218-BB4266C13731}"/>
    <cellStyle name="Normal 5 24" xfId="6495" xr:uid="{48B6B86D-75D2-438C-A976-20AF925C735F}"/>
    <cellStyle name="Normal 5 24 2" xfId="14907" xr:uid="{2B8B3F5B-E637-4DF5-A18D-B020B3B4CF09}"/>
    <cellStyle name="Normal 5 24 2 2" xfId="22194" xr:uid="{15D32253-31AD-4E44-8A6B-4CA5B669BE55}"/>
    <cellStyle name="Normal 5 24 2 2 2" xfId="27750" xr:uid="{DC3A1C03-538F-499C-85EE-59E2D7A1A5EE}"/>
    <cellStyle name="Normal 5 24 2 2 3" xfId="33244" xr:uid="{9CC41FC0-72CB-4985-B688-B6CF8F32179D}"/>
    <cellStyle name="Normal 5 24 2 2 4" xfId="38728" xr:uid="{1BF3AB7C-0A89-41C0-BDDB-97930E081A70}"/>
    <cellStyle name="Normal 5 24 2 3" xfId="25021" xr:uid="{F402BEB5-9841-4409-8F41-E2895725808F}"/>
    <cellStyle name="Normal 5 24 2 4" xfId="30515" xr:uid="{DB2AACEB-CA8C-4BF8-8773-DF5D1A246B42}"/>
    <cellStyle name="Normal 5 24 2 5" xfId="35999" xr:uid="{1C5A2013-0347-4578-B798-ECB79E9B345C}"/>
    <cellStyle name="Normal 5 24 3" xfId="11846" xr:uid="{36D7DCD3-0992-45DA-9DB7-824FEB110FD8}"/>
    <cellStyle name="Normal 5 24 4" xfId="17082" xr:uid="{A8B9658B-0F7C-42EE-8833-90430917CDCD}"/>
    <cellStyle name="Normal 5 24 5" xfId="19309" xr:uid="{54F456D1-12EC-402E-9E1D-F420D84B1077}"/>
    <cellStyle name="Normal 5 24 6" xfId="9609" xr:uid="{6E4108F7-FBE0-425A-9A55-F7825C031222}"/>
    <cellStyle name="Normal 5 24 6 2" xfId="20930" xr:uid="{D6A44324-CB6E-455F-AAA6-58855BBA1E4A}"/>
    <cellStyle name="Normal 5 24 6 2 2" xfId="26486" xr:uid="{7DFAE1BD-A184-4263-8187-0DD7FB277FC3}"/>
    <cellStyle name="Normal 5 24 6 2 3" xfId="31980" xr:uid="{A00F02DE-48D8-4447-A5E7-B2B764159A47}"/>
    <cellStyle name="Normal 5 24 6 2 4" xfId="37464" xr:uid="{577B2DCB-9000-412E-9F5B-F3335E8D494B}"/>
    <cellStyle name="Normal 5 24 6 3" xfId="23757" xr:uid="{AC2B9346-CA7F-48AF-8DF8-39D92484AC0A}"/>
    <cellStyle name="Normal 5 24 6 4" xfId="29251" xr:uid="{CACFEC60-42A0-4364-BE86-128814912551}"/>
    <cellStyle name="Normal 5 24 6 5" xfId="34735" xr:uid="{E06A16D1-B8AC-451A-A9D3-2E6FEC9498DB}"/>
    <cellStyle name="Normal 5 25" xfId="6496" xr:uid="{F2D9CDF5-9B53-45E3-B750-639C4CEAB25B}"/>
    <cellStyle name="Normal 5 25 2" xfId="14908" xr:uid="{FDB97C99-42B6-4C95-81AA-676206041B67}"/>
    <cellStyle name="Normal 5 25 2 2" xfId="22195" xr:uid="{057BBDBE-0172-44EE-BAC0-F3444313E2C6}"/>
    <cellStyle name="Normal 5 25 2 2 2" xfId="27751" xr:uid="{CECB4B80-9032-4198-9602-A1F15CB99B5F}"/>
    <cellStyle name="Normal 5 25 2 2 3" xfId="33245" xr:uid="{F002B7BE-B06A-4EB6-A23F-8BF44A5F28DB}"/>
    <cellStyle name="Normal 5 25 2 2 4" xfId="38729" xr:uid="{31598B87-4976-4863-A324-7C070798ED16}"/>
    <cellStyle name="Normal 5 25 2 3" xfId="25022" xr:uid="{10002CE5-13C7-4703-BCAF-3BB2DE5586C3}"/>
    <cellStyle name="Normal 5 25 2 4" xfId="30516" xr:uid="{04773B2C-392D-472B-9EC1-CBDC229F59E9}"/>
    <cellStyle name="Normal 5 25 2 5" xfId="36000" xr:uid="{67694F4D-553D-4168-A36D-A593C4ADD96D}"/>
    <cellStyle name="Normal 5 25 3" xfId="11847" xr:uid="{755281E5-CE4E-4874-8C21-0A1E02DB94AE}"/>
    <cellStyle name="Normal 5 25 4" xfId="17083" xr:uid="{F32D1A4C-4B54-445D-8C91-037A48858AFB}"/>
    <cellStyle name="Normal 5 25 5" xfId="19310" xr:uid="{F53859C4-FC09-499D-9122-23488E5752A8}"/>
    <cellStyle name="Normal 5 25 6" xfId="9610" xr:uid="{32DD2223-FC27-43BF-BC3A-0CB716F7D9CB}"/>
    <cellStyle name="Normal 5 25 6 2" xfId="20931" xr:uid="{8F1E0B03-D61E-474F-AF37-CFDC5409A496}"/>
    <cellStyle name="Normal 5 25 6 2 2" xfId="26487" xr:uid="{1FC2D4D7-B020-43F4-BAC9-BF38D9AA46C3}"/>
    <cellStyle name="Normal 5 25 6 2 3" xfId="31981" xr:uid="{E4C14F6F-30B0-40A7-A2EC-7A0F9C06D23B}"/>
    <cellStyle name="Normal 5 25 6 2 4" xfId="37465" xr:uid="{7918A8AB-9F0F-41B3-A762-A8B3A8A90685}"/>
    <cellStyle name="Normal 5 25 6 3" xfId="23758" xr:uid="{7BC642E9-B6F8-4534-BD22-32B0BE6890C2}"/>
    <cellStyle name="Normal 5 25 6 4" xfId="29252" xr:uid="{A1ECCF03-F669-47D1-8526-CB60E4946C28}"/>
    <cellStyle name="Normal 5 25 6 5" xfId="34736" xr:uid="{C81357AB-5E55-4827-A1D5-917931AF4FFB}"/>
    <cellStyle name="Normal 5 26" xfId="6497" xr:uid="{3F172430-56C7-4817-A869-BFAE9D52A193}"/>
    <cellStyle name="Normal 5 26 2" xfId="14909" xr:uid="{1A5497B8-F83F-4852-BC9C-D158E2661532}"/>
    <cellStyle name="Normal 5 26 2 2" xfId="22196" xr:uid="{60BE8106-1FED-4FCB-9489-25410901CEF1}"/>
    <cellStyle name="Normal 5 26 2 2 2" xfId="27752" xr:uid="{01FC324F-5237-4176-B48A-D97613D0E603}"/>
    <cellStyle name="Normal 5 26 2 2 3" xfId="33246" xr:uid="{2069BDB0-88B1-4005-ABC1-1BB595C4447D}"/>
    <cellStyle name="Normal 5 26 2 2 4" xfId="38730" xr:uid="{B285DB7B-C3A5-47B4-BB18-158550936C02}"/>
    <cellStyle name="Normal 5 26 2 3" xfId="25023" xr:uid="{0113B835-F0D6-4216-883F-95FF196C6F3D}"/>
    <cellStyle name="Normal 5 26 2 4" xfId="30517" xr:uid="{34025148-D36D-4F8B-9C14-DD69EA58B330}"/>
    <cellStyle name="Normal 5 26 2 5" xfId="36001" xr:uid="{C8B8589F-0BEE-4AA2-AC21-38BF1DE79836}"/>
    <cellStyle name="Normal 5 26 3" xfId="11848" xr:uid="{F347426C-4ECC-4873-9848-8209BC22F9F2}"/>
    <cellStyle name="Normal 5 26 4" xfId="17084" xr:uid="{125B090B-6480-4658-A976-2443B6AAA5D0}"/>
    <cellStyle name="Normal 5 26 5" xfId="19311" xr:uid="{BB88D36A-BBCC-44A6-B47D-67751A044729}"/>
    <cellStyle name="Normal 5 26 6" xfId="9611" xr:uid="{7B4B71B8-B236-4FB3-AD06-D7E07A192183}"/>
    <cellStyle name="Normal 5 26 6 2" xfId="20932" xr:uid="{C0DF6C5B-BA70-429D-AE1E-30A5F18E6A3F}"/>
    <cellStyle name="Normal 5 26 6 2 2" xfId="26488" xr:uid="{D4DC82F2-E04A-4C7C-B6AD-269C1D9809AD}"/>
    <cellStyle name="Normal 5 26 6 2 3" xfId="31982" xr:uid="{EFBAC155-8729-471B-A118-0799B5E1B94D}"/>
    <cellStyle name="Normal 5 26 6 2 4" xfId="37466" xr:uid="{A4371D26-4E27-4E4A-991C-1ACB3EEB1657}"/>
    <cellStyle name="Normal 5 26 6 3" xfId="23759" xr:uid="{45DEC515-FB5E-46B0-A30D-2EBFB0DDD7DB}"/>
    <cellStyle name="Normal 5 26 6 4" xfId="29253" xr:uid="{F98019C4-1D79-492C-A055-832206335B1B}"/>
    <cellStyle name="Normal 5 26 6 5" xfId="34737" xr:uid="{847FE4B2-0A56-4D60-96ED-287761450172}"/>
    <cellStyle name="Normal 5 27" xfId="6498" xr:uid="{0ED0FEB5-A597-4493-AEB2-63DED50810DD}"/>
    <cellStyle name="Normal 5 27 2" xfId="14910" xr:uid="{CE13C301-E411-4F0E-9AA0-5141A5944E71}"/>
    <cellStyle name="Normal 5 27 2 2" xfId="22197" xr:uid="{EB83F877-E386-4E5D-A6F6-C08FD97E5A7B}"/>
    <cellStyle name="Normal 5 27 2 2 2" xfId="27753" xr:uid="{E3D5B350-D415-4AC5-ABEC-2F14665E39CC}"/>
    <cellStyle name="Normal 5 27 2 2 3" xfId="33247" xr:uid="{ACD9921D-B4FC-462E-8ACE-3128565A0FBF}"/>
    <cellStyle name="Normal 5 27 2 2 4" xfId="38731" xr:uid="{08BAECBA-FC05-46F9-AF57-3DAB4B102DBE}"/>
    <cellStyle name="Normal 5 27 2 3" xfId="25024" xr:uid="{E55EFB04-9648-4F07-AAD0-266EEC8AB927}"/>
    <cellStyle name="Normal 5 27 2 4" xfId="30518" xr:uid="{7B759D1E-6715-4927-A8D4-90E300C21CC5}"/>
    <cellStyle name="Normal 5 27 2 5" xfId="36002" xr:uid="{4A760FDE-705A-40D4-A1E7-82091ECDB9B9}"/>
    <cellStyle name="Normal 5 27 3" xfId="11849" xr:uid="{4D60F3B7-E2DA-4220-8949-1A12CB799B82}"/>
    <cellStyle name="Normal 5 27 4" xfId="17085" xr:uid="{2D26C5E7-6116-4057-84D5-E4B55E7428A3}"/>
    <cellStyle name="Normal 5 27 5" xfId="19312" xr:uid="{C4DA45CA-42B2-4894-A7F5-D551938B1EDE}"/>
    <cellStyle name="Normal 5 27 6" xfId="9612" xr:uid="{BD545102-C4C1-4813-9094-C4329BF91631}"/>
    <cellStyle name="Normal 5 27 6 2" xfId="20933" xr:uid="{FF9D4A16-ECC8-4D15-9F39-BB7D3EDF6C0D}"/>
    <cellStyle name="Normal 5 27 6 2 2" xfId="26489" xr:uid="{18D870F8-80B3-41E5-BD17-CCCB282C11C4}"/>
    <cellStyle name="Normal 5 27 6 2 3" xfId="31983" xr:uid="{A24A2DB9-EE58-498E-839F-1173050034D3}"/>
    <cellStyle name="Normal 5 27 6 2 4" xfId="37467" xr:uid="{36F6C816-CA54-45B3-BFEB-2ADA7D591788}"/>
    <cellStyle name="Normal 5 27 6 3" xfId="23760" xr:uid="{ACE16301-7B20-41DE-992F-22D0576D1FF8}"/>
    <cellStyle name="Normal 5 27 6 4" xfId="29254" xr:uid="{AE2548DC-5346-4582-A9E4-AEC2A7463668}"/>
    <cellStyle name="Normal 5 27 6 5" xfId="34738" xr:uid="{45E2E80D-F8CC-4C53-9E3F-89B2E7E615A4}"/>
    <cellStyle name="Normal 5 28" xfId="6499" xr:uid="{703C3929-089D-48A3-92AF-72ED88844BF1}"/>
    <cellStyle name="Normal 5 28 2" xfId="14911" xr:uid="{E3C81A16-428A-4A3A-AB63-5A2B4E229696}"/>
    <cellStyle name="Normal 5 28 2 2" xfId="22198" xr:uid="{3BE55267-9CE9-4576-B001-EADCDDF247F3}"/>
    <cellStyle name="Normal 5 28 2 2 2" xfId="27754" xr:uid="{D67B0308-264E-4B15-A0FD-1F1F61BBB179}"/>
    <cellStyle name="Normal 5 28 2 2 3" xfId="33248" xr:uid="{350B4837-C69A-4907-91CA-9C247F553F95}"/>
    <cellStyle name="Normal 5 28 2 2 4" xfId="38732" xr:uid="{B6A1741D-8ED2-44CE-B86E-5234329544AC}"/>
    <cellStyle name="Normal 5 28 2 3" xfId="25025" xr:uid="{DA418CBD-4221-44AE-98E3-197147CC4F8A}"/>
    <cellStyle name="Normal 5 28 2 4" xfId="30519" xr:uid="{9C00D57A-BCD5-481D-87E6-579B4F8A97B3}"/>
    <cellStyle name="Normal 5 28 2 5" xfId="36003" xr:uid="{93D3B9AF-0A60-404E-B0AD-C3A217C43AB7}"/>
    <cellStyle name="Normal 5 28 3" xfId="11850" xr:uid="{E2A7A5F0-5EB4-41F4-AAC0-C58F1CC72160}"/>
    <cellStyle name="Normal 5 28 4" xfId="17086" xr:uid="{F226CCD6-721F-4B54-9977-00D157D17257}"/>
    <cellStyle name="Normal 5 28 5" xfId="19313" xr:uid="{93226D07-D59E-464F-864B-57B278AECE7B}"/>
    <cellStyle name="Normal 5 28 6" xfId="9613" xr:uid="{0D7F4975-37AB-4A3D-8B30-1022467C6505}"/>
    <cellStyle name="Normal 5 28 6 2" xfId="20934" xr:uid="{9665D980-97CF-4F9E-A876-02DB7E83B00A}"/>
    <cellStyle name="Normal 5 28 6 2 2" xfId="26490" xr:uid="{8F567C89-DF4B-4671-90AC-31C8C0EA4818}"/>
    <cellStyle name="Normal 5 28 6 2 3" xfId="31984" xr:uid="{F5C82DA8-3589-49EB-AB90-D5CFB1FFA0B3}"/>
    <cellStyle name="Normal 5 28 6 2 4" xfId="37468" xr:uid="{E67B09E4-9809-4D7F-979A-B3BEA1F368F9}"/>
    <cellStyle name="Normal 5 28 6 3" xfId="23761" xr:uid="{3FB21A29-E4E0-49A6-A435-D09CE341205B}"/>
    <cellStyle name="Normal 5 28 6 4" xfId="29255" xr:uid="{6F133CFA-44F3-4897-8285-0F2478B8E83E}"/>
    <cellStyle name="Normal 5 28 6 5" xfId="34739" xr:uid="{DB8DB09C-6EA7-4FB1-BCA7-85350F082B7E}"/>
    <cellStyle name="Normal 5 29" xfId="6500" xr:uid="{2F7622C6-F77F-457E-95CA-E76B4D0B999B}"/>
    <cellStyle name="Normal 5 29 2" xfId="14912" xr:uid="{5836FEAC-67C8-46B4-9146-30718DA829D1}"/>
    <cellStyle name="Normal 5 29 2 2" xfId="22199" xr:uid="{CC492C31-57F1-4C64-98C2-83B0D782A778}"/>
    <cellStyle name="Normal 5 29 2 2 2" xfId="27755" xr:uid="{445AF346-DAAE-4472-B201-8F840DED8CED}"/>
    <cellStyle name="Normal 5 29 2 2 3" xfId="33249" xr:uid="{23BA4023-C089-414F-BFA1-0AEF6139A460}"/>
    <cellStyle name="Normal 5 29 2 2 4" xfId="38733" xr:uid="{FDA19CD6-12A9-43F7-98BC-19D47D7608F6}"/>
    <cellStyle name="Normal 5 29 2 3" xfId="25026" xr:uid="{5B4BAA87-7850-421C-BC2B-6C0D51F3F548}"/>
    <cellStyle name="Normal 5 29 2 4" xfId="30520" xr:uid="{4F54C8F1-2D2E-402F-942A-A57BF77B6300}"/>
    <cellStyle name="Normal 5 29 2 5" xfId="36004" xr:uid="{9198B87A-CB43-4CC4-B14F-1BD7875DD72F}"/>
    <cellStyle name="Normal 5 29 3" xfId="11851" xr:uid="{10185D90-B747-435F-AD30-309B6AC2D554}"/>
    <cellStyle name="Normal 5 29 4" xfId="17087" xr:uid="{104C4175-C2E8-4649-8CCE-75123A5E1FD3}"/>
    <cellStyle name="Normal 5 29 5" xfId="19314" xr:uid="{11CF118D-C633-49CF-9474-81EC39DBDCE2}"/>
    <cellStyle name="Normal 5 29 6" xfId="9614" xr:uid="{AE73B383-40CD-4CD4-8E05-BBD84A092890}"/>
    <cellStyle name="Normal 5 29 6 2" xfId="20935" xr:uid="{0DD38C66-E2D9-4A18-ADED-5454C5D01CD1}"/>
    <cellStyle name="Normal 5 29 6 2 2" xfId="26491" xr:uid="{FA54E353-341D-4256-B52F-26DC791E48EA}"/>
    <cellStyle name="Normal 5 29 6 2 3" xfId="31985" xr:uid="{954206B6-513B-47AA-97FC-933D34DEBD50}"/>
    <cellStyle name="Normal 5 29 6 2 4" xfId="37469" xr:uid="{BD032342-2A66-43FB-8386-ACCEF3E5C553}"/>
    <cellStyle name="Normal 5 29 6 3" xfId="23762" xr:uid="{A253D34A-57DC-4288-B04C-50B20274F596}"/>
    <cellStyle name="Normal 5 29 6 4" xfId="29256" xr:uid="{723EB5A7-E673-4508-85DD-0E89306E10F4}"/>
    <cellStyle name="Normal 5 29 6 5" xfId="34740" xr:uid="{730BECAB-5532-46ED-9DC2-11C942912AE4}"/>
    <cellStyle name="Normal 5 3" xfId="6501" xr:uid="{80A4023C-EED8-4873-8A38-D803142438C0}"/>
    <cellStyle name="Normal 5 3 10" xfId="19315" xr:uid="{5948D770-D3B6-4785-B7C4-7FA5D00D2B7D}"/>
    <cellStyle name="Normal 5 3 11" xfId="22805" xr:uid="{D5524FF1-A93A-465F-B67D-AFDC0ED7D273}"/>
    <cellStyle name="Normal 5 3 11 2" xfId="28351" xr:uid="{5CFCC466-004A-4188-8C3C-5DE034E0D15A}"/>
    <cellStyle name="Normal 5 3 11 3" xfId="33839" xr:uid="{7AEB33A5-DD03-4843-A011-D6D17F538226}"/>
    <cellStyle name="Normal 5 3 11 4" xfId="39323" xr:uid="{E5E3E0F5-A220-4C30-9C7C-3EBC86430EA4}"/>
    <cellStyle name="Normal 5 3 2" xfId="6502" xr:uid="{5604C02B-C104-4095-9589-EA326AAD5FC8}"/>
    <cellStyle name="Normal 5 3 2 2" xfId="14913" xr:uid="{22556B2E-1596-4803-93BE-84A1799D61B3}"/>
    <cellStyle name="Normal 5 3 2 2 2" xfId="22200" xr:uid="{5D622C67-65BF-4ED3-896B-25F9D9662388}"/>
    <cellStyle name="Normal 5 3 2 2 2 2" xfId="27756" xr:uid="{A49E2052-9D7D-418D-9690-B8320B6BC865}"/>
    <cellStyle name="Normal 5 3 2 2 2 3" xfId="33250" xr:uid="{1DD0B6F4-790D-4DCB-94CA-8924DB397A51}"/>
    <cellStyle name="Normal 5 3 2 2 2 4" xfId="38734" xr:uid="{C835051B-F08F-42D8-AF41-22CD066FE4BA}"/>
    <cellStyle name="Normal 5 3 2 2 3" xfId="25027" xr:uid="{171AEFE9-EFAE-4728-8CBB-B766A6BAC2BC}"/>
    <cellStyle name="Normal 5 3 2 2 4" xfId="30521" xr:uid="{2D3A5B47-5300-4D97-8B11-F13E06515007}"/>
    <cellStyle name="Normal 5 3 2 2 5" xfId="36005" xr:uid="{E2630F48-EA19-42FE-A79C-4478E9D9E52C}"/>
    <cellStyle name="Normal 5 3 2 3" xfId="11853" xr:uid="{51FEDF7B-93F2-4BBB-809A-F5006F78DE81}"/>
    <cellStyle name="Normal 5 3 2 4" xfId="17089" xr:uid="{9708B55C-02CD-4032-B9FE-0165F94ADF45}"/>
    <cellStyle name="Normal 5 3 2 5" xfId="19316" xr:uid="{6DF5B0F0-7C6B-45F7-ADB7-978B4B406304}"/>
    <cellStyle name="Normal 5 3 2 6" xfId="9615" xr:uid="{FD9B3E42-64A6-4072-A10E-2E50BEA731FF}"/>
    <cellStyle name="Normal 5 3 2 6 2" xfId="20936" xr:uid="{F65A19CD-70E3-47C3-B025-99C270F32983}"/>
    <cellStyle name="Normal 5 3 2 6 2 2" xfId="26492" xr:uid="{300DBEA4-9616-4F5E-A66C-D905A0AEFCA8}"/>
    <cellStyle name="Normal 5 3 2 6 2 3" xfId="31986" xr:uid="{68958779-7A1F-4D9A-8C86-76F6AA1BF258}"/>
    <cellStyle name="Normal 5 3 2 6 2 4" xfId="37470" xr:uid="{F297F476-670E-44D2-B6A1-C5FE517ED1DB}"/>
    <cellStyle name="Normal 5 3 2 6 3" xfId="23763" xr:uid="{C17EECB3-D844-4ECE-B800-CD647E219B68}"/>
    <cellStyle name="Normal 5 3 2 6 4" xfId="29257" xr:uid="{9F44FFEC-35C1-4DEF-B9AA-8D02A1DB517E}"/>
    <cellStyle name="Normal 5 3 2 6 5" xfId="34741" xr:uid="{99B939CE-0478-42F0-8A6E-3A12C1ED2219}"/>
    <cellStyle name="Normal 5 3 3" xfId="6503" xr:uid="{05663E9A-89ED-4588-974D-133EE2FB47FE}"/>
    <cellStyle name="Normal 5 3 3 2" xfId="14914" xr:uid="{D9914B76-933D-4345-940B-E7C8A67C306C}"/>
    <cellStyle name="Normal 5 3 3 2 2" xfId="22201" xr:uid="{1D97582F-A6D2-4EB1-AB85-C57B93F3C388}"/>
    <cellStyle name="Normal 5 3 3 2 2 2" xfId="27757" xr:uid="{C4905BA1-EBAB-4132-9F90-CFFD8E0B3A3C}"/>
    <cellStyle name="Normal 5 3 3 2 2 3" xfId="33251" xr:uid="{CD54885F-8FEE-468E-9AF8-708E27F3ACB8}"/>
    <cellStyle name="Normal 5 3 3 2 2 4" xfId="38735" xr:uid="{2EB02541-112D-4D4F-A3E2-6C42A0A42AF8}"/>
    <cellStyle name="Normal 5 3 3 2 3" xfId="25028" xr:uid="{D7B46FFE-0310-4F3C-93F6-1B1A1C216B5F}"/>
    <cellStyle name="Normal 5 3 3 2 4" xfId="30522" xr:uid="{63EED9ED-41A4-466D-A800-EA9EA924729E}"/>
    <cellStyle name="Normal 5 3 3 2 5" xfId="36006" xr:uid="{5D8E106F-BD39-40C9-8BF0-1A94641138FA}"/>
    <cellStyle name="Normal 5 3 3 3" xfId="19317" xr:uid="{AFDF74AD-738A-42C0-80C4-234FA7B43523}"/>
    <cellStyle name="Normal 5 3 3 4" xfId="9616" xr:uid="{2F77942B-BE01-4905-BF58-61ECD7D8E723}"/>
    <cellStyle name="Normal 5 3 3 4 2" xfId="20937" xr:uid="{2DE5518D-EAE2-461C-BCE5-7E6D42AA9AE4}"/>
    <cellStyle name="Normal 5 3 3 4 2 2" xfId="26493" xr:uid="{1B5D145F-21C0-4400-B78C-D8BE761D2A9E}"/>
    <cellStyle name="Normal 5 3 3 4 2 3" xfId="31987" xr:uid="{265F7387-18B5-493D-8EB7-5F6C53387622}"/>
    <cellStyle name="Normal 5 3 3 4 2 4" xfId="37471" xr:uid="{3620DBC5-B368-4192-8AE0-B9CD2679AED9}"/>
    <cellStyle name="Normal 5 3 3 4 3" xfId="23764" xr:uid="{56F0F35E-2D2C-46A3-8ED0-1F252205294C}"/>
    <cellStyle name="Normal 5 3 3 4 4" xfId="29258" xr:uid="{AE1A2375-1A14-43A9-A2CF-C8C03767F21E}"/>
    <cellStyle name="Normal 5 3 3 4 5" xfId="34742" xr:uid="{F51B9BC3-87BD-4F97-8D6B-7BD941744493}"/>
    <cellStyle name="Normal 5 3 4" xfId="7110" xr:uid="{40035133-D4AB-4F55-BC69-11DEC15F228B}"/>
    <cellStyle name="Normal 5 3 4 2" xfId="9617" xr:uid="{7D338F3E-6896-4313-B383-07AF6058B5D8}"/>
    <cellStyle name="Normal 5 3 4 2 2" xfId="20938" xr:uid="{6379B81F-12EC-4981-ABF4-2B4CE5D1861E}"/>
    <cellStyle name="Normal 5 3 4 2 2 2" xfId="26494" xr:uid="{47A4338C-F3EB-4D09-8E98-A1D8B3C32F64}"/>
    <cellStyle name="Normal 5 3 4 2 2 3" xfId="31988" xr:uid="{CFCBC076-3241-4FDD-BC7A-1BE93D52CF26}"/>
    <cellStyle name="Normal 5 3 4 2 2 4" xfId="37472" xr:uid="{2499B4A9-3426-46A8-BAAA-F4A8DC3E0962}"/>
    <cellStyle name="Normal 5 3 4 2 3" xfId="23765" xr:uid="{3453B8E2-4AD7-4DAC-939C-B806ACF259B8}"/>
    <cellStyle name="Normal 5 3 4 2 4" xfId="29259" xr:uid="{709B3AE0-ED41-4C67-9717-F082E47C2BC9}"/>
    <cellStyle name="Normal 5 3 4 2 5" xfId="34743" xr:uid="{D5D5CB25-E246-458B-8721-39062E27FDC8}"/>
    <cellStyle name="Normal 5 3 4 3" xfId="20109" xr:uid="{A885AC90-6CBB-43CF-AADC-404657D34DA6}"/>
    <cellStyle name="Normal 5 3 4 3 2" xfId="25665" xr:uid="{17EB06E6-3BE6-41B2-B18A-60A8BC37FBCD}"/>
    <cellStyle name="Normal 5 3 4 3 3" xfId="31159" xr:uid="{686B889B-1D83-4404-97D4-0B577BAF583A}"/>
    <cellStyle name="Normal 5 3 4 3 4" xfId="36643" xr:uid="{7298FE79-06C0-4CF2-A5C5-F8C6AA190F71}"/>
    <cellStyle name="Normal 5 3 4 4" xfId="22936" xr:uid="{90661B58-BFE1-4B44-B769-02F16F463C32}"/>
    <cellStyle name="Normal 5 3 4 5" xfId="28428" xr:uid="{2DB40FA6-34A6-47E7-9FF7-EE36BDF746E1}"/>
    <cellStyle name="Normal 5 3 4 6" xfId="33912" xr:uid="{72FB66BA-2D97-409C-A855-FF014D8357BC}"/>
    <cellStyle name="Normal 5 3 5" xfId="7242" xr:uid="{50DBE0CB-4C87-48C0-85DB-1197D8D4A6D0}"/>
    <cellStyle name="Normal 5 3 5 2" xfId="9618" xr:uid="{98CE0CBF-EF59-4A6F-A91C-994DC8E9A7E5}"/>
    <cellStyle name="Normal 5 3 5 2 2" xfId="20939" xr:uid="{0E0C6AA1-B95B-4CD1-A9FC-F3DB03584BC4}"/>
    <cellStyle name="Normal 5 3 5 2 2 2" xfId="26495" xr:uid="{D79212AC-FC22-45AF-8642-44F774732219}"/>
    <cellStyle name="Normal 5 3 5 2 2 3" xfId="31989" xr:uid="{5ACEBFBC-AE65-4968-BF52-F94B73936352}"/>
    <cellStyle name="Normal 5 3 5 2 2 4" xfId="37473" xr:uid="{B018F699-C163-440B-85F9-0C7532443CD7}"/>
    <cellStyle name="Normal 5 3 5 2 3" xfId="23766" xr:uid="{CE8F788D-721A-444C-A501-5275C0CFAEA5}"/>
    <cellStyle name="Normal 5 3 5 2 4" xfId="29260" xr:uid="{5A53AF46-B998-4551-89A5-942EC6769E92}"/>
    <cellStyle name="Normal 5 3 5 2 5" xfId="34744" xr:uid="{E5DF2731-AD2F-4391-8DBF-F568163DF8D3}"/>
    <cellStyle name="Normal 5 3 5 3" xfId="20130" xr:uid="{F7C85D93-3400-4FB3-8C0A-BF780D249324}"/>
    <cellStyle name="Normal 5 3 5 3 2" xfId="25686" xr:uid="{23994B02-474C-45FD-8E4C-3EAAA14EA1E6}"/>
    <cellStyle name="Normal 5 3 5 3 3" xfId="31180" xr:uid="{9E04D50F-6375-4905-B6C4-283185427E3D}"/>
    <cellStyle name="Normal 5 3 5 3 4" xfId="36664" xr:uid="{D27D70F6-F00E-4101-AC58-6AF5FC92412D}"/>
    <cellStyle name="Normal 5 3 5 4" xfId="22957" xr:uid="{C93C5979-5C86-4EDD-BF6A-123CC210449B}"/>
    <cellStyle name="Normal 5 3 5 5" xfId="28449" xr:uid="{C26A55FB-EAEB-45D3-97F4-4F5BEB149F7E}"/>
    <cellStyle name="Normal 5 3 5 6" xfId="33933" xr:uid="{DB6AC242-E6F1-4961-8381-DD4DECA46322}"/>
    <cellStyle name="Normal 5 3 6" xfId="7332" xr:uid="{DD430F22-D360-428A-9BAB-F5C9A1CF31B5}"/>
    <cellStyle name="Normal 5 3 6 2" xfId="9619" xr:uid="{0D5564CF-8C73-4E00-8ED2-A9156176242D}"/>
    <cellStyle name="Normal 5 3 6 2 2" xfId="20940" xr:uid="{14FB5864-7ECB-49BF-8D90-D2A2F2DFEAD9}"/>
    <cellStyle name="Normal 5 3 6 2 2 2" xfId="26496" xr:uid="{6E0BE7B3-131A-4157-A67B-96D486EAEC29}"/>
    <cellStyle name="Normal 5 3 6 2 2 3" xfId="31990" xr:uid="{9A7CDED1-CF94-4492-9A0E-1D11F2BA2688}"/>
    <cellStyle name="Normal 5 3 6 2 2 4" xfId="37474" xr:uid="{8F171EC6-CABE-48D5-8871-D11536E30B36}"/>
    <cellStyle name="Normal 5 3 6 2 3" xfId="23767" xr:uid="{6B23469D-5F65-48F5-8632-5FF0E107ABED}"/>
    <cellStyle name="Normal 5 3 6 2 4" xfId="29261" xr:uid="{C028D003-F09D-4275-8006-23CEE61905F0}"/>
    <cellStyle name="Normal 5 3 6 2 5" xfId="34745" xr:uid="{E64A1A4F-31AD-4312-B415-F2533082CAB3}"/>
    <cellStyle name="Normal 5 3 6 3" xfId="20216" xr:uid="{402FD90C-DD97-4728-B282-3454D23F56E7}"/>
    <cellStyle name="Normal 5 3 6 3 2" xfId="25772" xr:uid="{6C3682AF-8419-470A-BC4C-80B7E8A53C85}"/>
    <cellStyle name="Normal 5 3 6 3 3" xfId="31266" xr:uid="{64713741-63AB-4F53-B9EB-D3F2749BD227}"/>
    <cellStyle name="Normal 5 3 6 3 4" xfId="36750" xr:uid="{0F8B43C0-9A63-4F71-BABF-AA6518F8F9C9}"/>
    <cellStyle name="Normal 5 3 6 4" xfId="23043" xr:uid="{F35878FE-7784-4753-A155-BEACB74ACBD7}"/>
    <cellStyle name="Normal 5 3 6 5" xfId="28535" xr:uid="{3DCA2343-4053-4873-BEAB-036760B51649}"/>
    <cellStyle name="Normal 5 3 6 6" xfId="34019" xr:uid="{84F6609C-62A8-480A-9F11-051F80C8692E}"/>
    <cellStyle name="Normal 5 3 7" xfId="7396" xr:uid="{768D4EA7-0883-4CB0-8B83-B6775053F1C8}"/>
    <cellStyle name="Normal 5 3 7 2" xfId="20280" xr:uid="{90EDBA96-FBD3-4E6F-A837-3BA3902B66D6}"/>
    <cellStyle name="Normal 5 3 7 2 2" xfId="25836" xr:uid="{2802B44F-13E4-4E42-B997-A8D45B0DDAA7}"/>
    <cellStyle name="Normal 5 3 7 2 3" xfId="31330" xr:uid="{96D02F1B-F765-45E7-BA40-CBA6FCDB1961}"/>
    <cellStyle name="Normal 5 3 7 2 4" xfId="36814" xr:uid="{84A81B01-9B25-4DBE-80E7-6F64E5F4B5D2}"/>
    <cellStyle name="Normal 5 3 7 3" xfId="23107" xr:uid="{36F5BACF-EEAE-4DAA-8139-C58B322F568D}"/>
    <cellStyle name="Normal 5 3 7 4" xfId="28601" xr:uid="{5D362E91-B611-4F1B-9AC3-AC680E81E7C3}"/>
    <cellStyle name="Normal 5 3 7 5" xfId="34085" xr:uid="{338A05E2-51B2-4EBE-B580-6EB06C1B984E}"/>
    <cellStyle name="Normal 5 3 8" xfId="11852" xr:uid="{E4541A20-719B-4664-948B-298C1FB0E4DD}"/>
    <cellStyle name="Normal 5 3 9" xfId="17088" xr:uid="{E8660BCC-40D8-4F6B-95D1-64AA6DFEBE4F}"/>
    <cellStyle name="Normal 5 30" xfId="6504" xr:uid="{8CBF21C4-3F54-4F5C-8AD9-91A482D2B840}"/>
    <cellStyle name="Normal 5 30 2" xfId="14915" xr:uid="{BB3F309D-5D4C-430A-A1F5-8AD69D320AE4}"/>
    <cellStyle name="Normal 5 30 2 2" xfId="22202" xr:uid="{EFFF03CC-7A4D-444A-B19A-8397A408903E}"/>
    <cellStyle name="Normal 5 30 2 2 2" xfId="27758" xr:uid="{6E4A7F8D-AE02-48B4-A691-D5B328DF84FA}"/>
    <cellStyle name="Normal 5 30 2 2 3" xfId="33252" xr:uid="{5529A266-3AF0-45DC-AC6A-581408E56E6C}"/>
    <cellStyle name="Normal 5 30 2 2 4" xfId="38736" xr:uid="{618E8BE3-1A13-4F09-9D19-7F308A2B2027}"/>
    <cellStyle name="Normal 5 30 2 3" xfId="25029" xr:uid="{DC59C17E-8CE7-4E53-9BBB-69E550EC95EC}"/>
    <cellStyle name="Normal 5 30 2 4" xfId="30523" xr:uid="{CDB490BD-628B-4545-9141-B831D357F6D4}"/>
    <cellStyle name="Normal 5 30 2 5" xfId="36007" xr:uid="{59414CF2-3B71-4E06-8103-72A12C45C651}"/>
    <cellStyle name="Normal 5 30 3" xfId="11854" xr:uid="{C6F18ECF-4B15-4E6D-92EF-1E83060E4A1F}"/>
    <cellStyle name="Normal 5 30 4" xfId="17090" xr:uid="{137B8E9C-7FC6-4BA3-B5DD-7C89E87D33FD}"/>
    <cellStyle name="Normal 5 30 5" xfId="19318" xr:uid="{84847954-58E4-4351-96F5-F2052541F2AE}"/>
    <cellStyle name="Normal 5 30 6" xfId="9620" xr:uid="{B2BD7E32-3E75-4CF2-A1E7-BA6CDE332316}"/>
    <cellStyle name="Normal 5 30 6 2" xfId="20941" xr:uid="{ADB87F7F-043B-4373-A82C-E85D1D653463}"/>
    <cellStyle name="Normal 5 30 6 2 2" xfId="26497" xr:uid="{C5819C49-8B8D-4856-A786-AE8242E05411}"/>
    <cellStyle name="Normal 5 30 6 2 3" xfId="31991" xr:uid="{87FF27C3-DC0C-4739-BA56-8DB5159D48A4}"/>
    <cellStyle name="Normal 5 30 6 2 4" xfId="37475" xr:uid="{5778906B-9134-4083-900E-B0AE013934B7}"/>
    <cellStyle name="Normal 5 30 6 3" xfId="23768" xr:uid="{3276F48E-67D7-4E31-ADEF-BBDA8FB25484}"/>
    <cellStyle name="Normal 5 30 6 4" xfId="29262" xr:uid="{BFC9DF19-9E27-4A2D-AF5F-F6020D7F3B8C}"/>
    <cellStyle name="Normal 5 30 6 5" xfId="34746" xr:uid="{95983FA8-C2AF-4C7F-88C3-BCAE02EF7E73}"/>
    <cellStyle name="Normal 5 31" xfId="6505" xr:uid="{5022D0BA-15A0-449F-9891-9CB622AB28E1}"/>
    <cellStyle name="Normal 5 31 2" xfId="14916" xr:uid="{726ADD40-D096-48C2-B917-7322071178E3}"/>
    <cellStyle name="Normal 5 31 2 2" xfId="22203" xr:uid="{A520CF0D-94FD-40A6-B315-E278B2032ED4}"/>
    <cellStyle name="Normal 5 31 2 2 2" xfId="27759" xr:uid="{584383A2-C8D5-4C92-9435-2D45EF1BEC6E}"/>
    <cellStyle name="Normal 5 31 2 2 3" xfId="33253" xr:uid="{409D9848-7076-4890-9025-5273423FD931}"/>
    <cellStyle name="Normal 5 31 2 2 4" xfId="38737" xr:uid="{9ACC3445-522D-4BAB-A7F4-9A611884D94F}"/>
    <cellStyle name="Normal 5 31 2 3" xfId="25030" xr:uid="{2982D787-1FF5-4E20-996B-890DE4B9BEFC}"/>
    <cellStyle name="Normal 5 31 2 4" xfId="30524" xr:uid="{9A25A61B-2F7F-46AB-8ADC-A9A4C321EB61}"/>
    <cellStyle name="Normal 5 31 2 5" xfId="36008" xr:uid="{F0A3F1DE-D5C8-4DB3-928B-19C9581D1E12}"/>
    <cellStyle name="Normal 5 31 3" xfId="11855" xr:uid="{7D77E050-CBCF-487D-91BD-1CAE22D2B3CB}"/>
    <cellStyle name="Normal 5 31 4" xfId="17091" xr:uid="{5F264E5A-D080-41AD-8D0F-C98E25929934}"/>
    <cellStyle name="Normal 5 31 5" xfId="19319" xr:uid="{3BC1CB53-C597-4900-B95A-2A5F85D8AB39}"/>
    <cellStyle name="Normal 5 31 6" xfId="9621" xr:uid="{901AA52C-16ED-48C6-AE93-35CF927DA1C4}"/>
    <cellStyle name="Normal 5 31 6 2" xfId="20942" xr:uid="{C5788CC6-88EF-41ED-9CA1-1AC5C258F5FC}"/>
    <cellStyle name="Normal 5 31 6 2 2" xfId="26498" xr:uid="{149DF37A-45AA-42BF-B7C2-132833B72F65}"/>
    <cellStyle name="Normal 5 31 6 2 3" xfId="31992" xr:uid="{22F8F082-0F3F-41EC-BE70-6F3A6316DEAD}"/>
    <cellStyle name="Normal 5 31 6 2 4" xfId="37476" xr:uid="{4437891C-756A-4E98-B2E0-F102386E8A11}"/>
    <cellStyle name="Normal 5 31 6 3" xfId="23769" xr:uid="{1D20F555-23EE-47E9-B6C1-1F5E76FD779C}"/>
    <cellStyle name="Normal 5 31 6 4" xfId="29263" xr:uid="{2703F9F4-35CB-47B4-A7E0-1D2C0B5883D8}"/>
    <cellStyle name="Normal 5 31 6 5" xfId="34747" xr:uid="{92DDDB1D-2219-4024-90CF-12E75D585963}"/>
    <cellStyle name="Normal 5 32" xfId="6506" xr:uid="{B6E3ECC9-5DD0-46D2-A350-B890ACF76F66}"/>
    <cellStyle name="Normal 5 32 2" xfId="14917" xr:uid="{2596078B-60B8-48D4-85D6-AAFEBE554943}"/>
    <cellStyle name="Normal 5 32 2 2" xfId="22204" xr:uid="{3821A4D7-3469-4CCF-A275-1879B9E7487E}"/>
    <cellStyle name="Normal 5 32 2 2 2" xfId="27760" xr:uid="{AAF5CC8D-9C5A-42B1-9A8E-607F72F65DD3}"/>
    <cellStyle name="Normal 5 32 2 2 3" xfId="33254" xr:uid="{95E2140B-0380-48DF-8EDD-BA538484EC9B}"/>
    <cellStyle name="Normal 5 32 2 2 4" xfId="38738" xr:uid="{189BF826-56BF-4F15-AE0E-5BFEF327693B}"/>
    <cellStyle name="Normal 5 32 2 3" xfId="25031" xr:uid="{8B27FAAA-AF8F-49AF-AAE1-C6895CA4EC9A}"/>
    <cellStyle name="Normal 5 32 2 4" xfId="30525" xr:uid="{ADDB1750-7E5F-4E9E-A46A-885C5AD5AD14}"/>
    <cellStyle name="Normal 5 32 2 5" xfId="36009" xr:uid="{F0376B03-46BC-4901-9636-C506A7334079}"/>
    <cellStyle name="Normal 5 32 3" xfId="11856" xr:uid="{6B56AEC6-823A-4622-9F23-6C00BC3AD59F}"/>
    <cellStyle name="Normal 5 32 4" xfId="17092" xr:uid="{7DAC83C7-0203-4BCA-800A-0993C2AF2EF6}"/>
    <cellStyle name="Normal 5 32 5" xfId="19320" xr:uid="{6D115280-48A0-4721-8EB3-E5AED44614DE}"/>
    <cellStyle name="Normal 5 32 6" xfId="9622" xr:uid="{6E10DA01-F673-40C3-B919-3B389AEBAB77}"/>
    <cellStyle name="Normal 5 32 6 2" xfId="20943" xr:uid="{87EA36B9-1B77-4410-9E9A-0283BCD39937}"/>
    <cellStyle name="Normal 5 32 6 2 2" xfId="26499" xr:uid="{4AB6C31B-1D1B-4058-AB04-0B5558F60B85}"/>
    <cellStyle name="Normal 5 32 6 2 3" xfId="31993" xr:uid="{1AB6FFCC-2F14-44B9-84BC-50848A710488}"/>
    <cellStyle name="Normal 5 32 6 2 4" xfId="37477" xr:uid="{B462F117-8953-4AAE-85A8-B7CB5E368DD3}"/>
    <cellStyle name="Normal 5 32 6 3" xfId="23770" xr:uid="{C418C6D5-836C-4627-BBAD-5B645641FAA4}"/>
    <cellStyle name="Normal 5 32 6 4" xfId="29264" xr:uid="{30E16110-A30C-40FC-9F03-6C2BE9B664E0}"/>
    <cellStyle name="Normal 5 32 6 5" xfId="34748" xr:uid="{3AD521B0-9009-4242-B2B3-BC72FD7D8A9E}"/>
    <cellStyle name="Normal 5 33" xfId="6507" xr:uid="{D1880E42-A04D-4D33-9A6D-B1029B8F5AD5}"/>
    <cellStyle name="Normal 5 33 2" xfId="14918" xr:uid="{3A8C84E3-42E8-48FB-9532-311D1C753D03}"/>
    <cellStyle name="Normal 5 33 2 2" xfId="22205" xr:uid="{BDA7BB7F-EC59-4A32-94EB-D691BB56B78D}"/>
    <cellStyle name="Normal 5 33 2 2 2" xfId="27761" xr:uid="{EDB029BF-53E6-45C9-A51F-5635DB9AE5B6}"/>
    <cellStyle name="Normal 5 33 2 2 3" xfId="33255" xr:uid="{C71021AE-4783-4A5C-8B7B-87C639F8A30E}"/>
    <cellStyle name="Normal 5 33 2 2 4" xfId="38739" xr:uid="{AD00589C-1C0D-4553-AEB6-3C571C98478E}"/>
    <cellStyle name="Normal 5 33 2 3" xfId="25032" xr:uid="{88242BCF-F78C-414D-8DF8-48F39CE108D2}"/>
    <cellStyle name="Normal 5 33 2 4" xfId="30526" xr:uid="{768DB363-DF61-419F-B6F7-3FBF81228637}"/>
    <cellStyle name="Normal 5 33 2 5" xfId="36010" xr:uid="{9D9DC2EC-089D-4CBA-AD38-1A26DC8CEAB5}"/>
    <cellStyle name="Normal 5 33 3" xfId="11857" xr:uid="{F48A1407-5EA1-411B-8EB1-C8C8C4767AD0}"/>
    <cellStyle name="Normal 5 33 4" xfId="17093" xr:uid="{91AB60FB-3482-4D2D-B17E-EF6BD6AF390C}"/>
    <cellStyle name="Normal 5 33 5" xfId="19321" xr:uid="{46034FC2-9488-4DE4-A3A6-2E42B6D29D2A}"/>
    <cellStyle name="Normal 5 33 6" xfId="9623" xr:uid="{037216A2-6D78-4531-9E42-4FFC371FAC80}"/>
    <cellStyle name="Normal 5 33 6 2" xfId="20944" xr:uid="{9AE22465-A9F2-4879-88B6-16C2F90D8D57}"/>
    <cellStyle name="Normal 5 33 6 2 2" xfId="26500" xr:uid="{E7B3FFC3-B2E0-4D12-AC6D-D1842D79CED7}"/>
    <cellStyle name="Normal 5 33 6 2 3" xfId="31994" xr:uid="{399D9486-6DA4-462C-B531-244D80BD0262}"/>
    <cellStyle name="Normal 5 33 6 2 4" xfId="37478" xr:uid="{E1CE0D89-77C0-4075-BA69-4E4334EAC2D0}"/>
    <cellStyle name="Normal 5 33 6 3" xfId="23771" xr:uid="{138786A1-6472-4B2A-86F7-C1B8A005F87F}"/>
    <cellStyle name="Normal 5 33 6 4" xfId="29265" xr:uid="{A180662C-7B72-4454-A25E-323A2A529A69}"/>
    <cellStyle name="Normal 5 33 6 5" xfId="34749" xr:uid="{3E2DBF1C-24EB-4479-825C-6307CCF9450E}"/>
    <cellStyle name="Normal 5 34" xfId="6508" xr:uid="{4500EC80-AE6E-468F-BC33-A62D86F0E5F6}"/>
    <cellStyle name="Normal 5 34 2" xfId="14919" xr:uid="{8F5F9369-822C-4686-86F1-243AB577A422}"/>
    <cellStyle name="Normal 5 34 2 2" xfId="22206" xr:uid="{92597D0A-F5F0-4B58-8010-51E8C7624454}"/>
    <cellStyle name="Normal 5 34 2 2 2" xfId="27762" xr:uid="{E728B39E-51F1-4060-B0CE-E7D8CC75B2C5}"/>
    <cellStyle name="Normal 5 34 2 2 3" xfId="33256" xr:uid="{C52A9476-4874-495E-AAEE-179DEB00CD4D}"/>
    <cellStyle name="Normal 5 34 2 2 4" xfId="38740" xr:uid="{0D03AAA2-0FD3-4EF9-8A64-4ACDBFD6A0AA}"/>
    <cellStyle name="Normal 5 34 2 3" xfId="25033" xr:uid="{BC91E9B9-D965-4916-B9ED-B497D999095E}"/>
    <cellStyle name="Normal 5 34 2 4" xfId="30527" xr:uid="{24C623CC-F470-415D-A4A3-A3708EB5ABBF}"/>
    <cellStyle name="Normal 5 34 2 5" xfId="36011" xr:uid="{007B8F77-7192-4A5F-A8CF-2286C7CF0566}"/>
    <cellStyle name="Normal 5 34 3" xfId="11858" xr:uid="{9615C522-1A32-48C2-9AE7-59A3572B153C}"/>
    <cellStyle name="Normal 5 34 4" xfId="17094" xr:uid="{8A1B5193-91B4-4298-A496-0991C59B3465}"/>
    <cellStyle name="Normal 5 34 5" xfId="19322" xr:uid="{002B2083-7479-4BF0-9680-11F4159D25F1}"/>
    <cellStyle name="Normal 5 34 6" xfId="9624" xr:uid="{155D9BD0-4E26-48DF-80AF-1894E8347E6E}"/>
    <cellStyle name="Normal 5 34 6 2" xfId="20945" xr:uid="{F77BDFFB-2DEC-4181-9298-3637FACE6898}"/>
    <cellStyle name="Normal 5 34 6 2 2" xfId="26501" xr:uid="{3606D846-34B5-4C75-BF4B-804D4C4AF65F}"/>
    <cellStyle name="Normal 5 34 6 2 3" xfId="31995" xr:uid="{C72A7617-A440-4569-A8BF-C4B1917AA739}"/>
    <cellStyle name="Normal 5 34 6 2 4" xfId="37479" xr:uid="{E378F99F-900B-4F4E-8A82-A52518929FDA}"/>
    <cellStyle name="Normal 5 34 6 3" xfId="23772" xr:uid="{7A08C8BB-DB84-4669-8A04-96A076D77ED2}"/>
    <cellStyle name="Normal 5 34 6 4" xfId="29266" xr:uid="{84EDE56A-A176-458F-B31B-5DB9D5E64E6D}"/>
    <cellStyle name="Normal 5 34 6 5" xfId="34750" xr:uid="{77F5A885-C8CE-4760-BF45-CD3648C464F7}"/>
    <cellStyle name="Normal 5 35" xfId="6509" xr:uid="{4C47D91C-FB2D-4B53-9FDB-8D2503F34AE2}"/>
    <cellStyle name="Normal 5 35 2" xfId="14920" xr:uid="{278BB8DB-61C7-421D-872B-9474852A8510}"/>
    <cellStyle name="Normal 5 35 2 2" xfId="22207" xr:uid="{A951164F-3959-403B-92E4-C58049D2D032}"/>
    <cellStyle name="Normal 5 35 2 2 2" xfId="27763" xr:uid="{6EDE2BFE-9196-4D68-9515-958D2DC1953B}"/>
    <cellStyle name="Normal 5 35 2 2 3" xfId="33257" xr:uid="{B468D8C0-E4E5-41E2-AF4A-3D14520175D4}"/>
    <cellStyle name="Normal 5 35 2 2 4" xfId="38741" xr:uid="{431D636D-7043-44E8-AC0E-94468B900F87}"/>
    <cellStyle name="Normal 5 35 2 3" xfId="25034" xr:uid="{0CA8014B-9870-4094-AC48-A477D35FBE6A}"/>
    <cellStyle name="Normal 5 35 2 4" xfId="30528" xr:uid="{290BE654-78DD-4D61-A4E4-D84A2B2CC6AE}"/>
    <cellStyle name="Normal 5 35 2 5" xfId="36012" xr:uid="{3CDBF4E4-FD14-4D9C-BA6E-7A7564152705}"/>
    <cellStyle name="Normal 5 35 3" xfId="11859" xr:uid="{0F334E5C-3A94-417B-A6E4-80C8FA021548}"/>
    <cellStyle name="Normal 5 35 4" xfId="17095" xr:uid="{E91093B5-3ABE-450A-A55F-3417E8C0564B}"/>
    <cellStyle name="Normal 5 35 5" xfId="19323" xr:uid="{E8E04D7C-77A0-4D4F-B8B5-64E74767E439}"/>
    <cellStyle name="Normal 5 35 6" xfId="9625" xr:uid="{5449C8FA-7560-4F4B-8449-2465C5530646}"/>
    <cellStyle name="Normal 5 35 6 2" xfId="20946" xr:uid="{9F754921-A7F8-4CB2-9E78-E921B9484D8E}"/>
    <cellStyle name="Normal 5 35 6 2 2" xfId="26502" xr:uid="{DDBF3815-CDD5-418A-A810-F67E35946509}"/>
    <cellStyle name="Normal 5 35 6 2 3" xfId="31996" xr:uid="{E3DE5EFF-DA30-4141-8E2B-BD1CDC05689D}"/>
    <cellStyle name="Normal 5 35 6 2 4" xfId="37480" xr:uid="{CE405F56-44A6-4E47-880C-001BF724B90D}"/>
    <cellStyle name="Normal 5 35 6 3" xfId="23773" xr:uid="{D7AD3017-1E17-4FEA-9E5C-1F399A3CEA54}"/>
    <cellStyle name="Normal 5 35 6 4" xfId="29267" xr:uid="{2E3723F6-C09B-41BA-8C5A-93A178DF1F6D}"/>
    <cellStyle name="Normal 5 35 6 5" xfId="34751" xr:uid="{29AEBBE2-DA8A-4D42-97D4-A533EB64FD48}"/>
    <cellStyle name="Normal 5 36" xfId="6510" xr:uid="{23E9546F-1A44-43EB-A4BD-1A3DC22A8103}"/>
    <cellStyle name="Normal 5 36 2" xfId="14921" xr:uid="{B44C186A-E1D6-41C3-A9FA-D55A682DA60A}"/>
    <cellStyle name="Normal 5 36 2 2" xfId="22208" xr:uid="{96324254-7393-4B66-B714-84BE8C440223}"/>
    <cellStyle name="Normal 5 36 2 2 2" xfId="27764" xr:uid="{50641F6A-6865-43B0-BF42-405215ED204C}"/>
    <cellStyle name="Normal 5 36 2 2 3" xfId="33258" xr:uid="{A11E3637-E2FE-47D8-BB1F-2D8998580B35}"/>
    <cellStyle name="Normal 5 36 2 2 4" xfId="38742" xr:uid="{61E87F70-723D-4B90-B97D-C3023ED387AE}"/>
    <cellStyle name="Normal 5 36 2 3" xfId="25035" xr:uid="{9B1F9D71-49F0-4215-904A-FA933C110AF3}"/>
    <cellStyle name="Normal 5 36 2 4" xfId="30529" xr:uid="{6CC3E9E9-3862-4368-8B05-45E8B878696A}"/>
    <cellStyle name="Normal 5 36 2 5" xfId="36013" xr:uid="{3552FE4A-D8E5-4C95-8504-35C0E8CE254C}"/>
    <cellStyle name="Normal 5 36 3" xfId="11860" xr:uid="{74A57C58-B453-4707-853C-B4FCF7871BC3}"/>
    <cellStyle name="Normal 5 36 4" xfId="17096" xr:uid="{15EC5109-CAFF-4041-8D61-CD2E9467CD0B}"/>
    <cellStyle name="Normal 5 36 5" xfId="19324" xr:uid="{B915CF37-5B84-40A6-8F0C-2BCC058C36CA}"/>
    <cellStyle name="Normal 5 36 6" xfId="9626" xr:uid="{A103D7AB-3288-438C-BCEC-E1B9047FE451}"/>
    <cellStyle name="Normal 5 36 6 2" xfId="20947" xr:uid="{03CCEA65-E86C-4E54-9F5E-9605940A7178}"/>
    <cellStyle name="Normal 5 36 6 2 2" xfId="26503" xr:uid="{DAAA7F27-B492-4D9E-BDEE-F57FFEC6C297}"/>
    <cellStyle name="Normal 5 36 6 2 3" xfId="31997" xr:uid="{1F554707-D2EB-468B-9528-15B34377BB94}"/>
    <cellStyle name="Normal 5 36 6 2 4" xfId="37481" xr:uid="{8FA893D6-C008-4844-BF91-D5ECF82F8BB0}"/>
    <cellStyle name="Normal 5 36 6 3" xfId="23774" xr:uid="{E7FC2496-9741-4537-803E-68468B15D141}"/>
    <cellStyle name="Normal 5 36 6 4" xfId="29268" xr:uid="{CC1A8883-07F5-49E2-B7E6-E668C7BE4BDB}"/>
    <cellStyle name="Normal 5 36 6 5" xfId="34752" xr:uid="{298E8935-EFFE-46B4-95E2-DB3BBCF4E172}"/>
    <cellStyle name="Normal 5 37" xfId="6511" xr:uid="{F103E3DC-D379-42D4-9650-3B29B69A3E89}"/>
    <cellStyle name="Normal 5 37 2" xfId="14922" xr:uid="{8EE12EED-B64B-4B94-B6B5-7ABFE89C0F15}"/>
    <cellStyle name="Normal 5 37 2 2" xfId="22209" xr:uid="{1DE42BA9-EC84-4675-B62F-CCE4C6FB6EBA}"/>
    <cellStyle name="Normal 5 37 2 2 2" xfId="27765" xr:uid="{E2B31D9D-4DD4-48B0-9039-6C006DF9504A}"/>
    <cellStyle name="Normal 5 37 2 2 3" xfId="33259" xr:uid="{0CF760A4-96E5-4848-B429-B2CA3A347565}"/>
    <cellStyle name="Normal 5 37 2 2 4" xfId="38743" xr:uid="{2DEADD9E-A8DC-47C4-BB07-EAE2DD0C2603}"/>
    <cellStyle name="Normal 5 37 2 3" xfId="25036" xr:uid="{D9D60977-11CE-493B-A792-262A901C2AE1}"/>
    <cellStyle name="Normal 5 37 2 4" xfId="30530" xr:uid="{4E341559-23CB-49B0-B66A-93E0A159CFE4}"/>
    <cellStyle name="Normal 5 37 2 5" xfId="36014" xr:uid="{DF6DAF19-6717-4497-93AE-32B14E3EA463}"/>
    <cellStyle name="Normal 5 37 3" xfId="11861" xr:uid="{5016436C-5CD1-4129-B42F-26C4F45F3C10}"/>
    <cellStyle name="Normal 5 37 4" xfId="17097" xr:uid="{E54EBA1B-24DA-44F2-86BB-6EED813DEBE4}"/>
    <cellStyle name="Normal 5 37 5" xfId="19325" xr:uid="{83FD956D-ED0F-4B3C-9E1F-940CA3E18CD7}"/>
    <cellStyle name="Normal 5 37 6" xfId="9627" xr:uid="{7D3FE8BC-4189-4C13-8262-5D33FB7EB18E}"/>
    <cellStyle name="Normal 5 37 6 2" xfId="20948" xr:uid="{DFFEB851-B935-4909-AF9B-837A4E4036B9}"/>
    <cellStyle name="Normal 5 37 6 2 2" xfId="26504" xr:uid="{BCE7A53B-3803-426D-8B28-8104DAA8B402}"/>
    <cellStyle name="Normal 5 37 6 2 3" xfId="31998" xr:uid="{E0B116AE-A653-44A1-9E35-ACC8A824B999}"/>
    <cellStyle name="Normal 5 37 6 2 4" xfId="37482" xr:uid="{2E2BD279-BF79-4FD0-844F-B3642AE865ED}"/>
    <cellStyle name="Normal 5 37 6 3" xfId="23775" xr:uid="{45A761A3-AA2B-4E65-AEBD-D75D95DC8794}"/>
    <cellStyle name="Normal 5 37 6 4" xfId="29269" xr:uid="{D44A76BA-5890-4D63-A5D8-8F8A8390B711}"/>
    <cellStyle name="Normal 5 37 6 5" xfId="34753" xr:uid="{58782ADD-C3C6-4F3D-A6C9-4F461A40DEBB}"/>
    <cellStyle name="Normal 5 38" xfId="6512" xr:uid="{55C8248D-45EF-44FF-B8AA-2BA1716B336F}"/>
    <cellStyle name="Normal 5 38 2" xfId="14923" xr:uid="{8B87EC8C-ED7E-4D93-B8FE-676CE1DBFBF2}"/>
    <cellStyle name="Normal 5 38 2 2" xfId="22210" xr:uid="{60E782FD-601C-4452-9223-FC0A71CFA5B2}"/>
    <cellStyle name="Normal 5 38 2 2 2" xfId="27766" xr:uid="{7E16025D-4ABB-46C6-8A01-E9FC6E98F5CF}"/>
    <cellStyle name="Normal 5 38 2 2 3" xfId="33260" xr:uid="{5C4E5274-5DC2-41B4-9827-B8AC6AA1A504}"/>
    <cellStyle name="Normal 5 38 2 2 4" xfId="38744" xr:uid="{87EFEAB9-0D70-453E-BD3E-26507FD406E8}"/>
    <cellStyle name="Normal 5 38 2 3" xfId="25037" xr:uid="{18A7FFC9-12C4-4CB7-8FA1-B1B3497494E9}"/>
    <cellStyle name="Normal 5 38 2 4" xfId="30531" xr:uid="{56A8D042-1B98-4640-BC9C-6B40DD449849}"/>
    <cellStyle name="Normal 5 38 2 5" xfId="36015" xr:uid="{001D4232-EC2C-447E-BD9A-09A8FFDB51FE}"/>
    <cellStyle name="Normal 5 38 3" xfId="11862" xr:uid="{508F8E6C-9AD7-4C65-89ED-7D1C45DC6A79}"/>
    <cellStyle name="Normal 5 38 4" xfId="17098" xr:uid="{8B91622D-C9BE-4C6E-B47F-6D5D1E418E7B}"/>
    <cellStyle name="Normal 5 38 5" xfId="19326" xr:uid="{A2C25E6F-55F0-4EA2-B083-C6B0FFAF3A9D}"/>
    <cellStyle name="Normal 5 38 6" xfId="9628" xr:uid="{C8C7557B-F4C9-4AB7-8EA2-D083C513CC96}"/>
    <cellStyle name="Normal 5 38 6 2" xfId="20949" xr:uid="{7ED98A2A-1BBA-416D-95F9-79BA5A75E464}"/>
    <cellStyle name="Normal 5 38 6 2 2" xfId="26505" xr:uid="{0023439F-5DFC-4525-A167-DEA920A7F414}"/>
    <cellStyle name="Normal 5 38 6 2 3" xfId="31999" xr:uid="{8ACFB805-A990-4E98-90DE-6C7A17AD611A}"/>
    <cellStyle name="Normal 5 38 6 2 4" xfId="37483" xr:uid="{049BCB67-471D-41C3-B4FF-F9F7B4B9AB4F}"/>
    <cellStyle name="Normal 5 38 6 3" xfId="23776" xr:uid="{51F95BE8-A69C-45BD-984F-896ADD8BB21D}"/>
    <cellStyle name="Normal 5 38 6 4" xfId="29270" xr:uid="{F148C109-2AF1-4254-8156-EDDC69605A36}"/>
    <cellStyle name="Normal 5 38 6 5" xfId="34754" xr:uid="{D93BD6F3-D581-4E5F-B5C5-F1F0797C5CDC}"/>
    <cellStyle name="Normal 5 39" xfId="6513" xr:uid="{CDE34596-184A-4BF4-B373-D5BD2CCEB25D}"/>
    <cellStyle name="Normal 5 39 2" xfId="14924" xr:uid="{AC16EFD3-7A03-4F4E-950C-4BED3105A249}"/>
    <cellStyle name="Normal 5 39 2 2" xfId="22211" xr:uid="{F07F6E40-811C-4DC9-A1F5-741B6E4B9268}"/>
    <cellStyle name="Normal 5 39 2 2 2" xfId="27767" xr:uid="{8F7B0FAC-A564-493C-8256-D3046D054A6D}"/>
    <cellStyle name="Normal 5 39 2 2 3" xfId="33261" xr:uid="{B796D4A9-41BF-4621-8034-72110C81EA7A}"/>
    <cellStyle name="Normal 5 39 2 2 4" xfId="38745" xr:uid="{F728187E-2230-4AE8-8FBD-5A95339DC9C4}"/>
    <cellStyle name="Normal 5 39 2 3" xfId="25038" xr:uid="{BD98039F-425C-4C1B-95DD-251FE0624F58}"/>
    <cellStyle name="Normal 5 39 2 4" xfId="30532" xr:uid="{030CB2D4-79E5-420B-8BE7-A57653D6196F}"/>
    <cellStyle name="Normal 5 39 2 5" xfId="36016" xr:uid="{1108241B-5CC9-4869-9F2F-8A4887B1E6E5}"/>
    <cellStyle name="Normal 5 39 3" xfId="11863" xr:uid="{21908136-E324-4A60-A3C9-A65D96E68470}"/>
    <cellStyle name="Normal 5 39 4" xfId="17099" xr:uid="{DBD5A69B-2414-4B05-A425-6A8D8779C2EA}"/>
    <cellStyle name="Normal 5 39 5" xfId="19327" xr:uid="{B1242E23-1A37-4FB0-89C2-4BCFC9A309C5}"/>
    <cellStyle name="Normal 5 39 6" xfId="9629" xr:uid="{9502DE35-4495-4273-B2FB-D767D8DD89F9}"/>
    <cellStyle name="Normal 5 39 6 2" xfId="20950" xr:uid="{6E11F230-DBCB-4AF4-A628-FE45D3C941BE}"/>
    <cellStyle name="Normal 5 39 6 2 2" xfId="26506" xr:uid="{27E023D5-F6C8-4719-B871-BA4B361A6914}"/>
    <cellStyle name="Normal 5 39 6 2 3" xfId="32000" xr:uid="{BF4B79AC-6C80-4182-9DBE-A79A8C9D4682}"/>
    <cellStyle name="Normal 5 39 6 2 4" xfId="37484" xr:uid="{9B87E620-2F5F-40F9-9196-F4A7B3293969}"/>
    <cellStyle name="Normal 5 39 6 3" xfId="23777" xr:uid="{C404CA42-C1AA-44C6-8B40-DCCC2F870717}"/>
    <cellStyle name="Normal 5 39 6 4" xfId="29271" xr:uid="{87EC3434-9B7C-45E4-828B-001148E3B5B4}"/>
    <cellStyle name="Normal 5 39 6 5" xfId="34755" xr:uid="{5356D055-9346-401B-853E-3F022DFBFDA1}"/>
    <cellStyle name="Normal 5 4" xfId="6514" xr:uid="{6BB4324B-87F9-4BF6-95DD-E9979A212185}"/>
    <cellStyle name="Normal 5 4 10" xfId="19328" xr:uid="{82FA920D-60DC-4778-8656-6BBC8C545448}"/>
    <cellStyle name="Normal 5 4 11" xfId="22806" xr:uid="{3EDF118D-522A-46AB-8C27-0780652B2563}"/>
    <cellStyle name="Normal 5 4 11 2" xfId="28352" xr:uid="{932C31B8-079E-4D9F-91C3-99D6C69346DC}"/>
    <cellStyle name="Normal 5 4 11 3" xfId="33840" xr:uid="{9FC2F943-C327-4155-A465-EF0252581ECA}"/>
    <cellStyle name="Normal 5 4 11 4" xfId="39324" xr:uid="{75885620-378F-4CA7-A5B6-260B235814BD}"/>
    <cellStyle name="Normal 5 4 2" xfId="6515" xr:uid="{38147609-8D8D-4C9A-8E3A-07583AD0C2EC}"/>
    <cellStyle name="Normal 5 4 2 2" xfId="14925" xr:uid="{28A2B7D5-86D3-48F4-9B24-8D9DF5A22A94}"/>
    <cellStyle name="Normal 5 4 2 2 2" xfId="22212" xr:uid="{5CC4A6D3-EBBB-47FB-8793-78B415AA55C0}"/>
    <cellStyle name="Normal 5 4 2 2 2 2" xfId="27768" xr:uid="{7676FD02-AEC7-42C1-86E6-87F406AE55F2}"/>
    <cellStyle name="Normal 5 4 2 2 2 3" xfId="33262" xr:uid="{B9B7E999-F408-40BD-A69A-20E68C339A13}"/>
    <cellStyle name="Normal 5 4 2 2 2 4" xfId="38746" xr:uid="{2D279300-11F7-41D0-A52E-B13DFDE14F7D}"/>
    <cellStyle name="Normal 5 4 2 2 3" xfId="25039" xr:uid="{2504D47F-38F5-4067-B798-ABFF10722FA4}"/>
    <cellStyle name="Normal 5 4 2 2 4" xfId="30533" xr:uid="{3D56453A-7FCC-43D3-B657-A62939EF10C4}"/>
    <cellStyle name="Normal 5 4 2 2 5" xfId="36017" xr:uid="{6FC15ADF-5A2F-484F-8E8E-2321A241948C}"/>
    <cellStyle name="Normal 5 4 2 3" xfId="11865" xr:uid="{EA906A6D-E64F-4A1D-A6F4-623688D51B5D}"/>
    <cellStyle name="Normal 5 4 2 4" xfId="17101" xr:uid="{FE902E97-7A54-4142-84C2-F7D9DD15114D}"/>
    <cellStyle name="Normal 5 4 2 5" xfId="19329" xr:uid="{86B3684B-5E77-4AEA-882C-8802A3981EDC}"/>
    <cellStyle name="Normal 5 4 2 6" xfId="9630" xr:uid="{5344E4EF-7DEE-48AF-BA88-B15ACA4FC55D}"/>
    <cellStyle name="Normal 5 4 2 6 2" xfId="20951" xr:uid="{43709E8C-8EF6-4139-AD7C-FA92844F80BC}"/>
    <cellStyle name="Normal 5 4 2 6 2 2" xfId="26507" xr:uid="{0D148A3B-64B8-49EB-A8D3-AFA3FCFE34F7}"/>
    <cellStyle name="Normal 5 4 2 6 2 3" xfId="32001" xr:uid="{8B9EA7B8-220A-4796-A28C-89BF1A28D51B}"/>
    <cellStyle name="Normal 5 4 2 6 2 4" xfId="37485" xr:uid="{50E84833-9CFF-4D26-B72D-F9C4E2E81CBA}"/>
    <cellStyle name="Normal 5 4 2 6 3" xfId="23778" xr:uid="{07168BAF-D95F-46C7-9A32-CAA043CCA011}"/>
    <cellStyle name="Normal 5 4 2 6 4" xfId="29272" xr:uid="{6A855BB3-7F05-4424-B026-004F68DA027A}"/>
    <cellStyle name="Normal 5 4 2 6 5" xfId="34756" xr:uid="{4B6A3D3E-43C9-4C45-8A34-7479BDE3F76D}"/>
    <cellStyle name="Normal 5 4 3" xfId="6516" xr:uid="{AA341204-326D-41C7-98DF-DDCE3309B2BE}"/>
    <cellStyle name="Normal 5 4 3 2" xfId="14926" xr:uid="{8966F2F5-0818-4F20-8E2E-391AD653E02C}"/>
    <cellStyle name="Normal 5 4 3 2 2" xfId="22213" xr:uid="{2BB2E35C-F426-48D8-A514-5DB2287D7037}"/>
    <cellStyle name="Normal 5 4 3 2 2 2" xfId="27769" xr:uid="{109B8F64-02BA-44B4-8F9E-0476B4FD3413}"/>
    <cellStyle name="Normal 5 4 3 2 2 3" xfId="33263" xr:uid="{8A70C3A2-E727-48BA-8787-1E343B936A89}"/>
    <cellStyle name="Normal 5 4 3 2 2 4" xfId="38747" xr:uid="{E74DEF19-290A-47B5-92D2-711E460F72B2}"/>
    <cellStyle name="Normal 5 4 3 2 3" xfId="25040" xr:uid="{4099F3E2-A3A7-43E9-87BF-B847FE2EFB14}"/>
    <cellStyle name="Normal 5 4 3 2 4" xfId="30534" xr:uid="{895384D0-EC43-4BFF-BCE8-D88643EE7AC9}"/>
    <cellStyle name="Normal 5 4 3 2 5" xfId="36018" xr:uid="{EA3C141C-5094-426E-B7B9-D9EFBDA545D2}"/>
    <cellStyle name="Normal 5 4 3 3" xfId="19330" xr:uid="{39124BF5-F22D-4B64-97D4-549088A08384}"/>
    <cellStyle name="Normal 5 4 3 4" xfId="9631" xr:uid="{E1C9B976-6354-45CF-9488-D3D024CC3E6A}"/>
    <cellStyle name="Normal 5 4 3 4 2" xfId="20952" xr:uid="{2271DFB2-F29C-41E0-A3E0-5E0EB3BF0CDC}"/>
    <cellStyle name="Normal 5 4 3 4 2 2" xfId="26508" xr:uid="{698920D7-17C4-4E34-BDE3-225AB1F8C040}"/>
    <cellStyle name="Normal 5 4 3 4 2 3" xfId="32002" xr:uid="{D3B427CC-980F-4FBE-B3C5-3917D0DD46A9}"/>
    <cellStyle name="Normal 5 4 3 4 2 4" xfId="37486" xr:uid="{BCD82C32-EC4F-4E73-9A07-02B1B28EAA17}"/>
    <cellStyle name="Normal 5 4 3 4 3" xfId="23779" xr:uid="{BC1F0860-3C99-4CD4-8BB4-ADB2D7581032}"/>
    <cellStyle name="Normal 5 4 3 4 4" xfId="29273" xr:uid="{2F2D1594-6DF0-40F5-8F3C-DBB5DA59B70F}"/>
    <cellStyle name="Normal 5 4 3 4 5" xfId="34757" xr:uid="{00499282-AB63-4C8F-A1C5-DC68C7EA3373}"/>
    <cellStyle name="Normal 5 4 4" xfId="7111" xr:uid="{CC5299CD-9F26-4577-8E28-FFC2CFD3CD78}"/>
    <cellStyle name="Normal 5 4 4 2" xfId="9632" xr:uid="{427C910D-8580-411F-90AF-91B8EF529B9C}"/>
    <cellStyle name="Normal 5 4 4 2 2" xfId="20953" xr:uid="{D9713971-B4B0-48F9-8DF4-F38B2939A74F}"/>
    <cellStyle name="Normal 5 4 4 2 2 2" xfId="26509" xr:uid="{CCA0D0F4-D638-4A58-BD14-8591AC44D267}"/>
    <cellStyle name="Normal 5 4 4 2 2 3" xfId="32003" xr:uid="{E0CA8B2C-F79D-4D3E-9BA5-61D2030044F5}"/>
    <cellStyle name="Normal 5 4 4 2 2 4" xfId="37487" xr:uid="{F5F5FF83-02E4-4B35-A659-34D47C05F643}"/>
    <cellStyle name="Normal 5 4 4 2 3" xfId="23780" xr:uid="{46D0A39D-65BD-4089-AE3E-2EDD683B6760}"/>
    <cellStyle name="Normal 5 4 4 2 4" xfId="29274" xr:uid="{FAD37B70-6EC0-4468-AC2D-34B75FFB9F3F}"/>
    <cellStyle name="Normal 5 4 4 2 5" xfId="34758" xr:uid="{018E07F7-6D48-46D7-BCAB-3107ED98A8A2}"/>
    <cellStyle name="Normal 5 4 4 3" xfId="20110" xr:uid="{1BA87CC3-C1B2-4AFF-8671-E01EA1202ADD}"/>
    <cellStyle name="Normal 5 4 4 3 2" xfId="25666" xr:uid="{F44BC190-F2DD-4E60-B7AD-85CA3BA5C581}"/>
    <cellStyle name="Normal 5 4 4 3 3" xfId="31160" xr:uid="{BA5734CD-2843-4839-94A3-DF1DCCCAA6A0}"/>
    <cellStyle name="Normal 5 4 4 3 4" xfId="36644" xr:uid="{AF479045-FFBF-4012-A3D6-CB866C70D7B6}"/>
    <cellStyle name="Normal 5 4 4 4" xfId="22937" xr:uid="{7130A60C-D6DE-4191-925E-3117AF76495A}"/>
    <cellStyle name="Normal 5 4 4 5" xfId="28429" xr:uid="{292EEF5B-113E-49C5-9F00-5AA1602B480E}"/>
    <cellStyle name="Normal 5 4 4 6" xfId="33913" xr:uid="{A0D8C175-076F-47F0-9057-64D2D447CCF5}"/>
    <cellStyle name="Normal 5 4 5" xfId="7243" xr:uid="{466BE42E-6484-4ABA-B401-AB16C09A076D}"/>
    <cellStyle name="Normal 5 4 5 2" xfId="9633" xr:uid="{C2A30E00-54A8-4D9F-8DB9-39C853429DF0}"/>
    <cellStyle name="Normal 5 4 5 2 2" xfId="20954" xr:uid="{A735BEFA-53AA-459C-98F0-2AA045EB6C8F}"/>
    <cellStyle name="Normal 5 4 5 2 2 2" xfId="26510" xr:uid="{EFFB94BF-DB34-4F9E-AB1E-7F37B5ED3EA2}"/>
    <cellStyle name="Normal 5 4 5 2 2 3" xfId="32004" xr:uid="{62952C0E-44B1-49D2-B900-677C77CC16FB}"/>
    <cellStyle name="Normal 5 4 5 2 2 4" xfId="37488" xr:uid="{93DFB06A-1B08-4026-9FB0-17A6DA30D739}"/>
    <cellStyle name="Normal 5 4 5 2 3" xfId="23781" xr:uid="{65B5538A-2930-4A05-B35B-5F51A831A228}"/>
    <cellStyle name="Normal 5 4 5 2 4" xfId="29275" xr:uid="{3EC0DA79-2179-4434-B30F-CB962621CFE3}"/>
    <cellStyle name="Normal 5 4 5 2 5" xfId="34759" xr:uid="{6E7F74A1-1F0B-4EA3-91EC-2A0955DE22C6}"/>
    <cellStyle name="Normal 5 4 5 3" xfId="20131" xr:uid="{10878C11-C19D-4523-8747-D80F3B6894E0}"/>
    <cellStyle name="Normal 5 4 5 3 2" xfId="25687" xr:uid="{807BBD0E-33D1-4839-8909-426267AA5D53}"/>
    <cellStyle name="Normal 5 4 5 3 3" xfId="31181" xr:uid="{A8B469D5-65A3-4AB5-92A2-B8FF0EE68FB1}"/>
    <cellStyle name="Normal 5 4 5 3 4" xfId="36665" xr:uid="{D817789A-3755-4971-999E-003E7A23EB53}"/>
    <cellStyle name="Normal 5 4 5 4" xfId="22958" xr:uid="{4522EE09-EFD7-406A-A8B2-7B5360AAEC62}"/>
    <cellStyle name="Normal 5 4 5 5" xfId="28450" xr:uid="{A5FB3045-F437-4CAD-86D4-D9691FC17770}"/>
    <cellStyle name="Normal 5 4 5 6" xfId="33934" xr:uid="{BC1EC46F-FD1A-415C-864F-083607928B71}"/>
    <cellStyle name="Normal 5 4 6" xfId="7333" xr:uid="{3834788E-E930-4E6F-8B7E-8BE733EB70D8}"/>
    <cellStyle name="Normal 5 4 6 2" xfId="9634" xr:uid="{5BA150F4-9087-42E1-B0E4-FC935662C040}"/>
    <cellStyle name="Normal 5 4 6 2 2" xfId="20955" xr:uid="{EB2D2664-93F3-4536-9A68-B320354DAF9F}"/>
    <cellStyle name="Normal 5 4 6 2 2 2" xfId="26511" xr:uid="{9C575AB6-57A8-471D-9226-21D086DABC63}"/>
    <cellStyle name="Normal 5 4 6 2 2 3" xfId="32005" xr:uid="{A06E4213-BDA3-49C6-99D3-CA233D8208C7}"/>
    <cellStyle name="Normal 5 4 6 2 2 4" xfId="37489" xr:uid="{D1887A1B-D32A-420C-97AA-6F76EA3230EC}"/>
    <cellStyle name="Normal 5 4 6 2 3" xfId="23782" xr:uid="{4F5AB15F-EAB4-42EA-88BD-5244E3073CDC}"/>
    <cellStyle name="Normal 5 4 6 2 4" xfId="29276" xr:uid="{9386D3F6-C78C-40C4-80A0-2989DC256A0C}"/>
    <cellStyle name="Normal 5 4 6 2 5" xfId="34760" xr:uid="{C5EF26EE-06F4-4BC8-9E62-EE1F0E1D8ED4}"/>
    <cellStyle name="Normal 5 4 6 3" xfId="20217" xr:uid="{8D38EB29-CAC4-404C-81EE-8FE6EDF38702}"/>
    <cellStyle name="Normal 5 4 6 3 2" xfId="25773" xr:uid="{C1645C8A-B255-443E-8306-FE103553911D}"/>
    <cellStyle name="Normal 5 4 6 3 3" xfId="31267" xr:uid="{99525029-D39E-4FF0-AA2E-5670D79B4469}"/>
    <cellStyle name="Normal 5 4 6 3 4" xfId="36751" xr:uid="{0820290B-9E20-47EA-8E5F-A62AC8AAA2B7}"/>
    <cellStyle name="Normal 5 4 6 4" xfId="23044" xr:uid="{DD0591B2-87BA-4446-9C98-772133AF62F9}"/>
    <cellStyle name="Normal 5 4 6 5" xfId="28536" xr:uid="{B38CE953-9242-49CF-9655-E3BB7163782B}"/>
    <cellStyle name="Normal 5 4 6 6" xfId="34020" xr:uid="{2E1D14E0-F7DC-4516-8754-42943379761D}"/>
    <cellStyle name="Normal 5 4 7" xfId="7397" xr:uid="{50555E74-D7F7-44C8-810A-E6DFDE449A30}"/>
    <cellStyle name="Normal 5 4 7 2" xfId="20281" xr:uid="{2BEEB133-8A27-4DD1-B714-AC08A1134C09}"/>
    <cellStyle name="Normal 5 4 7 2 2" xfId="25837" xr:uid="{0110429E-7BF3-499B-BA2F-C5930D52A07E}"/>
    <cellStyle name="Normal 5 4 7 2 3" xfId="31331" xr:uid="{EB646EA0-F916-4C02-91D1-8B1EED815CE9}"/>
    <cellStyle name="Normal 5 4 7 2 4" xfId="36815" xr:uid="{6472E1C4-A964-4E13-B333-13D2E05AF363}"/>
    <cellStyle name="Normal 5 4 7 3" xfId="23108" xr:uid="{F254DE55-B5EE-414F-B14A-766BD449C062}"/>
    <cellStyle name="Normal 5 4 7 4" xfId="28602" xr:uid="{92D2D31F-7146-452D-8F2D-0BAECF12052B}"/>
    <cellStyle name="Normal 5 4 7 5" xfId="34086" xr:uid="{9EA46FAC-7D90-477D-82CD-B41890627F6F}"/>
    <cellStyle name="Normal 5 4 8" xfId="11864" xr:uid="{F992AA6F-7784-4A84-96C5-7676D0988970}"/>
    <cellStyle name="Normal 5 4 9" xfId="17100" xr:uid="{92E3F517-067F-4F8E-9566-59985DBBB5D9}"/>
    <cellStyle name="Normal 5 40" xfId="6517" xr:uid="{CC3049E4-BF37-4FB6-8854-012C2446CC4C}"/>
    <cellStyle name="Normal 5 40 2" xfId="14927" xr:uid="{6738063F-CC0F-48DD-8040-DCDC062D75D1}"/>
    <cellStyle name="Normal 5 40 2 2" xfId="22214" xr:uid="{B57F5571-462D-4218-9FE7-12C1231E8261}"/>
    <cellStyle name="Normal 5 40 2 2 2" xfId="27770" xr:uid="{84479F5B-DC1C-401D-AD9F-C3A81D604475}"/>
    <cellStyle name="Normal 5 40 2 2 3" xfId="33264" xr:uid="{06D2CECA-12DD-4A58-8B89-ACDE2E87AC75}"/>
    <cellStyle name="Normal 5 40 2 2 4" xfId="38748" xr:uid="{046E03B4-98BA-4D5D-8F55-C4EA67ABB124}"/>
    <cellStyle name="Normal 5 40 2 3" xfId="25041" xr:uid="{CC380FA4-FC9C-4269-B43C-7F1449BE4AA6}"/>
    <cellStyle name="Normal 5 40 2 4" xfId="30535" xr:uid="{16FEEE07-FD7F-4140-9D30-DFB4C68CFC85}"/>
    <cellStyle name="Normal 5 40 2 5" xfId="36019" xr:uid="{5AE33B57-280F-48A2-9DE7-EDAEB8798F2D}"/>
    <cellStyle name="Normal 5 40 3" xfId="11866" xr:uid="{59499E4C-3B60-4550-B115-378D912019D1}"/>
    <cellStyle name="Normal 5 40 4" xfId="17102" xr:uid="{C857B27F-B69B-4807-818A-A48F6BB21C9A}"/>
    <cellStyle name="Normal 5 40 5" xfId="19331" xr:uid="{77830E5E-4CC1-411D-ACD2-B1620A115E82}"/>
    <cellStyle name="Normal 5 40 6" xfId="9635" xr:uid="{DCA5E84D-601D-4441-8E95-A24963D6C2F4}"/>
    <cellStyle name="Normal 5 40 6 2" xfId="20956" xr:uid="{79330243-B1FB-4C9F-923D-56EB85FA8BBA}"/>
    <cellStyle name="Normal 5 40 6 2 2" xfId="26512" xr:uid="{A11196D5-DD45-4F60-B035-3AD49B3ABA8F}"/>
    <cellStyle name="Normal 5 40 6 2 3" xfId="32006" xr:uid="{0E38F91A-DA69-4BF5-850D-4E604881E16B}"/>
    <cellStyle name="Normal 5 40 6 2 4" xfId="37490" xr:uid="{9EF35A79-8C58-4967-9C79-6AAD79A79BD8}"/>
    <cellStyle name="Normal 5 40 6 3" xfId="23783" xr:uid="{FD913E18-D511-474C-9FFD-C08D40306DE9}"/>
    <cellStyle name="Normal 5 40 6 4" xfId="29277" xr:uid="{0971D08F-E517-4340-8E8E-C948959A5093}"/>
    <cellStyle name="Normal 5 40 6 5" xfId="34761" xr:uid="{FB9FBF9C-A3EA-4B68-84B4-75176C0CD837}"/>
    <cellStyle name="Normal 5 41" xfId="6518" xr:uid="{78D14499-8A20-4534-9820-FA0BF13E2885}"/>
    <cellStyle name="Normal 5 41 2" xfId="14928" xr:uid="{FDC8872D-A524-47D5-9FC7-2CA411D689DE}"/>
    <cellStyle name="Normal 5 41 2 2" xfId="22215" xr:uid="{4677CDF2-3369-49C0-A37D-3195D45C3649}"/>
    <cellStyle name="Normal 5 41 2 2 2" xfId="27771" xr:uid="{DF7DFC51-F887-4DFB-9A02-65EF64C3835F}"/>
    <cellStyle name="Normal 5 41 2 2 3" xfId="33265" xr:uid="{D9A41BDA-34B8-4DB1-9E30-D9921EF7BDFF}"/>
    <cellStyle name="Normal 5 41 2 2 4" xfId="38749" xr:uid="{5FB857DC-29AE-4E81-8915-303B630E6AAD}"/>
    <cellStyle name="Normal 5 41 2 3" xfId="25042" xr:uid="{E15CD214-7F8E-4343-8219-BAEA5C441FF1}"/>
    <cellStyle name="Normal 5 41 2 4" xfId="30536" xr:uid="{C43988C7-9A29-4151-8228-CF05AD12A026}"/>
    <cellStyle name="Normal 5 41 2 5" xfId="36020" xr:uid="{9D96CC71-8A29-4184-B315-B9F58835F0F5}"/>
    <cellStyle name="Normal 5 41 3" xfId="11867" xr:uid="{97CAABB1-3503-4755-B7CE-21B8BABBCE9D}"/>
    <cellStyle name="Normal 5 41 4" xfId="17103" xr:uid="{1CCF63AD-B65C-4515-9952-469241A362C4}"/>
    <cellStyle name="Normal 5 41 5" xfId="19332" xr:uid="{A1C8751D-A19D-4F2A-BD0D-9A0D5626FE46}"/>
    <cellStyle name="Normal 5 41 6" xfId="9636" xr:uid="{908A2F29-118E-42E7-B147-EFE4ECD364D4}"/>
    <cellStyle name="Normal 5 41 6 2" xfId="20957" xr:uid="{815C276D-107C-443C-BCCB-E44EEB505922}"/>
    <cellStyle name="Normal 5 41 6 2 2" xfId="26513" xr:uid="{7CE9D8CE-125B-44DE-9E21-B91A37E035FC}"/>
    <cellStyle name="Normal 5 41 6 2 3" xfId="32007" xr:uid="{ECC1FCFC-5565-4BFB-B8C5-21E12655D2CA}"/>
    <cellStyle name="Normal 5 41 6 2 4" xfId="37491" xr:uid="{965F60D4-E142-429E-91B6-346A700DC6AE}"/>
    <cellStyle name="Normal 5 41 6 3" xfId="23784" xr:uid="{3F8D2438-D1D8-4E4F-99A3-B2DB8F8B8444}"/>
    <cellStyle name="Normal 5 41 6 4" xfId="29278" xr:uid="{DD04E3E8-5C69-463B-9083-B83CF6FF1359}"/>
    <cellStyle name="Normal 5 41 6 5" xfId="34762" xr:uid="{A7C96E25-9CB4-4BBF-B9CB-0CEE50986AEE}"/>
    <cellStyle name="Normal 5 42" xfId="6519" xr:uid="{28FE7BAA-578F-4644-A065-11F8C87ABAF3}"/>
    <cellStyle name="Normal 5 42 2" xfId="14929" xr:uid="{164ADB11-4BC5-4DA3-9450-90DA80773A2B}"/>
    <cellStyle name="Normal 5 42 2 2" xfId="22216" xr:uid="{C624027D-8EDE-4E9E-9179-D77989E7F657}"/>
    <cellStyle name="Normal 5 42 2 2 2" xfId="27772" xr:uid="{BC139910-A4CF-4057-89EC-A6B3CFC8EE4D}"/>
    <cellStyle name="Normal 5 42 2 2 3" xfId="33266" xr:uid="{C1921E14-F649-42E6-9138-72C0A39479B1}"/>
    <cellStyle name="Normal 5 42 2 2 4" xfId="38750" xr:uid="{5E1BB319-E27D-4C57-89F4-0539C246282D}"/>
    <cellStyle name="Normal 5 42 2 3" xfId="25043" xr:uid="{F1B74CF7-2B9A-4239-A8FE-B11159D36100}"/>
    <cellStyle name="Normal 5 42 2 4" xfId="30537" xr:uid="{365143DA-8E9F-4226-9EEB-D01C1AB7203D}"/>
    <cellStyle name="Normal 5 42 2 5" xfId="36021" xr:uid="{D07A155F-8ABE-4F10-90CB-5721369A688C}"/>
    <cellStyle name="Normal 5 42 3" xfId="11868" xr:uid="{04085523-76FA-4591-BE3B-BC2D7321B1C5}"/>
    <cellStyle name="Normal 5 42 4" xfId="17104" xr:uid="{FD7AD731-5A0C-4567-A713-DEE4249FC9D9}"/>
    <cellStyle name="Normal 5 42 5" xfId="19333" xr:uid="{78BD5EA1-B369-4EE7-9E68-029DA519C146}"/>
    <cellStyle name="Normal 5 42 6" xfId="9637" xr:uid="{5B5D9C8B-B321-4113-A39C-09E3997EA979}"/>
    <cellStyle name="Normal 5 42 6 2" xfId="20958" xr:uid="{FF65F3FD-37C5-4A66-A5DC-6CF9DE40331F}"/>
    <cellStyle name="Normal 5 42 6 2 2" xfId="26514" xr:uid="{B3DBDF15-4C6D-4405-9FD8-499750F740A1}"/>
    <cellStyle name="Normal 5 42 6 2 3" xfId="32008" xr:uid="{058C62D3-F825-4AC5-AE0B-601818F51449}"/>
    <cellStyle name="Normal 5 42 6 2 4" xfId="37492" xr:uid="{D075711F-BA73-4E01-913F-A0EEC6DA6D14}"/>
    <cellStyle name="Normal 5 42 6 3" xfId="23785" xr:uid="{18581CDA-7A15-4C0B-A794-633A89BB8488}"/>
    <cellStyle name="Normal 5 42 6 4" xfId="29279" xr:uid="{1AF64945-CF53-4029-A313-FF31E4EEA497}"/>
    <cellStyle name="Normal 5 42 6 5" xfId="34763" xr:uid="{6D1EC946-B2C5-4F2D-AD2E-483045B262E7}"/>
    <cellStyle name="Normal 5 43" xfId="6520" xr:uid="{989CD7B3-B3FB-478F-BE01-9A48300FEF6E}"/>
    <cellStyle name="Normal 5 43 2" xfId="14930" xr:uid="{9109AD59-E0E9-47D6-AC42-EF465915B138}"/>
    <cellStyle name="Normal 5 43 2 2" xfId="22217" xr:uid="{D2396AAA-2032-4185-8410-C0272269F1D3}"/>
    <cellStyle name="Normal 5 43 2 2 2" xfId="27773" xr:uid="{83EA24FC-D369-467C-B1F7-E8EF437E165F}"/>
    <cellStyle name="Normal 5 43 2 2 3" xfId="33267" xr:uid="{1F05930C-C179-4CCF-8555-14BEF020738D}"/>
    <cellStyle name="Normal 5 43 2 2 4" xfId="38751" xr:uid="{C2A26876-78E8-4FBE-A11F-807434AB6875}"/>
    <cellStyle name="Normal 5 43 2 3" xfId="25044" xr:uid="{44F44A3E-8D08-4948-B0D4-A05073C3991F}"/>
    <cellStyle name="Normal 5 43 2 4" xfId="30538" xr:uid="{99805D3C-46F1-4D66-A0AC-587A9053F871}"/>
    <cellStyle name="Normal 5 43 2 5" xfId="36022" xr:uid="{BE2291F3-1966-404A-A9D8-6A0F85CD3CD4}"/>
    <cellStyle name="Normal 5 43 3" xfId="11869" xr:uid="{C1665C6C-66F7-463F-AFB0-57FA12ACFA02}"/>
    <cellStyle name="Normal 5 43 4" xfId="17105" xr:uid="{F0DDF1E7-18CB-45A1-BD24-27230004475A}"/>
    <cellStyle name="Normal 5 43 5" xfId="19334" xr:uid="{9A28F7C2-DCFE-401F-9181-7A1BB91475FE}"/>
    <cellStyle name="Normal 5 43 6" xfId="9638" xr:uid="{398A1C7A-D20C-4069-AAF5-B6DB87FF40BC}"/>
    <cellStyle name="Normal 5 43 6 2" xfId="20959" xr:uid="{CCF8FBC7-A797-406E-AA54-0474F7735EA9}"/>
    <cellStyle name="Normal 5 43 6 2 2" xfId="26515" xr:uid="{DA293615-D031-43A9-8603-7CFA4C990883}"/>
    <cellStyle name="Normal 5 43 6 2 3" xfId="32009" xr:uid="{DDB5BBBA-52FC-40B6-B00B-29528B9C4F0E}"/>
    <cellStyle name="Normal 5 43 6 2 4" xfId="37493" xr:uid="{2984B69A-9F3A-49A8-825E-F7C59DCFB072}"/>
    <cellStyle name="Normal 5 43 6 3" xfId="23786" xr:uid="{3E4C3206-389A-47BE-B719-CC0EBEEC3E28}"/>
    <cellStyle name="Normal 5 43 6 4" xfId="29280" xr:uid="{26EB21E2-073E-4093-A435-040D7EF12535}"/>
    <cellStyle name="Normal 5 43 6 5" xfId="34764" xr:uid="{C27DC5CE-34EA-4CEB-85CC-5DA37AD45637}"/>
    <cellStyle name="Normal 5 44" xfId="7108" xr:uid="{5A101F0F-FCFB-468D-B115-04BD94DF1F9D}"/>
    <cellStyle name="Normal 5 44 2" xfId="14931" xr:uid="{2FB84577-EE47-43F9-B1FF-B0CB850BCB39}"/>
    <cellStyle name="Normal 5 44 2 2" xfId="22218" xr:uid="{3B3EB723-D2E6-42B0-AA9B-6CE6892C599A}"/>
    <cellStyle name="Normal 5 44 2 2 2" xfId="27774" xr:uid="{B83C2B3E-B070-4B4B-B73C-B313A983788E}"/>
    <cellStyle name="Normal 5 44 2 2 3" xfId="33268" xr:uid="{0698BE23-9352-48E9-BEA8-372D86CF5CBF}"/>
    <cellStyle name="Normal 5 44 2 2 4" xfId="38752" xr:uid="{D121F3B3-74D6-4B3F-BFDD-32B803D04703}"/>
    <cellStyle name="Normal 5 44 2 3" xfId="25045" xr:uid="{831996A4-4AA1-471B-A884-D1ADB865C088}"/>
    <cellStyle name="Normal 5 44 2 4" xfId="30539" xr:uid="{E115B2E6-FC48-4F58-98BD-5FC57DEA9A56}"/>
    <cellStyle name="Normal 5 44 2 5" xfId="36023" xr:uid="{628CEE59-4041-47E2-A3CF-8E400E7C2B4C}"/>
    <cellStyle name="Normal 5 44 3" xfId="12483" xr:uid="{F438E445-FD5E-4E99-B54F-D9393E9067A5}"/>
    <cellStyle name="Normal 5 44 4" xfId="9639" xr:uid="{FB10E7D3-5AC9-4ECA-9138-9135F6CE2222}"/>
    <cellStyle name="Normal 5 44 4 2" xfId="20960" xr:uid="{14259BC7-7B80-41CC-8818-D39D40CB8350}"/>
    <cellStyle name="Normal 5 44 4 2 2" xfId="26516" xr:uid="{B7521F8C-8B69-4EDE-B181-60C07F834230}"/>
    <cellStyle name="Normal 5 44 4 2 3" xfId="32010" xr:uid="{4E27D147-6AB8-4F48-963E-80869BFBCE76}"/>
    <cellStyle name="Normal 5 44 4 2 4" xfId="37494" xr:uid="{D79DB612-7FB6-4E72-8E56-2515134668C9}"/>
    <cellStyle name="Normal 5 44 4 3" xfId="23787" xr:uid="{6634D5F1-015C-4664-AF4D-C60F139229AF}"/>
    <cellStyle name="Normal 5 44 4 4" xfId="29281" xr:uid="{88EDFBB3-FB62-44EE-BDF7-C0DF8D17F896}"/>
    <cellStyle name="Normal 5 44 4 5" xfId="34765" xr:uid="{278E4FFF-07C1-43D6-8267-7A9995F718C7}"/>
    <cellStyle name="Normal 5 45" xfId="9640" xr:uid="{1D6C477A-DBC5-4D44-BD72-C10746F5A74F}"/>
    <cellStyle name="Normal 5 45 2" xfId="20961" xr:uid="{4D7CE58B-2FC5-4BE3-995F-C5A3EF98C089}"/>
    <cellStyle name="Normal 5 45 2 2" xfId="26517" xr:uid="{D0D1ABCE-546A-4F91-821E-FF8F470755D8}"/>
    <cellStyle name="Normal 5 45 2 3" xfId="32011" xr:uid="{05581804-8918-40AE-B3F1-17BF86E70FC4}"/>
    <cellStyle name="Normal 5 45 2 4" xfId="37495" xr:uid="{B522ADEE-C960-4E12-B961-A86743C1B4EF}"/>
    <cellStyle name="Normal 5 45 3" xfId="23788" xr:uid="{B51A749D-565D-4DDE-A3AB-D7137B31ABDC}"/>
    <cellStyle name="Normal 5 45 4" xfId="29282" xr:uid="{F7713BD0-DA6A-4336-AFFC-1F4AED57C47D}"/>
    <cellStyle name="Normal 5 45 5" xfId="34766" xr:uid="{2F415079-67EE-4697-B79C-620D8662DC09}"/>
    <cellStyle name="Normal 5 46" xfId="14887" xr:uid="{48F38787-CA0D-4B3C-A86F-85B37708138C}"/>
    <cellStyle name="Normal 5 46 2" xfId="22174" xr:uid="{46B164E3-FCDC-4CA5-9ACE-F53536E222B1}"/>
    <cellStyle name="Normal 5 46 2 2" xfId="27730" xr:uid="{8060D63A-F8D9-4CF4-8937-9169E24E76B7}"/>
    <cellStyle name="Normal 5 46 2 3" xfId="33224" xr:uid="{CD93C24C-4010-4226-A8E5-148E59BFF62F}"/>
    <cellStyle name="Normal 5 46 2 4" xfId="38708" xr:uid="{273742C3-F52B-4C67-BFC9-3AFF89B59E4E}"/>
    <cellStyle name="Normal 5 46 3" xfId="25001" xr:uid="{4220DABE-EF8F-4D4A-8FAF-1FB4F8AF44FE}"/>
    <cellStyle name="Normal 5 46 4" xfId="30495" xr:uid="{3CDD01A0-1907-4DD1-AAB7-284370703BA1}"/>
    <cellStyle name="Normal 5 46 5" xfId="35979" xr:uid="{BDEB7BF2-4A4A-4C04-9EA6-D560CADFC2E6}"/>
    <cellStyle name="Normal 5 47" xfId="11827" xr:uid="{908116D6-9CB7-4CF9-A410-4A4210081BFA}"/>
    <cellStyle name="Normal 5 48" xfId="17063" xr:uid="{6FD61158-EA31-4AA4-9E99-47FD7E3C4346}"/>
    <cellStyle name="Normal 5 49" xfId="19290" xr:uid="{3E152F5A-833E-4769-8CD0-52C594974870}"/>
    <cellStyle name="Normal 5 5" xfId="6521" xr:uid="{7109D95A-80FB-4BAF-98D9-C01803BB060A}"/>
    <cellStyle name="Normal 5 5 2" xfId="14932" xr:uid="{7B7C8725-9E92-4391-965A-B45F05EF41C6}"/>
    <cellStyle name="Normal 5 5 2 2" xfId="22219" xr:uid="{A2F9E1D3-7F17-4627-B84A-0BD271D01D10}"/>
    <cellStyle name="Normal 5 5 2 2 2" xfId="27775" xr:uid="{E33BE590-2534-4BA9-B54F-D96449E6FC25}"/>
    <cellStyle name="Normal 5 5 2 2 3" xfId="33269" xr:uid="{288F84DA-BEBA-46A1-95FA-1D374BE7A84B}"/>
    <cellStyle name="Normal 5 5 2 2 4" xfId="38753" xr:uid="{FC697D4B-385F-450D-A834-6F7B51FC9F61}"/>
    <cellStyle name="Normal 5 5 2 3" xfId="25046" xr:uid="{1D096863-56AC-4278-A87E-7F468843B877}"/>
    <cellStyle name="Normal 5 5 2 4" xfId="30540" xr:uid="{8F9B6BE5-3C3E-4568-BAB7-9DA37859E901}"/>
    <cellStyle name="Normal 5 5 2 5" xfId="36024" xr:uid="{F73D6C11-7E38-4B7A-B806-99F03AB73CA6}"/>
    <cellStyle name="Normal 5 5 3" xfId="11870" xr:uid="{854164A0-B01D-44B6-8B5D-15BF806F592E}"/>
    <cellStyle name="Normal 5 5 4" xfId="17106" xr:uid="{EAF4CD44-0978-4908-B541-D42FD2A794EA}"/>
    <cellStyle name="Normal 5 5 5" xfId="19335" xr:uid="{516DD421-4749-4F3F-B9F7-17669F0E6596}"/>
    <cellStyle name="Normal 5 5 6" xfId="9641" xr:uid="{127C5F4C-7F53-4312-BEC6-1119162E1F36}"/>
    <cellStyle name="Normal 5 5 6 2" xfId="20962" xr:uid="{14C47D4E-383A-416D-9157-7D2F9CB9CD01}"/>
    <cellStyle name="Normal 5 5 6 2 2" xfId="26518" xr:uid="{03F9507E-876A-4F3B-9778-958D0AB8ED43}"/>
    <cellStyle name="Normal 5 5 6 2 3" xfId="32012" xr:uid="{ECE25222-239C-4A2C-960A-009B28B3C84D}"/>
    <cellStyle name="Normal 5 5 6 2 4" xfId="37496" xr:uid="{7718EC19-7659-4B4F-8667-9A10EDA7AF82}"/>
    <cellStyle name="Normal 5 5 6 3" xfId="23789" xr:uid="{81FDB9A9-3CF0-4D41-8A47-5E779209AA63}"/>
    <cellStyle name="Normal 5 5 6 4" xfId="29283" xr:uid="{D2BF726F-F241-4F25-AE6F-6C238055EA81}"/>
    <cellStyle name="Normal 5 5 6 5" xfId="34767" xr:uid="{7E20D317-48CD-49F7-AD2C-64F3D4A68FFF}"/>
    <cellStyle name="Normal 5 50" xfId="40307" xr:uid="{2C9D59E6-2951-47B3-875B-1C1A64E9A0C4}"/>
    <cellStyle name="Normal 5 51" xfId="6476" xr:uid="{F1E29D81-C252-44B9-958F-B8634C6E6E9B}"/>
    <cellStyle name="Normal 5 6" xfId="6522" xr:uid="{F74B1E41-79E5-4987-99DC-267188646F8F}"/>
    <cellStyle name="Normal 5 6 2" xfId="14933" xr:uid="{99F2E937-7369-47F0-A8C7-96EC6F58319A}"/>
    <cellStyle name="Normal 5 6 2 2" xfId="22220" xr:uid="{CBCC803D-FED8-4177-86F6-07BCA42EEB53}"/>
    <cellStyle name="Normal 5 6 2 2 2" xfId="27776" xr:uid="{0D567C05-05E0-4A1D-B76A-91234C82E7A1}"/>
    <cellStyle name="Normal 5 6 2 2 3" xfId="33270" xr:uid="{6D122DAF-70C7-435E-B2C9-A0A7800F263F}"/>
    <cellStyle name="Normal 5 6 2 2 4" xfId="38754" xr:uid="{00495DCC-200E-42A3-84AA-424E74FCF486}"/>
    <cellStyle name="Normal 5 6 2 3" xfId="25047" xr:uid="{BBD36688-DBE3-435D-81E1-D8C2A70BA126}"/>
    <cellStyle name="Normal 5 6 2 4" xfId="30541" xr:uid="{0864CF4A-2B13-42B9-A58F-A9BD53B2722F}"/>
    <cellStyle name="Normal 5 6 2 5" xfId="36025" xr:uid="{8A18738A-9C1C-4D8E-B896-44C2426BAFED}"/>
    <cellStyle name="Normal 5 6 3" xfId="11871" xr:uid="{078F39A0-2097-428E-9D82-5ADF1A7E9D06}"/>
    <cellStyle name="Normal 5 6 4" xfId="17107" xr:uid="{B92644CB-F793-4A4A-8EC4-1FB5A1E2F012}"/>
    <cellStyle name="Normal 5 6 5" xfId="19336" xr:uid="{074B7A02-BC36-4010-967E-C11176859A9E}"/>
    <cellStyle name="Normal 5 6 6" xfId="9642" xr:uid="{3A0547A1-71F5-4256-81CA-8C006664A86E}"/>
    <cellStyle name="Normal 5 6 6 2" xfId="20963" xr:uid="{FFC54D63-E46B-46B0-8248-DA8600AB470C}"/>
    <cellStyle name="Normal 5 6 6 2 2" xfId="26519" xr:uid="{5F62E453-05A3-4589-866C-43A620EAF00B}"/>
    <cellStyle name="Normal 5 6 6 2 3" xfId="32013" xr:uid="{2013E218-BBBC-4B5B-9FE6-05C9C1EF3B10}"/>
    <cellStyle name="Normal 5 6 6 2 4" xfId="37497" xr:uid="{4D7478BF-488F-4BF3-A2D7-3305716AE498}"/>
    <cellStyle name="Normal 5 6 6 3" xfId="23790" xr:uid="{1AA1A8BD-5AA5-43C2-A78D-FB64FA7EFC1D}"/>
    <cellStyle name="Normal 5 6 6 4" xfId="29284" xr:uid="{AF7571BB-930C-4BDF-AA68-555A40F81144}"/>
    <cellStyle name="Normal 5 6 6 5" xfId="34768" xr:uid="{EABEA0FD-B707-40B1-9A6A-9D9708DA4D33}"/>
    <cellStyle name="Normal 5 7" xfId="6523" xr:uid="{FFCB24E8-83E8-4829-89D5-20A73561085F}"/>
    <cellStyle name="Normal 5 7 2" xfId="14934" xr:uid="{EEF169B6-097D-4A6D-A18B-CB2FA19C5C32}"/>
    <cellStyle name="Normal 5 7 2 2" xfId="22221" xr:uid="{0F15FEE9-BDAB-455C-8D7F-C7F824DF4EB0}"/>
    <cellStyle name="Normal 5 7 2 2 2" xfId="27777" xr:uid="{75E45319-806A-4600-890F-92B1B0182B05}"/>
    <cellStyle name="Normal 5 7 2 2 3" xfId="33271" xr:uid="{DBD1D78D-9FC6-41CA-AB6A-3D0746482292}"/>
    <cellStyle name="Normal 5 7 2 2 4" xfId="38755" xr:uid="{6C1C8023-3FBD-47B2-866E-71D848D615B1}"/>
    <cellStyle name="Normal 5 7 2 3" xfId="25048" xr:uid="{D9E0C454-B887-4444-9083-4ECD4DD939A3}"/>
    <cellStyle name="Normal 5 7 2 4" xfId="30542" xr:uid="{8EC2C57E-9589-464B-A137-2368395219A6}"/>
    <cellStyle name="Normal 5 7 2 5" xfId="36026" xr:uid="{25CA973A-7957-429C-932A-481587E962D8}"/>
    <cellStyle name="Normal 5 7 3" xfId="11872" xr:uid="{23F3B5BF-D2D9-43D3-A266-F92519F40065}"/>
    <cellStyle name="Normal 5 7 4" xfId="17108" xr:uid="{CD063B59-76FE-42DA-9787-294D49329E6C}"/>
    <cellStyle name="Normal 5 7 5" xfId="19337" xr:uid="{CC4E8CE5-8754-4B0D-AF88-F4C699A46E5B}"/>
    <cellStyle name="Normal 5 7 6" xfId="9643" xr:uid="{47F37649-20F4-48AB-835E-F8303266790D}"/>
    <cellStyle name="Normal 5 7 6 2" xfId="20964" xr:uid="{1B35F312-42D8-4FA7-8940-0FC7E686698A}"/>
    <cellStyle name="Normal 5 7 6 2 2" xfId="26520" xr:uid="{42EFC396-B04C-483F-A704-D4308DBA5E49}"/>
    <cellStyle name="Normal 5 7 6 2 3" xfId="32014" xr:uid="{BDFC1875-DDC0-4A76-9C91-5B19A0C08389}"/>
    <cellStyle name="Normal 5 7 6 2 4" xfId="37498" xr:uid="{14B74218-0532-441C-9FEA-F29ACE363839}"/>
    <cellStyle name="Normal 5 7 6 3" xfId="23791" xr:uid="{D3D713BE-FE34-4711-9ADE-59CC07B7D460}"/>
    <cellStyle name="Normal 5 7 6 4" xfId="29285" xr:uid="{E734E73A-2C38-4C1F-980D-100CFF1FDC25}"/>
    <cellStyle name="Normal 5 7 6 5" xfId="34769" xr:uid="{21C89F4D-4255-4FEA-AC6E-4177DAD45449}"/>
    <cellStyle name="Normal 5 8" xfId="6524" xr:uid="{4A6D1B62-CCC9-41AB-A39F-16168C997F27}"/>
    <cellStyle name="Normal 5 8 2" xfId="14935" xr:uid="{8073008D-B799-40CE-A6EB-36086A525DE2}"/>
    <cellStyle name="Normal 5 8 2 2" xfId="22222" xr:uid="{EDEC2BFA-8191-4095-93BA-D7352C19DBB4}"/>
    <cellStyle name="Normal 5 8 2 2 2" xfId="27778" xr:uid="{02B681E2-1841-422A-8590-FFD444B36938}"/>
    <cellStyle name="Normal 5 8 2 2 3" xfId="33272" xr:uid="{9B548420-F862-4BC9-8C5D-419A7AC018E5}"/>
    <cellStyle name="Normal 5 8 2 2 4" xfId="38756" xr:uid="{30DE16F6-8517-42BD-8438-9F6848230109}"/>
    <cellStyle name="Normal 5 8 2 3" xfId="25049" xr:uid="{EC25F074-7AFF-4BED-BEFF-0FAAB4B8D9B9}"/>
    <cellStyle name="Normal 5 8 2 4" xfId="30543" xr:uid="{9CADC4D4-8717-4345-BFCA-F6698BCC59EC}"/>
    <cellStyle name="Normal 5 8 2 5" xfId="36027" xr:uid="{11890213-AA9B-44FA-8D59-10E5AEB23972}"/>
    <cellStyle name="Normal 5 8 3" xfId="11873" xr:uid="{ACB110AF-9C1D-4D2A-A898-E6F4E9A14F25}"/>
    <cellStyle name="Normal 5 8 4" xfId="17109" xr:uid="{41D2BFAA-92A2-43C6-AB57-6BE2CBBB4254}"/>
    <cellStyle name="Normal 5 8 5" xfId="19338" xr:uid="{5E3692F8-9EA0-499C-BDDD-A47118C684D8}"/>
    <cellStyle name="Normal 5 8 6" xfId="9644" xr:uid="{14FBE6F9-C5AD-4D22-B745-77AEC30F78E3}"/>
    <cellStyle name="Normal 5 8 6 2" xfId="20965" xr:uid="{1E0BBCD8-7035-42D4-955A-ACF727D944EF}"/>
    <cellStyle name="Normal 5 8 6 2 2" xfId="26521" xr:uid="{16A1AD39-D295-4997-A43D-1F7AC5CE4983}"/>
    <cellStyle name="Normal 5 8 6 2 3" xfId="32015" xr:uid="{667B2269-4A0C-4AB6-9DF9-72BE9C8A65F4}"/>
    <cellStyle name="Normal 5 8 6 2 4" xfId="37499" xr:uid="{4C49C9BF-351B-4108-9A00-7BDCC1164332}"/>
    <cellStyle name="Normal 5 8 6 3" xfId="23792" xr:uid="{54C17956-F353-46E4-9A58-CFAB40030FE5}"/>
    <cellStyle name="Normal 5 8 6 4" xfId="29286" xr:uid="{4EF1362D-ECE4-4AE2-83EA-8EEC785254E9}"/>
    <cellStyle name="Normal 5 8 6 5" xfId="34770" xr:uid="{8B9F3F66-2CC0-4612-883F-19D64DCAB01E}"/>
    <cellStyle name="Normal 5 9" xfId="6525" xr:uid="{C0F3BC46-7B2B-427D-8836-29FF6ABBF4FA}"/>
    <cellStyle name="Normal 5 9 2" xfId="14936" xr:uid="{CFED976D-66C8-4F02-967A-282D91645CE5}"/>
    <cellStyle name="Normal 5 9 2 2" xfId="22223" xr:uid="{AF7B9A56-34C6-42CF-BF1E-F22DD1E97AE9}"/>
    <cellStyle name="Normal 5 9 2 2 2" xfId="27779" xr:uid="{0F046920-06E8-40FD-A7D2-3C40F8400BFE}"/>
    <cellStyle name="Normal 5 9 2 2 3" xfId="33273" xr:uid="{D4B27D83-C174-4F2E-8F2C-4FFAF317DB96}"/>
    <cellStyle name="Normal 5 9 2 2 4" xfId="38757" xr:uid="{706E6C04-8473-48E4-A6D0-6E1F6F6F5246}"/>
    <cellStyle name="Normal 5 9 2 3" xfId="25050" xr:uid="{F3D9E582-3E28-4852-BA21-A5EA1CC47736}"/>
    <cellStyle name="Normal 5 9 2 4" xfId="30544" xr:uid="{B6C0D028-2B5C-495B-992C-667DDCB98E40}"/>
    <cellStyle name="Normal 5 9 2 5" xfId="36028" xr:uid="{B72E0524-2388-441C-B8F6-6C9931B286E1}"/>
    <cellStyle name="Normal 5 9 3" xfId="11874" xr:uid="{327BFD23-4EFC-4BD2-96C2-F29576256271}"/>
    <cellStyle name="Normal 5 9 4" xfId="17110" xr:uid="{A667C70E-C1BF-4CAA-B7F9-CA8879942435}"/>
    <cellStyle name="Normal 5 9 5" xfId="19339" xr:uid="{91BB4C26-9DF6-4314-B6B5-6B66FA278138}"/>
    <cellStyle name="Normal 5 9 6" xfId="9645" xr:uid="{CD663626-64AA-4374-B3A3-2048933E366A}"/>
    <cellStyle name="Normal 5 9 6 2" xfId="20966" xr:uid="{7DABA4DF-E5EC-4FE1-B7F8-F0287758C39D}"/>
    <cellStyle name="Normal 5 9 6 2 2" xfId="26522" xr:uid="{EBC3E48B-ADF8-4F80-9570-D603BC291D3B}"/>
    <cellStyle name="Normal 5 9 6 2 3" xfId="32016" xr:uid="{6C4AA431-9403-447F-8471-C78E285B19AF}"/>
    <cellStyle name="Normal 5 9 6 2 4" xfId="37500" xr:uid="{133292AD-85CC-44F3-8C02-A0819C1CA768}"/>
    <cellStyle name="Normal 5 9 6 3" xfId="23793" xr:uid="{3E9D101E-D70F-4B1D-BC0A-3E41215DFB74}"/>
    <cellStyle name="Normal 5 9 6 4" xfId="29287" xr:uid="{075FD30A-C5FE-44A1-880F-EB962FFC235E}"/>
    <cellStyle name="Normal 5 9 6 5" xfId="34771" xr:uid="{77D86D27-3F2B-4E32-A95A-90F0E8B22625}"/>
    <cellStyle name="Normal 50" xfId="6526" xr:uid="{776B2BAF-29D6-4992-B146-D9BE556B872B}"/>
    <cellStyle name="Normal 50 10" xfId="6527" xr:uid="{0E2BA037-A89C-4B70-AED2-629C0285E2D7}"/>
    <cellStyle name="Normal 50 10 2" xfId="14938" xr:uid="{451E87FC-AD0C-4D70-BC96-021FA5E59C45}"/>
    <cellStyle name="Normal 50 10 2 2" xfId="22225" xr:uid="{979ADD86-BCFE-4CAB-87AD-3FEDA408C230}"/>
    <cellStyle name="Normal 50 10 2 2 2" xfId="27781" xr:uid="{69DE29B9-D8CE-4B6C-9C06-DD7391F76D3D}"/>
    <cellStyle name="Normal 50 10 2 2 3" xfId="33275" xr:uid="{6D0C81D4-A7A4-4ABA-AA22-71AC5532185D}"/>
    <cellStyle name="Normal 50 10 2 2 4" xfId="38759" xr:uid="{61D90E19-17EB-40FF-BE5A-30D2DD8516FF}"/>
    <cellStyle name="Normal 50 10 2 3" xfId="25052" xr:uid="{2BF3B5E3-6A2F-41B8-8B83-0CE0DF6280D5}"/>
    <cellStyle name="Normal 50 10 2 4" xfId="30546" xr:uid="{178AB8E5-D278-4549-9115-528F3D9E53A7}"/>
    <cellStyle name="Normal 50 10 2 5" xfId="36030" xr:uid="{174D0BF5-EE88-4D3E-94A9-A8C4C0E7FA99}"/>
    <cellStyle name="Normal 50 10 3" xfId="11876" xr:uid="{1D29066C-6644-48AA-AF30-6C0ACD0A4FD2}"/>
    <cellStyle name="Normal 50 10 4" xfId="17112" xr:uid="{C44A78C8-9179-4581-A755-0C5E1F5A981C}"/>
    <cellStyle name="Normal 50 10 5" xfId="19341" xr:uid="{27E5A0F8-CFE0-4A58-8EC4-0575924C2232}"/>
    <cellStyle name="Normal 50 10 6" xfId="9647" xr:uid="{12E65C02-9610-4AE2-91C2-C2A01DC378AC}"/>
    <cellStyle name="Normal 50 10 6 2" xfId="20968" xr:uid="{B988EF96-BA05-4826-B375-C5A233DE4EDD}"/>
    <cellStyle name="Normal 50 10 6 2 2" xfId="26524" xr:uid="{D4E8D309-066F-4E4D-AD52-589E0039A485}"/>
    <cellStyle name="Normal 50 10 6 2 3" xfId="32018" xr:uid="{0B0BE62E-33AF-4B6D-8A63-3B89AEBDFE94}"/>
    <cellStyle name="Normal 50 10 6 2 4" xfId="37502" xr:uid="{CF0E2D5A-C9A8-41B5-A950-EEAA163AC976}"/>
    <cellStyle name="Normal 50 10 6 3" xfId="23795" xr:uid="{787440B1-B2E5-4044-ACDE-7128E9C37444}"/>
    <cellStyle name="Normal 50 10 6 4" xfId="29289" xr:uid="{8893589E-2B1C-4795-96AB-7B3B53CA6C49}"/>
    <cellStyle name="Normal 50 10 6 5" xfId="34773" xr:uid="{9DE205A2-0F60-4B2D-8F39-08BA552DCA4A}"/>
    <cellStyle name="Normal 50 11" xfId="14937" xr:uid="{8FADE6A4-E61C-4AB0-B535-0378E4ACDCD5}"/>
    <cellStyle name="Normal 50 11 2" xfId="22224" xr:uid="{3F046814-DB61-40AA-96DC-B48AC827755B}"/>
    <cellStyle name="Normal 50 11 2 2" xfId="27780" xr:uid="{DDC3AD21-D9D1-4788-AE05-489B2F18A954}"/>
    <cellStyle name="Normal 50 11 2 3" xfId="33274" xr:uid="{456EB84A-00BD-4F3C-B358-BE2F8100EE36}"/>
    <cellStyle name="Normal 50 11 2 4" xfId="38758" xr:uid="{E51A9AD7-81B4-4A00-9C0B-93F0C549E712}"/>
    <cellStyle name="Normal 50 11 3" xfId="25051" xr:uid="{C3C720B2-86F8-45A7-86CF-A4AC6C4C7C92}"/>
    <cellStyle name="Normal 50 11 4" xfId="30545" xr:uid="{3A7A8DF2-3176-4B65-A1B1-5EEE8AED412B}"/>
    <cellStyle name="Normal 50 11 5" xfId="36029" xr:uid="{9EF73485-DE26-4DEF-9DEF-AE4E5DF325FF}"/>
    <cellStyle name="Normal 50 12" xfId="11875" xr:uid="{4D32D792-0301-472A-A792-62139C973ED2}"/>
    <cellStyle name="Normal 50 13" xfId="17111" xr:uid="{7E7694F5-8105-4CAA-992F-531EFB2FFEF9}"/>
    <cellStyle name="Normal 50 14" xfId="19340" xr:uid="{014D8D79-1FF6-4623-8941-8C0527CDF855}"/>
    <cellStyle name="Normal 50 15" xfId="9646" xr:uid="{6C031F3F-0229-415D-8845-02E66865352F}"/>
    <cellStyle name="Normal 50 15 2" xfId="20967" xr:uid="{0BC67A37-32D4-428B-9AE8-A1736744001C}"/>
    <cellStyle name="Normal 50 15 2 2" xfId="26523" xr:uid="{EFAB51CC-5BA6-4449-858D-2B2E868064EF}"/>
    <cellStyle name="Normal 50 15 2 3" xfId="32017" xr:uid="{4D74D7F8-62BA-418B-84E8-80AE9D67B0CB}"/>
    <cellStyle name="Normal 50 15 2 4" xfId="37501" xr:uid="{D30A9CF6-6F13-4AA1-8F73-895DD2851125}"/>
    <cellStyle name="Normal 50 15 3" xfId="23794" xr:uid="{2779860C-9AE9-42CA-9995-8EAA541C3958}"/>
    <cellStyle name="Normal 50 15 4" xfId="29288" xr:uid="{AB489D6C-0612-409D-8107-8C4B1A984E5A}"/>
    <cellStyle name="Normal 50 15 5" xfId="34772" xr:uid="{F0C9D21A-8B92-409A-AA11-4EC9AC002C80}"/>
    <cellStyle name="Normal 50 2" xfId="6528" xr:uid="{5BC99133-931F-4E2E-A9C5-BC004BA1C18D}"/>
    <cellStyle name="Normal 50 2 2" xfId="14939" xr:uid="{30761E68-3DCB-4434-8F55-2DD45C1AB47E}"/>
    <cellStyle name="Normal 50 2 2 2" xfId="22226" xr:uid="{F55C2A51-BD16-4921-A436-563E31BB3E26}"/>
    <cellStyle name="Normal 50 2 2 2 2" xfId="27782" xr:uid="{61158632-918F-4971-B03D-A11A3C7BEDB5}"/>
    <cellStyle name="Normal 50 2 2 2 3" xfId="33276" xr:uid="{55AE27CA-D0F6-423A-913B-300CCB14D5C7}"/>
    <cellStyle name="Normal 50 2 2 2 4" xfId="38760" xr:uid="{2B741BFB-B98C-4A44-B26E-1D97BA4B7E38}"/>
    <cellStyle name="Normal 50 2 2 3" xfId="25053" xr:uid="{44DEB284-1106-489A-BC74-486B987E9FFF}"/>
    <cellStyle name="Normal 50 2 2 4" xfId="30547" xr:uid="{98581EBC-0C30-4BA8-BA09-FCDF501D7430}"/>
    <cellStyle name="Normal 50 2 2 5" xfId="36031" xr:uid="{BD8ACDA6-6B57-4855-8CD7-60A3AD2D949E}"/>
    <cellStyle name="Normal 50 2 3" xfId="11877" xr:uid="{A867B6F2-0019-4044-8D76-CC7FBE09CFFC}"/>
    <cellStyle name="Normal 50 2 4" xfId="17113" xr:uid="{96D89F7F-1C63-4121-9CE9-75DCBBC26DB5}"/>
    <cellStyle name="Normal 50 2 5" xfId="19342" xr:uid="{8B1B2515-71AC-4E52-B17B-C78E9C3AC23E}"/>
    <cellStyle name="Normal 50 2 6" xfId="9648" xr:uid="{0A26FB76-7A38-44CF-B6F8-99B0B5311F0A}"/>
    <cellStyle name="Normal 50 2 6 2" xfId="20969" xr:uid="{D515B7B0-3435-44F0-8D03-D598DE6121BB}"/>
    <cellStyle name="Normal 50 2 6 2 2" xfId="26525" xr:uid="{925DB404-D6EB-406F-B014-85BF3C5F71E9}"/>
    <cellStyle name="Normal 50 2 6 2 3" xfId="32019" xr:uid="{5076E906-9D60-4DC2-ADA3-13127C795BDE}"/>
    <cellStyle name="Normal 50 2 6 2 4" xfId="37503" xr:uid="{181CF118-3554-49F1-B4E3-6B464EE47DAB}"/>
    <cellStyle name="Normal 50 2 6 3" xfId="23796" xr:uid="{427AD264-EB9C-465D-9E3E-796F734A1F95}"/>
    <cellStyle name="Normal 50 2 6 4" xfId="29290" xr:uid="{646292A8-CDF9-4828-A213-A431FD3B1BC1}"/>
    <cellStyle name="Normal 50 2 6 5" xfId="34774" xr:uid="{6FA8A452-1462-4DF4-9B72-0E30AA1C741A}"/>
    <cellStyle name="Normal 50 3" xfId="6529" xr:uid="{7C713700-222B-4743-970D-7793080EEF4D}"/>
    <cellStyle name="Normal 50 3 2" xfId="14940" xr:uid="{09C86213-9470-45CE-9801-FBEE48C6BB07}"/>
    <cellStyle name="Normal 50 3 2 2" xfId="22227" xr:uid="{C82B61E7-91DD-4D02-A08B-D56BA13FD6D9}"/>
    <cellStyle name="Normal 50 3 2 2 2" xfId="27783" xr:uid="{738F3560-9860-4B73-9176-0E4B9D0B8918}"/>
    <cellStyle name="Normal 50 3 2 2 3" xfId="33277" xr:uid="{59BFB535-9773-438D-ACD8-29194E54F36E}"/>
    <cellStyle name="Normal 50 3 2 2 4" xfId="38761" xr:uid="{FA0AE111-5DA4-4001-BDDC-BD5740FE6073}"/>
    <cellStyle name="Normal 50 3 2 3" xfId="25054" xr:uid="{26418B99-761A-4075-BF21-A26092978AA1}"/>
    <cellStyle name="Normal 50 3 2 4" xfId="30548" xr:uid="{D0E6B0C0-7A67-4767-A761-05BECB58582F}"/>
    <cellStyle name="Normal 50 3 2 5" xfId="36032" xr:uid="{8DF572F9-CDC8-4FD2-AB4F-DFCFD25BB2F8}"/>
    <cellStyle name="Normal 50 3 3" xfId="11878" xr:uid="{3AA25C31-AA35-4EDC-A135-2BF83B5AB8F0}"/>
    <cellStyle name="Normal 50 3 4" xfId="17114" xr:uid="{0DAAFD92-1D89-4623-98DC-C1406C2896C1}"/>
    <cellStyle name="Normal 50 3 5" xfId="19343" xr:uid="{00D6CCD1-CBD0-4553-80FE-46FAF717C7B1}"/>
    <cellStyle name="Normal 50 3 6" xfId="9649" xr:uid="{C14ED831-D907-4E94-AB34-BB55967B35F4}"/>
    <cellStyle name="Normal 50 3 6 2" xfId="20970" xr:uid="{35793E6D-A954-4088-B12D-85F607504D28}"/>
    <cellStyle name="Normal 50 3 6 2 2" xfId="26526" xr:uid="{EC03D2AA-5073-44D1-9BFA-AF3BCBCC6264}"/>
    <cellStyle name="Normal 50 3 6 2 3" xfId="32020" xr:uid="{2FF6AA6F-80B2-403B-B562-F620FADB5B7A}"/>
    <cellStyle name="Normal 50 3 6 2 4" xfId="37504" xr:uid="{668BA9F1-3AB0-459F-B7F9-01635F4BD42D}"/>
    <cellStyle name="Normal 50 3 6 3" xfId="23797" xr:uid="{4A6A485C-2265-4453-8898-D0EE56D7D7D3}"/>
    <cellStyle name="Normal 50 3 6 4" xfId="29291" xr:uid="{679D4111-8E56-4B71-B6B0-463EE93CC62F}"/>
    <cellStyle name="Normal 50 3 6 5" xfId="34775" xr:uid="{E51016ED-D66B-4DF2-AF74-FC381302893D}"/>
    <cellStyle name="Normal 50 4" xfId="6530" xr:uid="{58ADF798-A044-44C6-9850-52ED31227091}"/>
    <cellStyle name="Normal 50 4 2" xfId="14941" xr:uid="{E408151F-02E2-4DC1-9C8F-E2FABEBB5921}"/>
    <cellStyle name="Normal 50 4 2 2" xfId="22228" xr:uid="{7B47551B-3C20-4C52-95E3-F33C12C95DD3}"/>
    <cellStyle name="Normal 50 4 2 2 2" xfId="27784" xr:uid="{1EFA423E-CA88-4E34-BCCE-4A2FFDF0B507}"/>
    <cellStyle name="Normal 50 4 2 2 3" xfId="33278" xr:uid="{16FB7C5F-9F57-43C6-A8DF-4F3B636B8D49}"/>
    <cellStyle name="Normal 50 4 2 2 4" xfId="38762" xr:uid="{627D8BE6-A54A-4A9E-91C7-5611338C713A}"/>
    <cellStyle name="Normal 50 4 2 3" xfId="25055" xr:uid="{CF964BC4-0ACF-4789-B5FE-5E43E5501885}"/>
    <cellStyle name="Normal 50 4 2 4" xfId="30549" xr:uid="{32D8987B-C969-428A-8708-64CFADEE2B85}"/>
    <cellStyle name="Normal 50 4 2 5" xfId="36033" xr:uid="{1048A051-9E36-4C77-B362-31B0CCCC90FB}"/>
    <cellStyle name="Normal 50 4 3" xfId="11879" xr:uid="{F5D2DE30-7A57-44EB-8DD6-541B27DE4DA5}"/>
    <cellStyle name="Normal 50 4 4" xfId="17115" xr:uid="{FAF71EE3-1CBA-4CBD-A8D7-7B73081F70AE}"/>
    <cellStyle name="Normal 50 4 5" xfId="19344" xr:uid="{97E0B04D-FE9E-4A82-8ECD-F5043EC33B15}"/>
    <cellStyle name="Normal 50 4 6" xfId="9650" xr:uid="{0968F193-A440-4CC3-904F-32A08F552323}"/>
    <cellStyle name="Normal 50 4 6 2" xfId="20971" xr:uid="{DF8AA73B-CFE9-4221-B85D-8DD9AB6AF44A}"/>
    <cellStyle name="Normal 50 4 6 2 2" xfId="26527" xr:uid="{A856154F-7508-4EAF-83AB-718BD1BC4E43}"/>
    <cellStyle name="Normal 50 4 6 2 3" xfId="32021" xr:uid="{A57348DE-CAD0-47FF-A86B-E0A5A6CE7FE6}"/>
    <cellStyle name="Normal 50 4 6 2 4" xfId="37505" xr:uid="{337F8A22-5152-4726-A549-25A49F81A51A}"/>
    <cellStyle name="Normal 50 4 6 3" xfId="23798" xr:uid="{ACA4A886-D9CA-464E-9AB3-1C3EEC87F249}"/>
    <cellStyle name="Normal 50 4 6 4" xfId="29292" xr:uid="{509CFC57-80C8-4D56-9FA0-15CF5A36B671}"/>
    <cellStyle name="Normal 50 4 6 5" xfId="34776" xr:uid="{E9B976F1-431D-4885-9E26-111768942AC2}"/>
    <cellStyle name="Normal 50 5" xfId="6531" xr:uid="{0FE458D1-F934-439C-81B2-5E1FE2B487EC}"/>
    <cellStyle name="Normal 50 5 2" xfId="14942" xr:uid="{F3CF8D44-B711-4DD7-A276-BDB10AF66614}"/>
    <cellStyle name="Normal 50 5 2 2" xfId="22229" xr:uid="{21285CF2-8197-4AA0-9470-2A994D9778AB}"/>
    <cellStyle name="Normal 50 5 2 2 2" xfId="27785" xr:uid="{DBF499ED-7403-4EAF-973F-56CC2C6C6042}"/>
    <cellStyle name="Normal 50 5 2 2 3" xfId="33279" xr:uid="{1B871FE9-43E4-443F-B02B-55BDA80D4AA8}"/>
    <cellStyle name="Normal 50 5 2 2 4" xfId="38763" xr:uid="{5B89348C-6D1E-4E27-808A-5187B507DDAC}"/>
    <cellStyle name="Normal 50 5 2 3" xfId="25056" xr:uid="{3FA58FAC-5F59-4647-AC35-52A326DDD889}"/>
    <cellStyle name="Normal 50 5 2 4" xfId="30550" xr:uid="{9751561A-6D74-4D47-A2FE-17ECC72D0BA7}"/>
    <cellStyle name="Normal 50 5 2 5" xfId="36034" xr:uid="{E2B6BFA7-2C86-4A46-B191-1BBC618B0E88}"/>
    <cellStyle name="Normal 50 5 3" xfId="11880" xr:uid="{D2AED174-CB4B-488D-947F-5F6806A00D5F}"/>
    <cellStyle name="Normal 50 5 4" xfId="17116" xr:uid="{87D8E330-3797-4050-BAD9-0641B65BC925}"/>
    <cellStyle name="Normal 50 5 5" xfId="19345" xr:uid="{441555B1-12C6-4433-9298-DA95A71145F5}"/>
    <cellStyle name="Normal 50 5 6" xfId="9651" xr:uid="{5819B533-EE1C-4B36-AE01-65E31BAD92E3}"/>
    <cellStyle name="Normal 50 5 6 2" xfId="20972" xr:uid="{51A01CBC-E811-4B2A-9901-8221B02215FE}"/>
    <cellStyle name="Normal 50 5 6 2 2" xfId="26528" xr:uid="{27785F2C-4475-47FE-A988-CFC7FEB0C7B1}"/>
    <cellStyle name="Normal 50 5 6 2 3" xfId="32022" xr:uid="{96B44D64-1BD4-4CF6-9E5C-6D8CE04B1A3D}"/>
    <cellStyle name="Normal 50 5 6 2 4" xfId="37506" xr:uid="{A7751D3A-74C4-4055-92A5-8F828D743867}"/>
    <cellStyle name="Normal 50 5 6 3" xfId="23799" xr:uid="{099F5E77-FF57-459D-898B-EE0C6CFEBC93}"/>
    <cellStyle name="Normal 50 5 6 4" xfId="29293" xr:uid="{0D05CE03-FD67-4A5B-B878-C672BBEDC667}"/>
    <cellStyle name="Normal 50 5 6 5" xfId="34777" xr:uid="{2CCE9B81-6FAD-46F2-A1C5-6DB5E4E161BA}"/>
    <cellStyle name="Normal 50 6" xfId="6532" xr:uid="{FB20E57A-89EF-44E8-8DC7-617AD8DE917C}"/>
    <cellStyle name="Normal 50 6 2" xfId="14943" xr:uid="{671DAB3C-F8B0-4F8B-8C8E-C448E9771BC8}"/>
    <cellStyle name="Normal 50 6 2 2" xfId="22230" xr:uid="{EF27684E-C0C8-40DF-8F83-75B3FB7770CE}"/>
    <cellStyle name="Normal 50 6 2 2 2" xfId="27786" xr:uid="{C41749E4-BEB9-4B29-AB42-2F1539994E8F}"/>
    <cellStyle name="Normal 50 6 2 2 3" xfId="33280" xr:uid="{8DAA1A35-8072-4D34-A038-46C7C56D4D27}"/>
    <cellStyle name="Normal 50 6 2 2 4" xfId="38764" xr:uid="{B62DDD55-3F4A-41C8-9EC0-DF79CC049487}"/>
    <cellStyle name="Normal 50 6 2 3" xfId="25057" xr:uid="{6FA5C024-1884-4793-8B3F-CC1D9D2D57D0}"/>
    <cellStyle name="Normal 50 6 2 4" xfId="30551" xr:uid="{A3CABB22-6F87-4D8C-BCDD-8C3B642746ED}"/>
    <cellStyle name="Normal 50 6 2 5" xfId="36035" xr:uid="{5A1B303A-F9C8-4C0B-BF8D-1619FC2A913E}"/>
    <cellStyle name="Normal 50 6 3" xfId="11881" xr:uid="{4EB71874-8DFB-4106-9720-06A992BEC5DB}"/>
    <cellStyle name="Normal 50 6 4" xfId="17117" xr:uid="{0637BE3D-83D1-413A-9408-C06DDC2081E9}"/>
    <cellStyle name="Normal 50 6 5" xfId="19346" xr:uid="{B4C5CA01-363B-4848-B798-097873B1E5E0}"/>
    <cellStyle name="Normal 50 6 6" xfId="9652" xr:uid="{111A376A-61AC-4AC3-AD67-562F6AC7B239}"/>
    <cellStyle name="Normal 50 6 6 2" xfId="20973" xr:uid="{3BCD9181-9A82-418F-A93D-59B1DEFE85EC}"/>
    <cellStyle name="Normal 50 6 6 2 2" xfId="26529" xr:uid="{EB3D84E7-F6C3-4997-B788-5DB26F8ED981}"/>
    <cellStyle name="Normal 50 6 6 2 3" xfId="32023" xr:uid="{2B8F8C00-66C2-41C4-B6C5-190FB273EF00}"/>
    <cellStyle name="Normal 50 6 6 2 4" xfId="37507" xr:uid="{5583E1A0-D2EC-4DB5-8E10-6B32BDEF02CF}"/>
    <cellStyle name="Normal 50 6 6 3" xfId="23800" xr:uid="{8C9F5CA5-1311-400E-819F-506E649023E5}"/>
    <cellStyle name="Normal 50 6 6 4" xfId="29294" xr:uid="{0E5665ED-DA29-49C7-A38A-1AAF09F01F34}"/>
    <cellStyle name="Normal 50 6 6 5" xfId="34778" xr:uid="{80EC904A-96F0-4942-8F12-6736DBABE627}"/>
    <cellStyle name="Normal 50 7" xfId="6533" xr:uid="{E4CAB5F2-32F3-409D-8370-3E85C94CD05C}"/>
    <cellStyle name="Normal 50 7 2" xfId="14944" xr:uid="{29EDC52E-84C5-434A-A609-E78600350F86}"/>
    <cellStyle name="Normal 50 7 2 2" xfId="22231" xr:uid="{DA7D71C0-570B-43FD-ABBF-6F1519880002}"/>
    <cellStyle name="Normal 50 7 2 2 2" xfId="27787" xr:uid="{BCCA7DE9-808D-4D6A-BF65-7B02D22E0A88}"/>
    <cellStyle name="Normal 50 7 2 2 3" xfId="33281" xr:uid="{E9097A2A-0B47-4ED0-802D-3F371818A803}"/>
    <cellStyle name="Normal 50 7 2 2 4" xfId="38765" xr:uid="{FD9E248A-05FB-4371-8CA3-511FC5AD2CC2}"/>
    <cellStyle name="Normal 50 7 2 3" xfId="25058" xr:uid="{1015AEF8-DDAE-49E0-AF1A-0D8CE8D3745C}"/>
    <cellStyle name="Normal 50 7 2 4" xfId="30552" xr:uid="{7E540E18-0379-4BC3-90A0-858648D89649}"/>
    <cellStyle name="Normal 50 7 2 5" xfId="36036" xr:uid="{A1CD754A-9FD9-4619-BDEC-5EA99B05E9D3}"/>
    <cellStyle name="Normal 50 7 3" xfId="11882" xr:uid="{07CAC16C-6DB7-4618-935A-6EA84F9AF1DF}"/>
    <cellStyle name="Normal 50 7 4" xfId="17118" xr:uid="{6B3ED82F-6CBB-40D8-8F5E-CEB0AF69B5CC}"/>
    <cellStyle name="Normal 50 7 5" xfId="19347" xr:uid="{686C3BFC-C7A7-450D-959B-4173C74B5011}"/>
    <cellStyle name="Normal 50 7 6" xfId="9653" xr:uid="{914BE09A-27E6-40B5-86DA-D6AB293740B3}"/>
    <cellStyle name="Normal 50 7 6 2" xfId="20974" xr:uid="{53EAA4F6-D1BC-4765-BED9-CDC6ECE61EDF}"/>
    <cellStyle name="Normal 50 7 6 2 2" xfId="26530" xr:uid="{73E8C108-71B0-4EC8-AEDD-3A8A56056257}"/>
    <cellStyle name="Normal 50 7 6 2 3" xfId="32024" xr:uid="{74E008A5-DECE-4975-AF91-D69CF36250AF}"/>
    <cellStyle name="Normal 50 7 6 2 4" xfId="37508" xr:uid="{2FFE0A73-2255-463E-9891-FE3B8BF4E0C6}"/>
    <cellStyle name="Normal 50 7 6 3" xfId="23801" xr:uid="{4A1BA113-CEB5-4898-9DF1-06F96FE55F74}"/>
    <cellStyle name="Normal 50 7 6 4" xfId="29295" xr:uid="{518823E9-9A3C-4F60-A824-129A1E1ADD1A}"/>
    <cellStyle name="Normal 50 7 6 5" xfId="34779" xr:uid="{9C2E6348-3A2B-4FE3-8287-3A9F63CC807F}"/>
    <cellStyle name="Normal 50 8" xfId="6534" xr:uid="{E5110098-38AB-4169-ADB9-DF28392D5CF8}"/>
    <cellStyle name="Normal 50 8 2" xfId="14945" xr:uid="{42C505E2-1DE3-4043-9FA7-258688F0E51B}"/>
    <cellStyle name="Normal 50 8 2 2" xfId="22232" xr:uid="{E5493BEB-172B-4164-AECA-392ACD89D524}"/>
    <cellStyle name="Normal 50 8 2 2 2" xfId="27788" xr:uid="{A9AE050C-B94D-4C02-9D4F-397F7AEF93A6}"/>
    <cellStyle name="Normal 50 8 2 2 3" xfId="33282" xr:uid="{4F1982C0-4032-469A-BDC8-45185D5E6A87}"/>
    <cellStyle name="Normal 50 8 2 2 4" xfId="38766" xr:uid="{B5A797F9-1E45-4572-B361-1F8DD004F677}"/>
    <cellStyle name="Normal 50 8 2 3" xfId="25059" xr:uid="{3F51E342-B41B-43D8-A38E-4DEB24442675}"/>
    <cellStyle name="Normal 50 8 2 4" xfId="30553" xr:uid="{874D1B0B-9227-4654-B115-B936A7812FC7}"/>
    <cellStyle name="Normal 50 8 2 5" xfId="36037" xr:uid="{39F166A6-B59A-4107-8F5E-4A4B8033F505}"/>
    <cellStyle name="Normal 50 8 3" xfId="11883" xr:uid="{4B21E8D0-EF3F-4119-B7D9-E220EC1BB480}"/>
    <cellStyle name="Normal 50 8 4" xfId="17119" xr:uid="{AA1A5E30-666C-46CD-BD9F-6968E83B0CD8}"/>
    <cellStyle name="Normal 50 8 5" xfId="19348" xr:uid="{A10F9D82-34F4-420C-8098-99DB1D27436B}"/>
    <cellStyle name="Normal 50 8 6" xfId="9654" xr:uid="{707DB6BC-E5D2-4743-B288-EB6A0E769B7E}"/>
    <cellStyle name="Normal 50 8 6 2" xfId="20975" xr:uid="{AB2F4CBD-A5E2-4705-8E31-690E70CD21B1}"/>
    <cellStyle name="Normal 50 8 6 2 2" xfId="26531" xr:uid="{EE43EFD3-937F-4149-B83C-6711D8455257}"/>
    <cellStyle name="Normal 50 8 6 2 3" xfId="32025" xr:uid="{F4B77B30-ABCB-4CE3-B7C0-F6DAEB2E6D56}"/>
    <cellStyle name="Normal 50 8 6 2 4" xfId="37509" xr:uid="{1EEC0E77-545D-4C4B-9DC4-68C95AEF9FFA}"/>
    <cellStyle name="Normal 50 8 6 3" xfId="23802" xr:uid="{E87952EE-D4E0-4E6B-81AA-15AE64A7CEE2}"/>
    <cellStyle name="Normal 50 8 6 4" xfId="29296" xr:uid="{0B6D91CC-698C-44D7-A21E-01797946F53C}"/>
    <cellStyle name="Normal 50 8 6 5" xfId="34780" xr:uid="{B762B411-21CD-4E6B-BC88-86F09D590132}"/>
    <cellStyle name="Normal 50 9" xfId="6535" xr:uid="{D78F12D0-818F-49E8-816A-72B0FEE187EE}"/>
    <cellStyle name="Normal 50 9 2" xfId="14946" xr:uid="{C12CC3C4-670B-4E4E-B9A8-657E3BE1244F}"/>
    <cellStyle name="Normal 50 9 2 2" xfId="22233" xr:uid="{C42BBB0C-B1C4-43F5-AABB-2C4623D0F242}"/>
    <cellStyle name="Normal 50 9 2 2 2" xfId="27789" xr:uid="{1380389D-4E5E-4756-9834-2E90D5AFB14A}"/>
    <cellStyle name="Normal 50 9 2 2 3" xfId="33283" xr:uid="{0661451E-310B-42DE-8ABF-915EEAF13649}"/>
    <cellStyle name="Normal 50 9 2 2 4" xfId="38767" xr:uid="{85439B2D-8AA9-4A23-92B1-429FF081CD62}"/>
    <cellStyle name="Normal 50 9 2 3" xfId="25060" xr:uid="{2E8E3F6C-6AA5-4B2B-B2BF-18A534A0CE73}"/>
    <cellStyle name="Normal 50 9 2 4" xfId="30554" xr:uid="{3B10790A-0B2B-4578-AA24-4CD1C835A8D4}"/>
    <cellStyle name="Normal 50 9 2 5" xfId="36038" xr:uid="{AC13A6A2-C392-4160-8245-BA67AABF1BD7}"/>
    <cellStyle name="Normal 50 9 3" xfId="11884" xr:uid="{2B574799-B042-42C4-80B8-5585C4F2B58E}"/>
    <cellStyle name="Normal 50 9 4" xfId="17120" xr:uid="{ACD82A1B-A9E2-4E0B-BF3B-37B6CED9489F}"/>
    <cellStyle name="Normal 50 9 5" xfId="19349" xr:uid="{161C0442-1E84-4AC4-A6DE-F8C2367D65CD}"/>
    <cellStyle name="Normal 50 9 6" xfId="9655" xr:uid="{53DA853A-593C-402C-964C-D2111C11BE91}"/>
    <cellStyle name="Normal 50 9 6 2" xfId="20976" xr:uid="{C6A688E9-4073-42E6-BEC0-C5FB1F7343E4}"/>
    <cellStyle name="Normal 50 9 6 2 2" xfId="26532" xr:uid="{60B2247C-FF93-498D-A659-0391D4A021C6}"/>
    <cellStyle name="Normal 50 9 6 2 3" xfId="32026" xr:uid="{B893689C-CFFB-4C78-B657-0363F6FDF434}"/>
    <cellStyle name="Normal 50 9 6 2 4" xfId="37510" xr:uid="{9383F665-BF91-4AA5-9D88-88E80F8667E6}"/>
    <cellStyle name="Normal 50 9 6 3" xfId="23803" xr:uid="{522971A9-7CC8-4B37-82AA-733A66DA5C9F}"/>
    <cellStyle name="Normal 50 9 6 4" xfId="29297" xr:uid="{5CBE7A4C-4CAB-4348-9A96-ADB1823F0BBA}"/>
    <cellStyle name="Normal 50 9 6 5" xfId="34781" xr:uid="{B962A71A-FEE8-45E9-B892-7B9892C03620}"/>
    <cellStyle name="Normal 500" xfId="39732" xr:uid="{17F4976C-C5C1-476C-AB32-E433B8A7AD56}"/>
    <cellStyle name="Normal 501" xfId="39733" xr:uid="{057CEE7E-A989-4C14-98BB-D18658C81B3A}"/>
    <cellStyle name="Normal 502" xfId="39734" xr:uid="{A0CEA9F0-D41D-49FE-85F6-6896E76DA56D}"/>
    <cellStyle name="Normal 503" xfId="39735" xr:uid="{FA52E527-F0FC-4F2D-8CD0-791A4AFB7E5F}"/>
    <cellStyle name="Normal 504" xfId="39736" xr:uid="{9697C665-4E3E-4AE0-8084-B128D7F2FA48}"/>
    <cellStyle name="Normal 505" xfId="39737" xr:uid="{1AC3C245-ADDE-40F4-B6D9-4313D9763F67}"/>
    <cellStyle name="Normal 506" xfId="39738" xr:uid="{4B7DC4EE-EE38-48F3-9013-389A7FFF767D}"/>
    <cellStyle name="Normal 507" xfId="39739" xr:uid="{D160A6C5-06AD-42D7-BEDF-796E839F4C6E}"/>
    <cellStyle name="Normal 508" xfId="39740" xr:uid="{06F10DC1-7D64-4635-A28C-4CBC0A3388DC}"/>
    <cellStyle name="Normal 509" xfId="39741" xr:uid="{5CC20EF8-0407-490C-B365-9B059F14FC44}"/>
    <cellStyle name="Normal 51" xfId="6536" xr:uid="{64375DEB-EDD8-4474-9239-4E863DD7FD59}"/>
    <cellStyle name="Normal 51 10" xfId="6537" xr:uid="{D608DA1B-6FAA-4052-A84D-F3C3FAA17A7E}"/>
    <cellStyle name="Normal 51 10 2" xfId="14948" xr:uid="{88FA11E7-B723-45CE-B3B1-2C616FAEA2B2}"/>
    <cellStyle name="Normal 51 10 2 2" xfId="22235" xr:uid="{A6112319-FD82-4D57-83BF-E814F78A7E91}"/>
    <cellStyle name="Normal 51 10 2 2 2" xfId="27791" xr:uid="{07555937-C4EE-47EA-A162-7F66EDB04EC6}"/>
    <cellStyle name="Normal 51 10 2 2 3" xfId="33285" xr:uid="{DDD6F866-04D7-4118-864E-91571E3726ED}"/>
    <cellStyle name="Normal 51 10 2 2 4" xfId="38769" xr:uid="{E10C6353-89A9-4A29-B953-3FB1DFCAE482}"/>
    <cellStyle name="Normal 51 10 2 3" xfId="25062" xr:uid="{575A1B0A-9688-4B85-807D-86910BB3A6C1}"/>
    <cellStyle name="Normal 51 10 2 4" xfId="30556" xr:uid="{EB236D6B-4B0F-4047-9539-F359C63E9CBC}"/>
    <cellStyle name="Normal 51 10 2 5" xfId="36040" xr:uid="{00BDB657-4945-4CF5-80C9-E8AFE00966C3}"/>
    <cellStyle name="Normal 51 10 3" xfId="11886" xr:uid="{237F3109-EC6A-4F31-B72C-48D460826123}"/>
    <cellStyle name="Normal 51 10 4" xfId="17122" xr:uid="{D8FE43F7-4020-4615-A9EA-8A9EA1CD31AB}"/>
    <cellStyle name="Normal 51 10 5" xfId="19351" xr:uid="{0BB4AEC5-0AB0-4002-9D8B-507B39A921AD}"/>
    <cellStyle name="Normal 51 10 6" xfId="9657" xr:uid="{B9EF4FA4-13DA-4259-9932-32B50F103867}"/>
    <cellStyle name="Normal 51 10 6 2" xfId="20978" xr:uid="{F1CF4C19-73B7-478E-891B-466FFE90553E}"/>
    <cellStyle name="Normal 51 10 6 2 2" xfId="26534" xr:uid="{D260226C-2369-455B-96EA-6A9F4C0498A4}"/>
    <cellStyle name="Normal 51 10 6 2 3" xfId="32028" xr:uid="{73B9E5C3-D863-453A-A1A1-31656774726E}"/>
    <cellStyle name="Normal 51 10 6 2 4" xfId="37512" xr:uid="{1B653783-86CF-419F-BF7B-2696A18A235B}"/>
    <cellStyle name="Normal 51 10 6 3" xfId="23805" xr:uid="{7F0FB938-8FCF-4BCC-8012-D5608D8242AA}"/>
    <cellStyle name="Normal 51 10 6 4" xfId="29299" xr:uid="{515289BF-F914-432C-89A8-3E5FA53C1AB2}"/>
    <cellStyle name="Normal 51 10 6 5" xfId="34783" xr:uid="{261A9BFC-EDB0-4A04-B389-46468B9D641F}"/>
    <cellStyle name="Normal 51 11" xfId="14947" xr:uid="{2D0FD2F7-76B5-46A3-9988-5525488A1C24}"/>
    <cellStyle name="Normal 51 11 2" xfId="22234" xr:uid="{A326D665-8643-48D0-BA5C-1B3CC8B63C4A}"/>
    <cellStyle name="Normal 51 11 2 2" xfId="27790" xr:uid="{CBD8ECFF-9575-4C49-AAA2-9D7E23F2C946}"/>
    <cellStyle name="Normal 51 11 2 3" xfId="33284" xr:uid="{132D243E-C178-4E65-961B-1B5F5BFBE9E4}"/>
    <cellStyle name="Normal 51 11 2 4" xfId="38768" xr:uid="{C9A79CC8-24CC-41CC-9438-07A62CB25ACE}"/>
    <cellStyle name="Normal 51 11 3" xfId="25061" xr:uid="{F56A055F-1B8F-4870-85A6-B83728D8008D}"/>
    <cellStyle name="Normal 51 11 4" xfId="30555" xr:uid="{BD12532B-9D4E-40B1-9096-754D2FB80BA7}"/>
    <cellStyle name="Normal 51 11 5" xfId="36039" xr:uid="{0BA9B916-8FAA-4A51-9D99-7B5221142599}"/>
    <cellStyle name="Normal 51 12" xfId="11885" xr:uid="{4A0E3F10-9DCD-497E-8A54-1B4EE4E3E391}"/>
    <cellStyle name="Normal 51 13" xfId="17121" xr:uid="{7E79E778-2B99-4E20-95E1-DC059EEB9679}"/>
    <cellStyle name="Normal 51 14" xfId="19350" xr:uid="{74A3E3AD-A9BE-457D-B0E2-300AD441E0E3}"/>
    <cellStyle name="Normal 51 15" xfId="9656" xr:uid="{5F709264-A935-4676-86DE-305148EB37E3}"/>
    <cellStyle name="Normal 51 15 2" xfId="20977" xr:uid="{2CE0109F-3CB8-424B-B7AF-982D894339AC}"/>
    <cellStyle name="Normal 51 15 2 2" xfId="26533" xr:uid="{D9D46E7B-3BB2-495C-AD50-CF972B0F317D}"/>
    <cellStyle name="Normal 51 15 2 3" xfId="32027" xr:uid="{92637BC2-D450-4F72-82AE-D6AFF5637CD1}"/>
    <cellStyle name="Normal 51 15 2 4" xfId="37511" xr:uid="{6B63AE71-0346-4948-90DA-9B565BA94FA7}"/>
    <cellStyle name="Normal 51 15 3" xfId="23804" xr:uid="{756B7B76-17E0-4BD5-97B7-5002E96E6B0A}"/>
    <cellStyle name="Normal 51 15 4" xfId="29298" xr:uid="{EA04F9AC-67D4-4D03-B0AC-D208C756F747}"/>
    <cellStyle name="Normal 51 15 5" xfId="34782" xr:uid="{503A7DFD-3F02-486F-B03F-31CF61351360}"/>
    <cellStyle name="Normal 51 2" xfId="6538" xr:uid="{B217AE6D-CA23-44F3-BFB5-AD05797C349E}"/>
    <cellStyle name="Normal 51 2 2" xfId="14949" xr:uid="{F700E81D-3EB8-4A13-93DA-CB03BB3B16DA}"/>
    <cellStyle name="Normal 51 2 2 2" xfId="22236" xr:uid="{8B453C6B-3E0C-4275-9A81-2B7C21DAFF66}"/>
    <cellStyle name="Normal 51 2 2 2 2" xfId="27792" xr:uid="{25425826-2AC0-42F9-8AF1-3F763940E1EA}"/>
    <cellStyle name="Normal 51 2 2 2 3" xfId="33286" xr:uid="{C1FF49A4-3379-4051-B38F-858372F0E7E4}"/>
    <cellStyle name="Normal 51 2 2 2 4" xfId="38770" xr:uid="{DD7CFD29-4C79-44E4-9F4C-12237D8D0E03}"/>
    <cellStyle name="Normal 51 2 2 3" xfId="25063" xr:uid="{660290F5-64B4-4921-B409-60C9E68CAF2B}"/>
    <cellStyle name="Normal 51 2 2 4" xfId="30557" xr:uid="{82C38015-FFBA-4E75-B991-51B56563EF8F}"/>
    <cellStyle name="Normal 51 2 2 5" xfId="36041" xr:uid="{2B5FF833-6D3E-4314-B368-66584BDB6250}"/>
    <cellStyle name="Normal 51 2 3" xfId="11887" xr:uid="{EBBBB3A7-CB01-4670-A510-3E314F69E049}"/>
    <cellStyle name="Normal 51 2 4" xfId="17123" xr:uid="{FF84FB32-8320-4503-8868-8409BDF251EA}"/>
    <cellStyle name="Normal 51 2 5" xfId="19352" xr:uid="{483E25B0-438A-4033-BC32-E185F9874E64}"/>
    <cellStyle name="Normal 51 2 6" xfId="9658" xr:uid="{1E4CCC38-40B2-454A-97B4-C6ED6717C766}"/>
    <cellStyle name="Normal 51 2 6 2" xfId="20979" xr:uid="{A1C58156-EDE2-4DAC-A23F-66C94DB67FBD}"/>
    <cellStyle name="Normal 51 2 6 2 2" xfId="26535" xr:uid="{82092086-86E2-4B3C-9250-5E650F844A98}"/>
    <cellStyle name="Normal 51 2 6 2 3" xfId="32029" xr:uid="{BFFB56D6-122C-4291-A3F0-D2FC5EBF4C87}"/>
    <cellStyle name="Normal 51 2 6 2 4" xfId="37513" xr:uid="{B20F49D9-130F-4569-9734-C80EE9503D8B}"/>
    <cellStyle name="Normal 51 2 6 3" xfId="23806" xr:uid="{3B16323C-635C-4127-9494-1542CBD374AF}"/>
    <cellStyle name="Normal 51 2 6 4" xfId="29300" xr:uid="{810CDB7E-3987-4A27-8664-3EFC2716339F}"/>
    <cellStyle name="Normal 51 2 6 5" xfId="34784" xr:uid="{46346E77-F250-4DE4-8BCA-11A871102881}"/>
    <cellStyle name="Normal 51 3" xfId="6539" xr:uid="{F16E85DF-EB7D-44C6-BBD4-45A2CE0E8ED0}"/>
    <cellStyle name="Normal 51 3 2" xfId="14950" xr:uid="{A8C1154D-AB37-40E3-97D9-3AE7D6411699}"/>
    <cellStyle name="Normal 51 3 2 2" xfId="22237" xr:uid="{87473376-E9F4-4963-BEEA-E3A3E80B6260}"/>
    <cellStyle name="Normal 51 3 2 2 2" xfId="27793" xr:uid="{9B5D73E7-4AF2-4BBE-A0A5-CA064BFB759F}"/>
    <cellStyle name="Normal 51 3 2 2 3" xfId="33287" xr:uid="{C1E7C09F-B57C-4923-99BF-10FFC9F0E1AF}"/>
    <cellStyle name="Normal 51 3 2 2 4" xfId="38771" xr:uid="{684C1891-85C6-479F-BFD6-6CB3C6AD4F2A}"/>
    <cellStyle name="Normal 51 3 2 3" xfId="25064" xr:uid="{85DC1F43-C2AB-4A2A-B916-C356E616451E}"/>
    <cellStyle name="Normal 51 3 2 4" xfId="30558" xr:uid="{C4387121-44D9-4811-9D07-9317A855DC9A}"/>
    <cellStyle name="Normal 51 3 2 5" xfId="36042" xr:uid="{B048E887-0029-4D59-8451-CF6EC28A23A2}"/>
    <cellStyle name="Normal 51 3 3" xfId="11888" xr:uid="{DA1DAF8D-8B87-4584-B278-C7AAFB13060E}"/>
    <cellStyle name="Normal 51 3 4" xfId="17124" xr:uid="{426BB020-242A-43C2-9E7E-8A29C7DC5ECC}"/>
    <cellStyle name="Normal 51 3 5" xfId="19353" xr:uid="{4921D9E9-622C-4E42-9B77-2F2A8980FB78}"/>
    <cellStyle name="Normal 51 3 6" xfId="9659" xr:uid="{E8E1B5A7-0A19-468E-B1D8-4408B70A5070}"/>
    <cellStyle name="Normal 51 3 6 2" xfId="20980" xr:uid="{45A33A5C-C8D0-4873-9EDA-8E5399DFB115}"/>
    <cellStyle name="Normal 51 3 6 2 2" xfId="26536" xr:uid="{A8A96CF4-D7CA-44D2-8903-03277688B676}"/>
    <cellStyle name="Normal 51 3 6 2 3" xfId="32030" xr:uid="{9E197D99-286F-49C4-84FC-DFC912F39FA5}"/>
    <cellStyle name="Normal 51 3 6 2 4" xfId="37514" xr:uid="{CA04BE69-A231-499B-8989-7E2FDAAA9D3D}"/>
    <cellStyle name="Normal 51 3 6 3" xfId="23807" xr:uid="{A334A26D-A806-4044-97DE-2110A2E59AC4}"/>
    <cellStyle name="Normal 51 3 6 4" xfId="29301" xr:uid="{605ACC0A-B553-4E03-B4DC-EBEE53EB55CE}"/>
    <cellStyle name="Normal 51 3 6 5" xfId="34785" xr:uid="{A53C1F42-7B5C-42B1-A348-D416BF5954A9}"/>
    <cellStyle name="Normal 51 4" xfId="6540" xr:uid="{A6AC447D-F67F-48F4-BF3D-E4A40A06D61D}"/>
    <cellStyle name="Normal 51 4 2" xfId="14951" xr:uid="{A0D99F8B-9894-4F0F-B602-A4AEA9FBCCAC}"/>
    <cellStyle name="Normal 51 4 2 2" xfId="22238" xr:uid="{C2FC06FD-42A5-43E8-8159-9A06C3EE82B4}"/>
    <cellStyle name="Normal 51 4 2 2 2" xfId="27794" xr:uid="{A3EE4DE7-9013-4FAD-BD0F-1357B6E2174A}"/>
    <cellStyle name="Normal 51 4 2 2 3" xfId="33288" xr:uid="{D4FAB2EE-C1CC-4E23-997B-71113987DF01}"/>
    <cellStyle name="Normal 51 4 2 2 4" xfId="38772" xr:uid="{36361456-841F-4D74-BD40-5168A2159857}"/>
    <cellStyle name="Normal 51 4 2 3" xfId="25065" xr:uid="{6A5E2862-D303-4680-AEE5-C6AA1D8B367E}"/>
    <cellStyle name="Normal 51 4 2 4" xfId="30559" xr:uid="{9030F525-39D5-49E6-95E1-3900E2222EC5}"/>
    <cellStyle name="Normal 51 4 2 5" xfId="36043" xr:uid="{D25D949B-950A-4AE6-8179-2B352D2F14FB}"/>
    <cellStyle name="Normal 51 4 3" xfId="11889" xr:uid="{AACFB2D4-5E3E-4746-8CE6-2DC588009AF3}"/>
    <cellStyle name="Normal 51 4 4" xfId="17125" xr:uid="{20B08E53-6AD9-4471-819D-D4CE19625FE4}"/>
    <cellStyle name="Normal 51 4 5" xfId="19354" xr:uid="{21FB867B-C150-473A-AA79-0242FAE1F922}"/>
    <cellStyle name="Normal 51 4 6" xfId="9660" xr:uid="{A9FA9CE5-A1A9-4D34-ADE7-8DC3365CCC26}"/>
    <cellStyle name="Normal 51 4 6 2" xfId="20981" xr:uid="{395E17DD-3513-44CD-9D27-C4908EDC1572}"/>
    <cellStyle name="Normal 51 4 6 2 2" xfId="26537" xr:uid="{C0223ADB-D280-4C2F-BDB3-DDF8A6C7C23C}"/>
    <cellStyle name="Normal 51 4 6 2 3" xfId="32031" xr:uid="{88ADCF73-E511-42B5-94F1-8CFC6E578F71}"/>
    <cellStyle name="Normal 51 4 6 2 4" xfId="37515" xr:uid="{4985C1C6-4DBA-4F61-8E05-73F370D5D653}"/>
    <cellStyle name="Normal 51 4 6 3" xfId="23808" xr:uid="{0E2D885E-5A91-4C89-A801-65B816012EE8}"/>
    <cellStyle name="Normal 51 4 6 4" xfId="29302" xr:uid="{842A5177-AA39-4F07-911D-BEE363871EF5}"/>
    <cellStyle name="Normal 51 4 6 5" xfId="34786" xr:uid="{5DB25FCD-75D1-42A4-8F06-18CAB06E6624}"/>
    <cellStyle name="Normal 51 5" xfId="6541" xr:uid="{FE328EE0-AB85-48A1-8F39-2B9A96437095}"/>
    <cellStyle name="Normal 51 5 2" xfId="14952" xr:uid="{3FE3B2C4-6310-42E5-A2F6-A51091C0C736}"/>
    <cellStyle name="Normal 51 5 2 2" xfId="22239" xr:uid="{34A4449F-322B-4C04-8BBF-21C2D67FF11F}"/>
    <cellStyle name="Normal 51 5 2 2 2" xfId="27795" xr:uid="{5EBA35CC-4F99-4CDD-B62B-3FC8EB33E116}"/>
    <cellStyle name="Normal 51 5 2 2 3" xfId="33289" xr:uid="{991F3C12-FEC5-4078-86C4-CE0D1D1F4671}"/>
    <cellStyle name="Normal 51 5 2 2 4" xfId="38773" xr:uid="{F5EFC24D-ABFC-4965-A4B1-343C39651304}"/>
    <cellStyle name="Normal 51 5 2 3" xfId="25066" xr:uid="{7EF7C933-EEC2-4A02-8890-64FD459CD361}"/>
    <cellStyle name="Normal 51 5 2 4" xfId="30560" xr:uid="{80230B1E-998A-4885-8448-B118CDCBB464}"/>
    <cellStyle name="Normal 51 5 2 5" xfId="36044" xr:uid="{F83F520C-93D8-42E1-9DFB-7C9262E29365}"/>
    <cellStyle name="Normal 51 5 3" xfId="11890" xr:uid="{B35E454C-19FB-4F4E-99FC-0B98BE019F46}"/>
    <cellStyle name="Normal 51 5 4" xfId="17126" xr:uid="{C6761383-3EE9-4222-B387-E734A217A234}"/>
    <cellStyle name="Normal 51 5 5" xfId="19355" xr:uid="{6AB5DA77-ABF5-4ED3-A110-7AA6EF7AB65B}"/>
    <cellStyle name="Normal 51 5 6" xfId="9661" xr:uid="{365C1F83-297A-49D2-BCB0-458786DFB0A7}"/>
    <cellStyle name="Normal 51 5 6 2" xfId="20982" xr:uid="{54EEB1A0-D0E4-4A90-8C69-DA041049F355}"/>
    <cellStyle name="Normal 51 5 6 2 2" xfId="26538" xr:uid="{9503758B-ED5B-4662-A05D-394B14E2E815}"/>
    <cellStyle name="Normal 51 5 6 2 3" xfId="32032" xr:uid="{2A925B91-00DC-49E8-B5B0-64FD11470EBC}"/>
    <cellStyle name="Normal 51 5 6 2 4" xfId="37516" xr:uid="{21EA8999-4FD1-43FA-BC6D-744EF19EB779}"/>
    <cellStyle name="Normal 51 5 6 3" xfId="23809" xr:uid="{EDA12730-7FCE-4931-A0D3-B648C732BF3E}"/>
    <cellStyle name="Normal 51 5 6 4" xfId="29303" xr:uid="{8B158407-7C18-41EF-9684-6766B91F1E18}"/>
    <cellStyle name="Normal 51 5 6 5" xfId="34787" xr:uid="{9CDA481E-7EAA-4D0F-91E4-C2A374DB626F}"/>
    <cellStyle name="Normal 51 6" xfId="6542" xr:uid="{F0769EB0-1AA2-46FF-A693-89AF1CCD3AC0}"/>
    <cellStyle name="Normal 51 6 2" xfId="14953" xr:uid="{F77B8064-7D70-4079-A0C2-7086BBECFD1E}"/>
    <cellStyle name="Normal 51 6 2 2" xfId="22240" xr:uid="{496282D6-3240-48A8-B3D6-D6DF943B6D55}"/>
    <cellStyle name="Normal 51 6 2 2 2" xfId="27796" xr:uid="{01F9FB93-CC2A-455C-85E3-DCC2563571D3}"/>
    <cellStyle name="Normal 51 6 2 2 3" xfId="33290" xr:uid="{CE5BE2E4-1F75-41C4-9336-97D624B2A7F7}"/>
    <cellStyle name="Normal 51 6 2 2 4" xfId="38774" xr:uid="{2E3A24E6-1D6D-4FE0-BCF1-B975F084982E}"/>
    <cellStyle name="Normal 51 6 2 3" xfId="25067" xr:uid="{56789CAF-2183-438D-B219-ADFCF768A113}"/>
    <cellStyle name="Normal 51 6 2 4" xfId="30561" xr:uid="{4BC08B73-E76A-410F-9C2A-570135F58302}"/>
    <cellStyle name="Normal 51 6 2 5" xfId="36045" xr:uid="{2679D0EF-386D-4669-97EC-60F787BC5503}"/>
    <cellStyle name="Normal 51 6 3" xfId="11891" xr:uid="{0ABFF73F-E251-47DA-BB93-C733FE69ACBD}"/>
    <cellStyle name="Normal 51 6 4" xfId="17127" xr:uid="{F4235CDE-A033-4E58-80E6-E1B24409C8F1}"/>
    <cellStyle name="Normal 51 6 5" xfId="19356" xr:uid="{14BD04EE-13A5-42C5-9511-ED9CD3AA7AF9}"/>
    <cellStyle name="Normal 51 6 6" xfId="9662" xr:uid="{9EBB5C37-ACDB-4C5B-BA7E-3A7B032B1543}"/>
    <cellStyle name="Normal 51 6 6 2" xfId="20983" xr:uid="{493069DE-579C-43C4-ABF6-5D276A52BD51}"/>
    <cellStyle name="Normal 51 6 6 2 2" xfId="26539" xr:uid="{CC63D238-B05B-434B-B636-EA1E45BD52E2}"/>
    <cellStyle name="Normal 51 6 6 2 3" xfId="32033" xr:uid="{16F3E599-B86F-480A-97BE-D2F2C726EC54}"/>
    <cellStyle name="Normal 51 6 6 2 4" xfId="37517" xr:uid="{6D44D75D-1CE6-4C41-97F6-2A796BAA8020}"/>
    <cellStyle name="Normal 51 6 6 3" xfId="23810" xr:uid="{1B55D265-9844-43E0-BE79-A3CE25C8722E}"/>
    <cellStyle name="Normal 51 6 6 4" xfId="29304" xr:uid="{7CBA8A3A-C115-44C9-8462-8CA542D6A4BA}"/>
    <cellStyle name="Normal 51 6 6 5" xfId="34788" xr:uid="{D49F1841-C569-4E97-A74E-8855C35A6E19}"/>
    <cellStyle name="Normal 51 7" xfId="6543" xr:uid="{DA99932B-0D52-4932-AB1D-7A0D05995CA9}"/>
    <cellStyle name="Normal 51 7 2" xfId="14954" xr:uid="{215CEF1A-9E35-4532-91A3-A8A76CE49C32}"/>
    <cellStyle name="Normal 51 7 2 2" xfId="22241" xr:uid="{55B2055C-E4CE-4831-8EB0-BAE27F21368D}"/>
    <cellStyle name="Normal 51 7 2 2 2" xfId="27797" xr:uid="{37572279-BEA5-491A-9D66-6E9E31F07100}"/>
    <cellStyle name="Normal 51 7 2 2 3" xfId="33291" xr:uid="{7973CA8B-673B-4980-B356-3B8708E3FA48}"/>
    <cellStyle name="Normal 51 7 2 2 4" xfId="38775" xr:uid="{E460E631-0E36-4B45-BAC6-28E430F3C891}"/>
    <cellStyle name="Normal 51 7 2 3" xfId="25068" xr:uid="{408CC27E-2C02-415B-9888-50F72AA10A26}"/>
    <cellStyle name="Normal 51 7 2 4" xfId="30562" xr:uid="{C0603A3C-C0D2-4FC4-8A51-D9B5D76BEE31}"/>
    <cellStyle name="Normal 51 7 2 5" xfId="36046" xr:uid="{2261085A-9767-4A18-B546-B28D80A26AB4}"/>
    <cellStyle name="Normal 51 7 3" xfId="11892" xr:uid="{1A1005D9-9FAB-415E-9C44-56AA729A00C5}"/>
    <cellStyle name="Normal 51 7 4" xfId="17128" xr:uid="{38F93FF7-B4CE-4406-911D-18EAE2D2EEBC}"/>
    <cellStyle name="Normal 51 7 5" xfId="19357" xr:uid="{2E86B90C-06BE-4A6B-A9DA-D9BCA52CA683}"/>
    <cellStyle name="Normal 51 7 6" xfId="9663" xr:uid="{C9F9A83E-23EC-4539-9CBE-3DDD5262ECAF}"/>
    <cellStyle name="Normal 51 7 6 2" xfId="20984" xr:uid="{F755CC32-E808-464D-A7B1-555D7930A6A6}"/>
    <cellStyle name="Normal 51 7 6 2 2" xfId="26540" xr:uid="{1780AE36-718D-4DC4-BEC1-057235DC06AB}"/>
    <cellStyle name="Normal 51 7 6 2 3" xfId="32034" xr:uid="{AC04B8A6-6903-459D-9DB0-BE628477B9ED}"/>
    <cellStyle name="Normal 51 7 6 2 4" xfId="37518" xr:uid="{34B4219B-498E-4144-9ED8-84DFDF7F1753}"/>
    <cellStyle name="Normal 51 7 6 3" xfId="23811" xr:uid="{AF5E874A-2687-499C-BFDC-4D8CBDE2F243}"/>
    <cellStyle name="Normal 51 7 6 4" xfId="29305" xr:uid="{D31B1A52-4CE8-4DAD-B1AA-25E20A7ECC9B}"/>
    <cellStyle name="Normal 51 7 6 5" xfId="34789" xr:uid="{AE696A61-C850-4282-8FD9-BB8B490854B5}"/>
    <cellStyle name="Normal 51 8" xfId="6544" xr:uid="{94123E14-DA76-455A-9AD4-986682D88EF1}"/>
    <cellStyle name="Normal 51 8 2" xfId="14955" xr:uid="{174A5776-1474-45EF-A149-256228DA604D}"/>
    <cellStyle name="Normal 51 8 2 2" xfId="22242" xr:uid="{FD0F1F33-53DE-41A7-B2F8-804C4870EC38}"/>
    <cellStyle name="Normal 51 8 2 2 2" xfId="27798" xr:uid="{B2B4AF7F-E866-4388-BF97-7E1909622DD6}"/>
    <cellStyle name="Normal 51 8 2 2 3" xfId="33292" xr:uid="{6B820C7B-943F-4A10-8094-EE7C4A333308}"/>
    <cellStyle name="Normal 51 8 2 2 4" xfId="38776" xr:uid="{D8B2B658-006A-4311-958F-594F3581B119}"/>
    <cellStyle name="Normal 51 8 2 3" xfId="25069" xr:uid="{FCAC8023-C97D-49F1-AC53-153AE3C9D0A9}"/>
    <cellStyle name="Normal 51 8 2 4" xfId="30563" xr:uid="{A5A4AD14-78B0-4EDD-948D-6A30EFBEDA30}"/>
    <cellStyle name="Normal 51 8 2 5" xfId="36047" xr:uid="{94C880F8-3015-4C61-8C2C-A5E4F7D3D15E}"/>
    <cellStyle name="Normal 51 8 3" xfId="11893" xr:uid="{18E0D92F-234D-4FE8-8C90-A2D6065DCC72}"/>
    <cellStyle name="Normal 51 8 4" xfId="17129" xr:uid="{A73D6796-5542-42DE-80D5-EF36725D325D}"/>
    <cellStyle name="Normal 51 8 5" xfId="19358" xr:uid="{D7D4DC3E-7000-4708-B1D5-01855EBAA3C3}"/>
    <cellStyle name="Normal 51 8 6" xfId="9664" xr:uid="{944862EC-B429-43CF-9829-D2D47156F7F1}"/>
    <cellStyle name="Normal 51 8 6 2" xfId="20985" xr:uid="{2027DA8D-2C92-4263-A0CB-A6435BC1F867}"/>
    <cellStyle name="Normal 51 8 6 2 2" xfId="26541" xr:uid="{0D8DFE83-10D5-4F6F-9140-1BD2069CABE2}"/>
    <cellStyle name="Normal 51 8 6 2 3" xfId="32035" xr:uid="{D84EDCC0-6777-4298-83A8-03FE79BBF1FA}"/>
    <cellStyle name="Normal 51 8 6 2 4" xfId="37519" xr:uid="{DE62329B-1F97-4A9D-93B2-66D369C75534}"/>
    <cellStyle name="Normal 51 8 6 3" xfId="23812" xr:uid="{7818908F-EED8-4615-8A6B-4EC60B31BAC1}"/>
    <cellStyle name="Normal 51 8 6 4" xfId="29306" xr:uid="{F1EE1EC9-25BF-4B33-8F70-9BC5F4DF71A9}"/>
    <cellStyle name="Normal 51 8 6 5" xfId="34790" xr:uid="{8CB3D601-9B5F-47C6-ADA9-F628CD5410A0}"/>
    <cellStyle name="Normal 51 9" xfId="6545" xr:uid="{92937DDE-1F42-412E-BD8D-95706A04CCF3}"/>
    <cellStyle name="Normal 51 9 2" xfId="14956" xr:uid="{3A3F7F29-438E-4432-B421-BEFF76A49D56}"/>
    <cellStyle name="Normal 51 9 2 2" xfId="22243" xr:uid="{37302B37-E0D9-4D4F-839C-A45D877AD08E}"/>
    <cellStyle name="Normal 51 9 2 2 2" xfId="27799" xr:uid="{A3118ABC-0F24-4D36-A4F4-02992C8E675F}"/>
    <cellStyle name="Normal 51 9 2 2 3" xfId="33293" xr:uid="{B190ACC1-11CE-4417-A261-4B6375C74ABF}"/>
    <cellStyle name="Normal 51 9 2 2 4" xfId="38777" xr:uid="{41DF9156-CA6E-4E1C-AA10-6FBF4FE0B5D6}"/>
    <cellStyle name="Normal 51 9 2 3" xfId="25070" xr:uid="{9A6A9D0E-D407-47C7-B146-AA33E3352E03}"/>
    <cellStyle name="Normal 51 9 2 4" xfId="30564" xr:uid="{EC755CBD-7D4E-48E9-9EA4-E5578B367F52}"/>
    <cellStyle name="Normal 51 9 2 5" xfId="36048" xr:uid="{6DF7C861-08FF-433C-8897-BB2F477490D0}"/>
    <cellStyle name="Normal 51 9 3" xfId="11894" xr:uid="{B00B1852-131B-4EE5-B2E7-360583E88B3F}"/>
    <cellStyle name="Normal 51 9 4" xfId="17130" xr:uid="{8690D4A3-49E2-4D10-B373-53AE5A6A89D8}"/>
    <cellStyle name="Normal 51 9 5" xfId="19359" xr:uid="{233B53A1-C972-447C-9394-4593003B10DB}"/>
    <cellStyle name="Normal 51 9 6" xfId="9665" xr:uid="{8FEF8D1D-E501-4CFC-953E-990E0D522904}"/>
    <cellStyle name="Normal 51 9 6 2" xfId="20986" xr:uid="{EE3B2CF0-FE46-425A-9876-012FD8E9DAC8}"/>
    <cellStyle name="Normal 51 9 6 2 2" xfId="26542" xr:uid="{2E0D7293-F005-499C-A033-14D1AB853480}"/>
    <cellStyle name="Normal 51 9 6 2 3" xfId="32036" xr:uid="{C607B47F-BA7C-495D-B7F2-1980B5A38E8A}"/>
    <cellStyle name="Normal 51 9 6 2 4" xfId="37520" xr:uid="{0BB694CA-9192-4D2D-B2E6-21213D69C0A8}"/>
    <cellStyle name="Normal 51 9 6 3" xfId="23813" xr:uid="{17EE215B-432A-44BC-A2BD-4CF43121CB92}"/>
    <cellStyle name="Normal 51 9 6 4" xfId="29307" xr:uid="{CC1CC06D-310D-44F7-A42C-E8CEB032E842}"/>
    <cellStyle name="Normal 51 9 6 5" xfId="34791" xr:uid="{D42C4143-6ADB-4D03-8D29-EFF682E2C88F}"/>
    <cellStyle name="Normal 510" xfId="39742" xr:uid="{FA8C6713-2552-49C8-AC25-61B2146AF3A9}"/>
    <cellStyle name="Normal 511" xfId="39743" xr:uid="{1890E148-3E7D-409A-A8BD-E8416B45DB1E}"/>
    <cellStyle name="Normal 512" xfId="39744" xr:uid="{20000313-7B1B-4DCC-AF4F-E28585C744F3}"/>
    <cellStyle name="Normal 513" xfId="39745" xr:uid="{DF3EFBD9-A18E-4DE9-8A11-D77D0C228548}"/>
    <cellStyle name="Normal 514" xfId="39746" xr:uid="{8319AD31-60B5-4DFE-A78F-EA0E3E7C3DDB}"/>
    <cellStyle name="Normal 515" xfId="39747" xr:uid="{BCA47723-ED93-4306-8A41-2A15C8262BB7}"/>
    <cellStyle name="Normal 516" xfId="39748" xr:uid="{92AF8330-B8DA-4B71-BCD8-427FDCE58F2D}"/>
    <cellStyle name="Normal 517" xfId="39749" xr:uid="{BBADD5BA-0F6C-4DB6-A87F-C983B43BD35A}"/>
    <cellStyle name="Normal 518" xfId="39750" xr:uid="{AFDE738A-1EEF-4246-9117-3703749F8C39}"/>
    <cellStyle name="Normal 519" xfId="39751" xr:uid="{F82FBED5-9BD8-4DDC-BF60-D8D6F302682A}"/>
    <cellStyle name="Normal 52" xfId="6546" xr:uid="{6B271316-993D-47A1-A3FE-574CB5583AF0}"/>
    <cellStyle name="Normal 52 10" xfId="6547" xr:uid="{628362AC-8269-41F7-B341-9BEF20ABD46A}"/>
    <cellStyle name="Normal 52 10 2" xfId="14958" xr:uid="{21DB6583-F61C-4815-BC13-EA78D2C9BF26}"/>
    <cellStyle name="Normal 52 10 2 2" xfId="22245" xr:uid="{5BD8A343-76AD-4362-AEAC-A67DD25200F7}"/>
    <cellStyle name="Normal 52 10 2 2 2" xfId="27801" xr:uid="{CA255911-D813-4738-9B04-8A0D0BBE68EC}"/>
    <cellStyle name="Normal 52 10 2 2 3" xfId="33295" xr:uid="{E579D46F-DBD6-4CE9-B778-6F672756F970}"/>
    <cellStyle name="Normal 52 10 2 2 4" xfId="38779" xr:uid="{C51C5CA4-9C75-4C8E-AE59-7834699000A7}"/>
    <cellStyle name="Normal 52 10 2 3" xfId="25072" xr:uid="{CE086317-B553-4EB9-874F-AAAC2974A54A}"/>
    <cellStyle name="Normal 52 10 2 4" xfId="30566" xr:uid="{4DBA40C4-419B-419C-A7C4-D2DAF89F5F3D}"/>
    <cellStyle name="Normal 52 10 2 5" xfId="36050" xr:uid="{F3BB9D66-D6CE-4F65-BFC3-B8C1CE3B8281}"/>
    <cellStyle name="Normal 52 10 3" xfId="11896" xr:uid="{8A8E7075-F81C-414D-B658-79BF040EBAB0}"/>
    <cellStyle name="Normal 52 10 4" xfId="17132" xr:uid="{1D4E78E3-2C15-45F1-AC00-45D1E4261970}"/>
    <cellStyle name="Normal 52 10 5" xfId="19361" xr:uid="{752FEFAD-F1D6-4453-ADDA-D45E91DE10EC}"/>
    <cellStyle name="Normal 52 10 6" xfId="9667" xr:uid="{9D933543-580B-4AF0-BC51-E6B130DAD59E}"/>
    <cellStyle name="Normal 52 10 6 2" xfId="20988" xr:uid="{8EC4D953-3DB4-471B-95D1-89EA9A879023}"/>
    <cellStyle name="Normal 52 10 6 2 2" xfId="26544" xr:uid="{DE6D3568-0581-488D-AFA4-756E287FC128}"/>
    <cellStyle name="Normal 52 10 6 2 3" xfId="32038" xr:uid="{83C2808C-3698-471C-9480-F0245C317CF1}"/>
    <cellStyle name="Normal 52 10 6 2 4" xfId="37522" xr:uid="{A939A326-BB80-4725-A07A-BF3EF70A7B7E}"/>
    <cellStyle name="Normal 52 10 6 3" xfId="23815" xr:uid="{8B0CEAC1-6707-4B36-90BB-085B3864DC38}"/>
    <cellStyle name="Normal 52 10 6 4" xfId="29309" xr:uid="{661AD2CD-8D88-4723-844D-5198BC77A66B}"/>
    <cellStyle name="Normal 52 10 6 5" xfId="34793" xr:uid="{E7AB7C3C-C42E-4D99-A0A2-6A0D2CA73E87}"/>
    <cellStyle name="Normal 52 11" xfId="14957" xr:uid="{62FFB735-8B06-42B1-BBD4-48F7729202EB}"/>
    <cellStyle name="Normal 52 11 2" xfId="22244" xr:uid="{E900BFA2-F679-4C5F-907B-3A1A36C26898}"/>
    <cellStyle name="Normal 52 11 2 2" xfId="27800" xr:uid="{E7A4FE2C-7BB4-40B9-AC27-CA27533D01ED}"/>
    <cellStyle name="Normal 52 11 2 3" xfId="33294" xr:uid="{B301548A-F3D9-4EF1-91C4-D104308E6F0C}"/>
    <cellStyle name="Normal 52 11 2 4" xfId="38778" xr:uid="{99391BD8-815E-447A-90CD-7810F3EBA134}"/>
    <cellStyle name="Normal 52 11 3" xfId="25071" xr:uid="{7562DAE7-2702-4F74-94ED-7B81BC22AB54}"/>
    <cellStyle name="Normal 52 11 4" xfId="30565" xr:uid="{BE80D8CA-AD58-4FE6-8B6A-039B5F71D374}"/>
    <cellStyle name="Normal 52 11 5" xfId="36049" xr:uid="{CA96D81C-7CE0-4500-B982-0821D1AB2119}"/>
    <cellStyle name="Normal 52 12" xfId="11895" xr:uid="{239E5C75-39CE-453B-AA06-143C834FF2CA}"/>
    <cellStyle name="Normal 52 13" xfId="17131" xr:uid="{BDE11D0A-C9F6-43F9-B7F5-B5109559E90E}"/>
    <cellStyle name="Normal 52 14" xfId="19360" xr:uid="{5456EC88-C704-4E08-A439-C2650E3C4770}"/>
    <cellStyle name="Normal 52 15" xfId="9666" xr:uid="{612904A8-5BD0-466F-A42E-8BF3F7DA0826}"/>
    <cellStyle name="Normal 52 15 2" xfId="20987" xr:uid="{7155544B-C5A4-4A6D-B69D-DBA80E008DA7}"/>
    <cellStyle name="Normal 52 15 2 2" xfId="26543" xr:uid="{EC42A397-A1E9-4A41-B4E4-10EFCE7D3E4F}"/>
    <cellStyle name="Normal 52 15 2 3" xfId="32037" xr:uid="{417AAC7A-552C-4387-915F-799722283581}"/>
    <cellStyle name="Normal 52 15 2 4" xfId="37521" xr:uid="{412C0B5D-8180-46C5-BD85-2DAE359AE34E}"/>
    <cellStyle name="Normal 52 15 3" xfId="23814" xr:uid="{B25D8024-3CD7-4F51-ABAF-ECF8294C524F}"/>
    <cellStyle name="Normal 52 15 4" xfId="29308" xr:uid="{72EC8F34-9EA9-4467-8119-BF02E3780E3C}"/>
    <cellStyle name="Normal 52 15 5" xfId="34792" xr:uid="{E062468C-0D43-425B-8EE4-58F1C88DCA84}"/>
    <cellStyle name="Normal 52 2" xfId="6548" xr:uid="{196ADE49-4477-411E-B0D1-94FF2B7947F5}"/>
    <cellStyle name="Normal 52 2 2" xfId="14959" xr:uid="{A8D9EC89-519E-4AC6-BAC9-5CC6666E07B1}"/>
    <cellStyle name="Normal 52 2 2 2" xfId="22246" xr:uid="{0CFFCBA5-4D88-40E1-9296-5546813F1BB5}"/>
    <cellStyle name="Normal 52 2 2 2 2" xfId="27802" xr:uid="{85146441-7AF3-43EE-AFC9-9014B38529A6}"/>
    <cellStyle name="Normal 52 2 2 2 3" xfId="33296" xr:uid="{A8CF364B-1B9E-472C-9AD1-730D41321579}"/>
    <cellStyle name="Normal 52 2 2 2 4" xfId="38780" xr:uid="{ACD2BC26-AF98-4658-8C11-DFE8F413640E}"/>
    <cellStyle name="Normal 52 2 2 3" xfId="25073" xr:uid="{36A448AB-AFC9-4CA2-B503-FB5ACA3095AD}"/>
    <cellStyle name="Normal 52 2 2 4" xfId="30567" xr:uid="{4C60D4B0-AC59-4482-AD07-F960C80EE0F6}"/>
    <cellStyle name="Normal 52 2 2 5" xfId="36051" xr:uid="{D58F4D1D-9F2F-4926-AF25-446EA981D918}"/>
    <cellStyle name="Normal 52 2 3" xfId="11897" xr:uid="{6564E2B0-A024-479C-9301-28E14C79854C}"/>
    <cellStyle name="Normal 52 2 4" xfId="17133" xr:uid="{47CD6CEE-6A18-4904-AA66-F947449839DA}"/>
    <cellStyle name="Normal 52 2 5" xfId="19362" xr:uid="{90931520-8DB1-4F10-92BD-1A6125EAFDEE}"/>
    <cellStyle name="Normal 52 2 6" xfId="9668" xr:uid="{8424251F-5E3C-4CC3-A743-0D6DFD9DC890}"/>
    <cellStyle name="Normal 52 2 6 2" xfId="20989" xr:uid="{7A5A6B01-71BD-4E2E-BE87-20D098240878}"/>
    <cellStyle name="Normal 52 2 6 2 2" xfId="26545" xr:uid="{602A42B2-5355-4339-9C3B-CD81B14661A3}"/>
    <cellStyle name="Normal 52 2 6 2 3" xfId="32039" xr:uid="{A73A532C-2878-4DD4-B1E7-D04D9805C466}"/>
    <cellStyle name="Normal 52 2 6 2 4" xfId="37523" xr:uid="{EC266A15-F72E-4FC8-9508-781B4C4234F9}"/>
    <cellStyle name="Normal 52 2 6 3" xfId="23816" xr:uid="{1B01FD62-06CB-49E8-BE09-D933FF2A8365}"/>
    <cellStyle name="Normal 52 2 6 4" xfId="29310" xr:uid="{1D68D6A8-8C7B-44AC-847D-4DFB4D3C6A94}"/>
    <cellStyle name="Normal 52 2 6 5" xfId="34794" xr:uid="{833458F8-0CAC-4C2E-9DA7-95280409E111}"/>
    <cellStyle name="Normal 52 3" xfId="6549" xr:uid="{1484AFB5-BA62-4F80-B88B-EE23D6427DF2}"/>
    <cellStyle name="Normal 52 3 2" xfId="14960" xr:uid="{A25CA42C-BBD6-46C2-ADF4-AAE8257CE5D5}"/>
    <cellStyle name="Normal 52 3 2 2" xfId="22247" xr:uid="{CF8EC7CC-B947-43EC-B843-FCC1625762EC}"/>
    <cellStyle name="Normal 52 3 2 2 2" xfId="27803" xr:uid="{6A82861E-CB02-4F02-83B8-BE0D8FC4E861}"/>
    <cellStyle name="Normal 52 3 2 2 3" xfId="33297" xr:uid="{DAEED2F2-DF73-448F-B597-642734746DF0}"/>
    <cellStyle name="Normal 52 3 2 2 4" xfId="38781" xr:uid="{3BF09235-7F65-43C5-87F1-3D96CDFE9D8E}"/>
    <cellStyle name="Normal 52 3 2 3" xfId="25074" xr:uid="{AEF41F51-B29F-421B-A76D-A4F4B06F2007}"/>
    <cellStyle name="Normal 52 3 2 4" xfId="30568" xr:uid="{3659EE08-7F36-460C-82F6-63186E7C9B39}"/>
    <cellStyle name="Normal 52 3 2 5" xfId="36052" xr:uid="{FD36AFD9-9880-4254-B9F4-2EE7AE410F1C}"/>
    <cellStyle name="Normal 52 3 3" xfId="11898" xr:uid="{4620DFD0-7A01-4342-B12D-724B16B35552}"/>
    <cellStyle name="Normal 52 3 4" xfId="17134" xr:uid="{100E8E66-6E2C-4079-ABF3-7BDD4AA2E868}"/>
    <cellStyle name="Normal 52 3 5" xfId="19363" xr:uid="{62CDD2FF-DD2D-4361-B4B7-77D23FE51CB1}"/>
    <cellStyle name="Normal 52 3 6" xfId="9669" xr:uid="{CF8BAD7B-4135-46DE-8CC5-1D04188902B9}"/>
    <cellStyle name="Normal 52 3 6 2" xfId="20990" xr:uid="{26BC2083-020C-41D8-9174-9C4BC903D371}"/>
    <cellStyle name="Normal 52 3 6 2 2" xfId="26546" xr:uid="{0292104F-D3D7-4E6A-9211-24E6213E97C9}"/>
    <cellStyle name="Normal 52 3 6 2 3" xfId="32040" xr:uid="{7793A823-9115-4E5E-900A-18AC4ED5564A}"/>
    <cellStyle name="Normal 52 3 6 2 4" xfId="37524" xr:uid="{61B217EF-3999-4BC6-AEF0-379B0AC836E7}"/>
    <cellStyle name="Normal 52 3 6 3" xfId="23817" xr:uid="{34F91B85-07D1-401D-B6BC-F34359D5B9B5}"/>
    <cellStyle name="Normal 52 3 6 4" xfId="29311" xr:uid="{50AC1A52-51A8-4458-AA5E-B36C2CD0A996}"/>
    <cellStyle name="Normal 52 3 6 5" xfId="34795" xr:uid="{0CDC4ED0-009B-4B41-90C2-DDA382B23A4A}"/>
    <cellStyle name="Normal 52 4" xfId="6550" xr:uid="{EDCB2B5D-29F8-4532-8A55-664C693F14F0}"/>
    <cellStyle name="Normal 52 4 2" xfId="14961" xr:uid="{20062BD0-9409-427A-A164-A120D2BB5122}"/>
    <cellStyle name="Normal 52 4 2 2" xfId="22248" xr:uid="{70670044-8AA2-4977-B6FF-E607C62B9876}"/>
    <cellStyle name="Normal 52 4 2 2 2" xfId="27804" xr:uid="{EEF9D635-5304-4CDD-AA88-125B9CE60E68}"/>
    <cellStyle name="Normal 52 4 2 2 3" xfId="33298" xr:uid="{BC3D8700-67FC-45E7-882C-C0AAC5FB94A8}"/>
    <cellStyle name="Normal 52 4 2 2 4" xfId="38782" xr:uid="{3049E2BE-653A-4E0F-9753-1DA18F3090FC}"/>
    <cellStyle name="Normal 52 4 2 3" xfId="25075" xr:uid="{FC1251C0-9A23-4950-8832-DAF936DDD5B8}"/>
    <cellStyle name="Normal 52 4 2 4" xfId="30569" xr:uid="{78DF1909-5EA7-4132-B200-335A759872C0}"/>
    <cellStyle name="Normal 52 4 2 5" xfId="36053" xr:uid="{C47450BF-5FE6-4C9D-B79C-FFC33C2D9C1B}"/>
    <cellStyle name="Normal 52 4 3" xfId="11899" xr:uid="{85A1EDF4-C8AD-4A0B-A977-97E85F99BD9A}"/>
    <cellStyle name="Normal 52 4 4" xfId="17135" xr:uid="{C5C796F5-FE0E-4B7A-912A-85FC4B24A80D}"/>
    <cellStyle name="Normal 52 4 5" xfId="19364" xr:uid="{7AC2C09F-B69A-450D-9B2E-E9471BE2E86E}"/>
    <cellStyle name="Normal 52 4 6" xfId="9670" xr:uid="{5ED12D29-37E4-483C-8A84-2C5DBFAA9199}"/>
    <cellStyle name="Normal 52 4 6 2" xfId="20991" xr:uid="{151FAD01-6F9F-4126-B326-15F08B4CF208}"/>
    <cellStyle name="Normal 52 4 6 2 2" xfId="26547" xr:uid="{8B8F2398-FB51-471D-B9DC-0B84AB5388BE}"/>
    <cellStyle name="Normal 52 4 6 2 3" xfId="32041" xr:uid="{83BF0E9A-0F6B-4C43-A0D0-5BA9219234D3}"/>
    <cellStyle name="Normal 52 4 6 2 4" xfId="37525" xr:uid="{82B182DB-0EAD-4152-BFA6-395CE602B1C2}"/>
    <cellStyle name="Normal 52 4 6 3" xfId="23818" xr:uid="{1D3CFB49-156B-4343-B9FC-CEA4660D1DFF}"/>
    <cellStyle name="Normal 52 4 6 4" xfId="29312" xr:uid="{7BCEEE65-28A4-4CB1-A096-E68E99523BBB}"/>
    <cellStyle name="Normal 52 4 6 5" xfId="34796" xr:uid="{39E9E3BF-6AE7-4722-8B6C-A9A6391B7280}"/>
    <cellStyle name="Normal 52 5" xfId="6551" xr:uid="{02C777F7-8FFF-4C2C-9E67-C505542AD7F7}"/>
    <cellStyle name="Normal 52 5 2" xfId="14962" xr:uid="{C00E692C-6DAD-41C0-B4C5-E19009400CED}"/>
    <cellStyle name="Normal 52 5 2 2" xfId="22249" xr:uid="{3294EB90-C1DF-49A7-AC6D-B1513AACC6BE}"/>
    <cellStyle name="Normal 52 5 2 2 2" xfId="27805" xr:uid="{237D845F-EA80-403A-B7B3-1FB7E2C0E413}"/>
    <cellStyle name="Normal 52 5 2 2 3" xfId="33299" xr:uid="{53A8878E-0109-4C2A-AE4E-C4F10703E3B8}"/>
    <cellStyle name="Normal 52 5 2 2 4" xfId="38783" xr:uid="{6DD503C9-EC50-4ADB-869F-7F41DA4885FE}"/>
    <cellStyle name="Normal 52 5 2 3" xfId="25076" xr:uid="{8C478828-96CD-456E-8378-66B30CD8FC4C}"/>
    <cellStyle name="Normal 52 5 2 4" xfId="30570" xr:uid="{DB434478-7B1A-4E14-91F6-E707EF7CEE80}"/>
    <cellStyle name="Normal 52 5 2 5" xfId="36054" xr:uid="{516790D1-0E64-46E8-8FBE-22B9B1D8D2A7}"/>
    <cellStyle name="Normal 52 5 3" xfId="11900" xr:uid="{DF3CAB6D-3079-4FE1-A87D-B1CA35E080BA}"/>
    <cellStyle name="Normal 52 5 4" xfId="17136" xr:uid="{31D49358-69E9-4EC0-8F9B-85EA30150475}"/>
    <cellStyle name="Normal 52 5 5" xfId="19365" xr:uid="{BD3AA715-7A94-4841-B2A6-E203A7BD398B}"/>
    <cellStyle name="Normal 52 5 6" xfId="9671" xr:uid="{06DF6BD2-1C1A-4A2E-B09B-7BA625ECF8DA}"/>
    <cellStyle name="Normal 52 5 6 2" xfId="20992" xr:uid="{38009801-9EC1-418D-B966-40156F0BB1D8}"/>
    <cellStyle name="Normal 52 5 6 2 2" xfId="26548" xr:uid="{5909D095-CBC8-4F0C-9901-16492863C252}"/>
    <cellStyle name="Normal 52 5 6 2 3" xfId="32042" xr:uid="{FACE930E-9753-484C-8964-40CB8E32027B}"/>
    <cellStyle name="Normal 52 5 6 2 4" xfId="37526" xr:uid="{2FDEE723-92A1-4B59-A854-BA5522FF63AD}"/>
    <cellStyle name="Normal 52 5 6 3" xfId="23819" xr:uid="{154A4EEC-DBCB-4802-ABC0-F5C52ACE9268}"/>
    <cellStyle name="Normal 52 5 6 4" xfId="29313" xr:uid="{88222142-ECAD-4848-B68A-D34FD60EAAE7}"/>
    <cellStyle name="Normal 52 5 6 5" xfId="34797" xr:uid="{7BB0325C-0B6E-4282-9468-DB299CB3271C}"/>
    <cellStyle name="Normal 52 6" xfId="6552" xr:uid="{8D954A61-9CE2-4A95-9F89-21548A89CEFD}"/>
    <cellStyle name="Normal 52 6 2" xfId="14963" xr:uid="{5EA77527-5814-4309-BC02-B60B38A84679}"/>
    <cellStyle name="Normal 52 6 2 2" xfId="22250" xr:uid="{537F76E8-7AC2-4263-89FE-595C9E6472E9}"/>
    <cellStyle name="Normal 52 6 2 2 2" xfId="27806" xr:uid="{183F2463-36D6-44F2-A768-379E1BC7C8C6}"/>
    <cellStyle name="Normal 52 6 2 2 3" xfId="33300" xr:uid="{C79CE31C-0223-4AD4-B0E5-86716B6E3410}"/>
    <cellStyle name="Normal 52 6 2 2 4" xfId="38784" xr:uid="{DE9DBF66-17FF-48CC-ABF5-E551F14CF7B3}"/>
    <cellStyle name="Normal 52 6 2 3" xfId="25077" xr:uid="{7972B05B-8B16-4255-976D-74AE1F2062D1}"/>
    <cellStyle name="Normal 52 6 2 4" xfId="30571" xr:uid="{A961E232-2A20-42BF-B867-83A614FEBBDD}"/>
    <cellStyle name="Normal 52 6 2 5" xfId="36055" xr:uid="{C78B1D1C-BC58-4085-B3C6-1FD4CC892292}"/>
    <cellStyle name="Normal 52 6 3" xfId="11901" xr:uid="{32D443BD-9CF7-40D0-8051-70E61F1AC5D3}"/>
    <cellStyle name="Normal 52 6 4" xfId="17137" xr:uid="{8FA99FDD-DE7F-4ABA-BE8E-607675CAF972}"/>
    <cellStyle name="Normal 52 6 5" xfId="19366" xr:uid="{3B53C9C0-9DF7-4CF1-8940-34E281881041}"/>
    <cellStyle name="Normal 52 6 6" xfId="9672" xr:uid="{329B2561-2035-4464-B446-F19D566FDD70}"/>
    <cellStyle name="Normal 52 6 6 2" xfId="20993" xr:uid="{0308F015-795D-4628-90CC-64A1874EC8F1}"/>
    <cellStyle name="Normal 52 6 6 2 2" xfId="26549" xr:uid="{9E711E43-1E6E-43C6-BE24-4C68C125845D}"/>
    <cellStyle name="Normal 52 6 6 2 3" xfId="32043" xr:uid="{A1DF2270-F379-4BAA-A1C1-5A86581D3602}"/>
    <cellStyle name="Normal 52 6 6 2 4" xfId="37527" xr:uid="{A638F3F6-C750-438D-8588-BF272DD02943}"/>
    <cellStyle name="Normal 52 6 6 3" xfId="23820" xr:uid="{27DD755B-65AC-4F3D-8590-18EAFB090AAD}"/>
    <cellStyle name="Normal 52 6 6 4" xfId="29314" xr:uid="{A8D4FDBD-6975-43DC-847E-71E9F7AE6435}"/>
    <cellStyle name="Normal 52 6 6 5" xfId="34798" xr:uid="{A0D771F1-77CD-4D27-A8A3-8664E453B85A}"/>
    <cellStyle name="Normal 52 7" xfId="6553" xr:uid="{E4AEB25E-E37A-4D0B-A019-085CB12DA1CD}"/>
    <cellStyle name="Normal 52 7 2" xfId="14964" xr:uid="{6F7FC1A4-8143-44D7-9523-5811BEDFE6E6}"/>
    <cellStyle name="Normal 52 7 2 2" xfId="22251" xr:uid="{FEA93D5F-5A79-4FFE-843E-9EE29E1AE3C1}"/>
    <cellStyle name="Normal 52 7 2 2 2" xfId="27807" xr:uid="{F4C55B5C-3E0C-4923-8325-18D2A891289C}"/>
    <cellStyle name="Normal 52 7 2 2 3" xfId="33301" xr:uid="{9AD0D90B-BE31-4D7A-BC31-28DCC07AB72C}"/>
    <cellStyle name="Normal 52 7 2 2 4" xfId="38785" xr:uid="{7076452D-311E-4E89-A2B9-8DC3C7A4D409}"/>
    <cellStyle name="Normal 52 7 2 3" xfId="25078" xr:uid="{33739012-3733-4A23-8C9A-D600EC8463C7}"/>
    <cellStyle name="Normal 52 7 2 4" xfId="30572" xr:uid="{B1EC9E85-15DD-49AA-B30C-295CA3583349}"/>
    <cellStyle name="Normal 52 7 2 5" xfId="36056" xr:uid="{EFA73C59-18E6-43B8-B3F5-4E17EE27D910}"/>
    <cellStyle name="Normal 52 7 3" xfId="11902" xr:uid="{47F1507A-BBB5-49EA-935F-DC64AAA7C5CE}"/>
    <cellStyle name="Normal 52 7 4" xfId="17138" xr:uid="{581270F0-5FCA-4345-9343-97CE7BE19198}"/>
    <cellStyle name="Normal 52 7 5" xfId="19367" xr:uid="{FC637B55-25BA-42BB-8035-17D1D376CE89}"/>
    <cellStyle name="Normal 52 7 6" xfId="9673" xr:uid="{B93FE609-C234-4DBE-B79F-701D45E43FE3}"/>
    <cellStyle name="Normal 52 7 6 2" xfId="20994" xr:uid="{D99A957C-2D26-40B0-BA0C-33F1C76AF71A}"/>
    <cellStyle name="Normal 52 7 6 2 2" xfId="26550" xr:uid="{ED32CD77-6093-4D39-84F3-DDFAEFAF1F54}"/>
    <cellStyle name="Normal 52 7 6 2 3" xfId="32044" xr:uid="{045F3812-F9B3-437B-8E52-046752E87076}"/>
    <cellStyle name="Normal 52 7 6 2 4" xfId="37528" xr:uid="{5FFCCEDD-F6E0-43EE-A025-23BE88DFA3EE}"/>
    <cellStyle name="Normal 52 7 6 3" xfId="23821" xr:uid="{7BE64BB4-4058-4869-ACDF-013B29FF4CD4}"/>
    <cellStyle name="Normal 52 7 6 4" xfId="29315" xr:uid="{C6A38DB5-0205-43E9-993C-58EEA583944D}"/>
    <cellStyle name="Normal 52 7 6 5" xfId="34799" xr:uid="{06A57C92-4318-448E-BB8A-DD627DCCC9F3}"/>
    <cellStyle name="Normal 52 8" xfId="6554" xr:uid="{E21DD13C-4F0B-4899-BBA0-5A7DDB985F9A}"/>
    <cellStyle name="Normal 52 8 2" xfId="14965" xr:uid="{4B6329F3-4272-4B39-8115-C98A5F91CC2A}"/>
    <cellStyle name="Normal 52 8 2 2" xfId="22252" xr:uid="{55A78963-401A-4084-BF47-A994D55E1C9D}"/>
    <cellStyle name="Normal 52 8 2 2 2" xfId="27808" xr:uid="{342AD71C-D8B9-4C66-8E6E-392EF70659D8}"/>
    <cellStyle name="Normal 52 8 2 2 3" xfId="33302" xr:uid="{0EF851F1-6A2A-482F-A70C-D26B0D9031D8}"/>
    <cellStyle name="Normal 52 8 2 2 4" xfId="38786" xr:uid="{82DC5052-85ED-4B98-B5CE-CB367734EC3C}"/>
    <cellStyle name="Normal 52 8 2 3" xfId="25079" xr:uid="{6D702A9D-BE6F-4A8A-9806-5BDC5597B9F9}"/>
    <cellStyle name="Normal 52 8 2 4" xfId="30573" xr:uid="{89ED14AD-4939-4A1C-8536-F0D8DB4BEFDB}"/>
    <cellStyle name="Normal 52 8 2 5" xfId="36057" xr:uid="{8381269B-1249-49C9-AC4D-F812D764A58D}"/>
    <cellStyle name="Normal 52 8 3" xfId="11903" xr:uid="{E91A8D50-9848-4F50-92F6-46B640259BE1}"/>
    <cellStyle name="Normal 52 8 4" xfId="17139" xr:uid="{CC134342-9938-4CB1-A999-E509BAC9CD01}"/>
    <cellStyle name="Normal 52 8 5" xfId="19368" xr:uid="{47023770-90A9-4759-BA80-FDDA09156FC9}"/>
    <cellStyle name="Normal 52 8 6" xfId="9674" xr:uid="{5D9BBFBC-1448-4D3C-96B3-EE77D788B593}"/>
    <cellStyle name="Normal 52 8 6 2" xfId="20995" xr:uid="{4A829EE9-67BD-4D27-B2C2-3E5368CB7EAE}"/>
    <cellStyle name="Normal 52 8 6 2 2" xfId="26551" xr:uid="{A0E452D1-04B2-4BFD-BC26-6A326B45EB5C}"/>
    <cellStyle name="Normal 52 8 6 2 3" xfId="32045" xr:uid="{FC104C59-4080-43BA-90E8-708CE7C75AF0}"/>
    <cellStyle name="Normal 52 8 6 2 4" xfId="37529" xr:uid="{198E5885-2909-4CD2-9922-C4CADF77BC26}"/>
    <cellStyle name="Normal 52 8 6 3" xfId="23822" xr:uid="{FF19E3E5-D872-4956-9EA4-52A544FA4D00}"/>
    <cellStyle name="Normal 52 8 6 4" xfId="29316" xr:uid="{99B82DC7-E105-4195-996A-D8E112037DA1}"/>
    <cellStyle name="Normal 52 8 6 5" xfId="34800" xr:uid="{313D294F-F47F-4F39-AE6A-83A802C9FF13}"/>
    <cellStyle name="Normal 52 9" xfId="6555" xr:uid="{93A518D5-8F2B-43AF-966A-08FE0AE37674}"/>
    <cellStyle name="Normal 52 9 2" xfId="14966" xr:uid="{9832C60C-2971-4338-80EB-A4D95C606B06}"/>
    <cellStyle name="Normal 52 9 2 2" xfId="22253" xr:uid="{B9AB6CA7-4B5B-440E-AEB2-87C381387F46}"/>
    <cellStyle name="Normal 52 9 2 2 2" xfId="27809" xr:uid="{1BC15576-7D30-4D63-AD2D-13C51C231894}"/>
    <cellStyle name="Normal 52 9 2 2 3" xfId="33303" xr:uid="{940AD7F3-B2E6-404C-A834-AA8ABDA399BD}"/>
    <cellStyle name="Normal 52 9 2 2 4" xfId="38787" xr:uid="{97403815-4DC2-4DD1-BD87-D0448CEBB28D}"/>
    <cellStyle name="Normal 52 9 2 3" xfId="25080" xr:uid="{028D30C0-9FB0-4FA5-B9B8-3972AA5CA87E}"/>
    <cellStyle name="Normal 52 9 2 4" xfId="30574" xr:uid="{6C988C54-CCF5-41D4-8740-7C7016FCD6F0}"/>
    <cellStyle name="Normal 52 9 2 5" xfId="36058" xr:uid="{13040B69-3A3F-4F30-B26D-54A7754E5D8D}"/>
    <cellStyle name="Normal 52 9 3" xfId="11904" xr:uid="{BEB58DF2-5D94-4D22-9412-8EC4D283FBB0}"/>
    <cellStyle name="Normal 52 9 4" xfId="17140" xr:uid="{548661BE-543F-44C8-A4E5-52255EAB0D67}"/>
    <cellStyle name="Normal 52 9 5" xfId="19369" xr:uid="{4C1B19A7-25B5-4DBC-BC8C-23DD2CD7AD5A}"/>
    <cellStyle name="Normal 52 9 6" xfId="9675" xr:uid="{CC2803A9-9D17-4EDE-96C3-645F7800B3A8}"/>
    <cellStyle name="Normal 52 9 6 2" xfId="20996" xr:uid="{C4F53A6D-299E-4BA7-B44E-505C08A64044}"/>
    <cellStyle name="Normal 52 9 6 2 2" xfId="26552" xr:uid="{6F79EDD2-CFA8-4E55-A547-121265CA42D1}"/>
    <cellStyle name="Normal 52 9 6 2 3" xfId="32046" xr:uid="{BAA6A170-189C-4DE4-9547-FED23DECBE18}"/>
    <cellStyle name="Normal 52 9 6 2 4" xfId="37530" xr:uid="{782FEA9B-78A5-44E9-ABEB-1718525781BA}"/>
    <cellStyle name="Normal 52 9 6 3" xfId="23823" xr:uid="{CADA29BD-88DD-4DD5-A21A-82D11EB940BC}"/>
    <cellStyle name="Normal 52 9 6 4" xfId="29317" xr:uid="{9770150A-019C-4929-87D0-85424A2FB589}"/>
    <cellStyle name="Normal 52 9 6 5" xfId="34801" xr:uid="{02B12942-5DC5-463F-907C-786B12361BAD}"/>
    <cellStyle name="Normal 520" xfId="39752" xr:uid="{96660C1A-B826-49F8-9E98-A1CB55F6DB99}"/>
    <cellStyle name="Normal 521" xfId="39753" xr:uid="{6303A646-DCB8-4EC5-984A-29FD6269E500}"/>
    <cellStyle name="Normal 522" xfId="39754" xr:uid="{5CB06016-DB4C-4740-993E-67015CE488AA}"/>
    <cellStyle name="Normal 523" xfId="39755" xr:uid="{BA4C2538-879E-4B03-A2F7-1D1192F710E9}"/>
    <cellStyle name="Normal 524" xfId="39756" xr:uid="{959F9A96-F62F-4596-B46A-E87F903781DB}"/>
    <cellStyle name="Normal 525" xfId="39757" xr:uid="{E070F3FB-6796-4867-A348-36368225A733}"/>
    <cellStyle name="Normal 526" xfId="39758" xr:uid="{2759F13C-A5C7-446D-8B92-3849FF9803E7}"/>
    <cellStyle name="Normal 527" xfId="39759" xr:uid="{3C6A349A-83FD-4B02-93D4-B89375BA1841}"/>
    <cellStyle name="Normal 528" xfId="39760" xr:uid="{782BE962-6AFC-495D-98E1-EC74B05CF910}"/>
    <cellStyle name="Normal 529" xfId="39761" xr:uid="{6F9F2FDD-31B0-4C91-B426-B1BDCE1F82C3}"/>
    <cellStyle name="Normal 53" xfId="6556" xr:uid="{1CF3E783-D912-46DB-8FB3-9F1218BD7642}"/>
    <cellStyle name="Normal 53 10" xfId="6557" xr:uid="{8A225871-4B7A-4BC2-8DE0-6F49AB8FF247}"/>
    <cellStyle name="Normal 53 10 2" xfId="14968" xr:uid="{9FDC3335-6F23-451B-8A61-1FAF724594FF}"/>
    <cellStyle name="Normal 53 10 2 2" xfId="22255" xr:uid="{C6774F84-EB22-4731-84B0-C08C0CF37493}"/>
    <cellStyle name="Normal 53 10 2 2 2" xfId="27811" xr:uid="{03DBCF40-9836-47D7-81FF-3BD286C60740}"/>
    <cellStyle name="Normal 53 10 2 2 3" xfId="33305" xr:uid="{F926B647-A4A0-4041-A678-140247C597F7}"/>
    <cellStyle name="Normal 53 10 2 2 4" xfId="38789" xr:uid="{3D4D386D-3D11-41E4-A9C9-0378CE21B811}"/>
    <cellStyle name="Normal 53 10 2 3" xfId="25082" xr:uid="{6D8D6395-557A-4C6E-8B21-005842BA67A4}"/>
    <cellStyle name="Normal 53 10 2 4" xfId="30576" xr:uid="{85768F1A-3B87-4CC4-83E0-51BEBA8FD408}"/>
    <cellStyle name="Normal 53 10 2 5" xfId="36060" xr:uid="{A8635F91-0783-4973-A5C1-BB23DBD758F7}"/>
    <cellStyle name="Normal 53 10 3" xfId="11906" xr:uid="{8B353CB4-E262-42AE-9C4D-EC65B7D0A803}"/>
    <cellStyle name="Normal 53 10 4" xfId="17142" xr:uid="{3CFED677-C715-4879-B16D-5854F1D905B9}"/>
    <cellStyle name="Normal 53 10 5" xfId="19371" xr:uid="{1A7FA929-CB87-41C9-9CBF-7537DD371E5D}"/>
    <cellStyle name="Normal 53 10 6" xfId="9677" xr:uid="{47D559F9-7B21-4AAD-BE40-FFFE0262078E}"/>
    <cellStyle name="Normal 53 10 6 2" xfId="20998" xr:uid="{F1B62CC8-B7BE-4AC0-A9E2-05DF3C16CEFF}"/>
    <cellStyle name="Normal 53 10 6 2 2" xfId="26554" xr:uid="{5FDCE703-B1BB-4195-82C1-18022A3CB0EB}"/>
    <cellStyle name="Normal 53 10 6 2 3" xfId="32048" xr:uid="{3832B1B6-81BA-4034-8185-1A7E3F29E873}"/>
    <cellStyle name="Normal 53 10 6 2 4" xfId="37532" xr:uid="{AD1E989C-6B44-4F72-8A98-96F16D9B5271}"/>
    <cellStyle name="Normal 53 10 6 3" xfId="23825" xr:uid="{F6AC58EF-96DB-495A-9D26-23DE68C5ECCE}"/>
    <cellStyle name="Normal 53 10 6 4" xfId="29319" xr:uid="{329D45B0-A8AE-4E7B-85FC-CB1BA447118D}"/>
    <cellStyle name="Normal 53 10 6 5" xfId="34803" xr:uid="{7BCCBEEF-D9EE-4A58-B987-591B8FD530CA}"/>
    <cellStyle name="Normal 53 11" xfId="14967" xr:uid="{CF20D7AF-903C-4FF3-AF4D-1D8176136CD2}"/>
    <cellStyle name="Normal 53 11 2" xfId="22254" xr:uid="{AEA170E5-5F9D-4367-8803-2E61189624E5}"/>
    <cellStyle name="Normal 53 11 2 2" xfId="27810" xr:uid="{5238A161-E358-4BD6-87E7-AF2AECA6B763}"/>
    <cellStyle name="Normal 53 11 2 3" xfId="33304" xr:uid="{D49E84F7-1457-44BE-B39B-BBB9BDC74C88}"/>
    <cellStyle name="Normal 53 11 2 4" xfId="38788" xr:uid="{06D17BDB-D13A-4560-909B-430C8EE7E4A6}"/>
    <cellStyle name="Normal 53 11 3" xfId="25081" xr:uid="{7914EB65-CC7B-40B5-8D05-0D57F5B27911}"/>
    <cellStyle name="Normal 53 11 4" xfId="30575" xr:uid="{2ACA0D29-7D91-4DDC-9705-FC773DB5DE69}"/>
    <cellStyle name="Normal 53 11 5" xfId="36059" xr:uid="{3ADEFAE9-301C-4174-9866-686F5A3714B6}"/>
    <cellStyle name="Normal 53 12" xfId="11905" xr:uid="{FA77A5F5-35E9-4774-AFCA-96E83C23E04E}"/>
    <cellStyle name="Normal 53 13" xfId="17141" xr:uid="{79722EDB-30F0-4BF3-9D94-19CB01C26DB0}"/>
    <cellStyle name="Normal 53 14" xfId="19370" xr:uid="{D3BAAA7A-E574-4438-9039-3378F5AD73C6}"/>
    <cellStyle name="Normal 53 15" xfId="9676" xr:uid="{E02C7BB6-A33F-4A97-BF6E-9FD18AF8312C}"/>
    <cellStyle name="Normal 53 15 2" xfId="20997" xr:uid="{EBB4C0D2-5D60-4073-9538-ABAE92E79D59}"/>
    <cellStyle name="Normal 53 15 2 2" xfId="26553" xr:uid="{F6C3C3B2-88FD-4A26-86EC-D311E2AB2119}"/>
    <cellStyle name="Normal 53 15 2 3" xfId="32047" xr:uid="{EE432717-75A3-4B40-BF9E-6C3F5C3F9E25}"/>
    <cellStyle name="Normal 53 15 2 4" xfId="37531" xr:uid="{FD680561-8740-45F8-A3E7-8FE6CE7650AD}"/>
    <cellStyle name="Normal 53 15 3" xfId="23824" xr:uid="{CC1B9FC3-08EB-4802-9649-9F2CA3C9EAC4}"/>
    <cellStyle name="Normal 53 15 4" xfId="29318" xr:uid="{2FACB7A9-B30D-47F2-AA65-95EB9E1F5FC7}"/>
    <cellStyle name="Normal 53 15 5" xfId="34802" xr:uid="{859738F1-EEDA-4135-97ED-DE3ADF4949F2}"/>
    <cellStyle name="Normal 53 2" xfId="6558" xr:uid="{33F7AA83-8176-4775-9B57-80DDCB9C2477}"/>
    <cellStyle name="Normal 53 2 2" xfId="14969" xr:uid="{659360B5-97DD-4927-A63C-899BE2426853}"/>
    <cellStyle name="Normal 53 2 2 2" xfId="22256" xr:uid="{1406008F-D849-48E9-8803-72E1A52EAFA6}"/>
    <cellStyle name="Normal 53 2 2 2 2" xfId="27812" xr:uid="{F748CD1E-74E3-442C-A84E-784CB074F791}"/>
    <cellStyle name="Normal 53 2 2 2 3" xfId="33306" xr:uid="{34959A6A-AF89-47B0-9B45-5F1B1E51C590}"/>
    <cellStyle name="Normal 53 2 2 2 4" xfId="38790" xr:uid="{E0DE2C77-3DBA-4AC1-87E5-7EEC14DE0C5D}"/>
    <cellStyle name="Normal 53 2 2 3" xfId="25083" xr:uid="{90F74D14-F7A9-489C-AA8E-CEBDCE9A4C52}"/>
    <cellStyle name="Normal 53 2 2 4" xfId="30577" xr:uid="{FF3E03E7-ACC2-44CB-A844-E02E750FD96C}"/>
    <cellStyle name="Normal 53 2 2 5" xfId="36061" xr:uid="{58A9F981-6485-4588-966C-C0D6C38A8CB3}"/>
    <cellStyle name="Normal 53 2 3" xfId="11907" xr:uid="{21F54327-73D7-4DDF-BE99-50EE6B8C0A2E}"/>
    <cellStyle name="Normal 53 2 4" xfId="17143" xr:uid="{1D5E5B31-F3D3-4BE4-9A04-251975567F87}"/>
    <cellStyle name="Normal 53 2 5" xfId="19372" xr:uid="{EBC21707-1C8F-45B6-8BE0-58E0AA0D5B2A}"/>
    <cellStyle name="Normal 53 2 6" xfId="9678" xr:uid="{DFBE9563-E26B-4A2F-91F4-7E65D69ADE1B}"/>
    <cellStyle name="Normal 53 2 6 2" xfId="20999" xr:uid="{FCF2CA14-83ED-47CF-BB38-595255F75352}"/>
    <cellStyle name="Normal 53 2 6 2 2" xfId="26555" xr:uid="{58103DCD-3623-45C0-8609-E26C76648703}"/>
    <cellStyle name="Normal 53 2 6 2 3" xfId="32049" xr:uid="{40A5E36E-BD57-4794-90D2-0D9EFB4D1F45}"/>
    <cellStyle name="Normal 53 2 6 2 4" xfId="37533" xr:uid="{49E039AB-8637-4BA7-8EC1-244E686DE5D1}"/>
    <cellStyle name="Normal 53 2 6 3" xfId="23826" xr:uid="{98DAD024-D700-4B52-A0EB-C38BB2ED4074}"/>
    <cellStyle name="Normal 53 2 6 4" xfId="29320" xr:uid="{570B7BB1-2DC8-44E0-8343-569D2534C265}"/>
    <cellStyle name="Normal 53 2 6 5" xfId="34804" xr:uid="{29A1EA6A-25E4-4160-ABB9-6DC9BF3F2D09}"/>
    <cellStyle name="Normal 53 3" xfId="6559" xr:uid="{6B69CABA-786D-40BE-9828-F7762128A97E}"/>
    <cellStyle name="Normal 53 3 2" xfId="14970" xr:uid="{F42313D4-4F26-4B09-B395-D1ACD3290634}"/>
    <cellStyle name="Normal 53 3 2 2" xfId="22257" xr:uid="{E2C82CDE-794C-4102-BC32-0F636FD6B9C5}"/>
    <cellStyle name="Normal 53 3 2 2 2" xfId="27813" xr:uid="{4067AEA5-660F-42BF-B586-FCCA41586377}"/>
    <cellStyle name="Normal 53 3 2 2 3" xfId="33307" xr:uid="{D64C827E-DFC9-418B-A0B9-B6E21712CC39}"/>
    <cellStyle name="Normal 53 3 2 2 4" xfId="38791" xr:uid="{F51F6115-E81A-42B0-92E0-D7245FA4B196}"/>
    <cellStyle name="Normal 53 3 2 3" xfId="25084" xr:uid="{9B13060D-507E-4460-B3DC-CA082560CBA5}"/>
    <cellStyle name="Normal 53 3 2 4" xfId="30578" xr:uid="{EC9DB38E-A8B5-4745-93D7-53730634168D}"/>
    <cellStyle name="Normal 53 3 2 5" xfId="36062" xr:uid="{4D90A580-6522-4431-82BB-5E66B80FD7BC}"/>
    <cellStyle name="Normal 53 3 3" xfId="11908" xr:uid="{D5530E4C-6686-4E78-8FA6-537DE6A43B00}"/>
    <cellStyle name="Normal 53 3 4" xfId="17144" xr:uid="{FC54F412-05F6-4DFC-8C14-774AEB3BF9B8}"/>
    <cellStyle name="Normal 53 3 5" xfId="19373" xr:uid="{F51AC192-7DA1-42B1-A251-9C2A11F8BE02}"/>
    <cellStyle name="Normal 53 3 6" xfId="9679" xr:uid="{1E1D458F-4C6D-4C6A-8895-0BAFD5C3728C}"/>
    <cellStyle name="Normal 53 3 6 2" xfId="21000" xr:uid="{89246D79-703A-479F-98D5-D85915D061D1}"/>
    <cellStyle name="Normal 53 3 6 2 2" xfId="26556" xr:uid="{A4904130-936F-44E0-A0E9-7916305FD64E}"/>
    <cellStyle name="Normal 53 3 6 2 3" xfId="32050" xr:uid="{20391DE2-A8E6-4237-AB9A-10B38951F349}"/>
    <cellStyle name="Normal 53 3 6 2 4" xfId="37534" xr:uid="{DD8241DD-158B-41CA-996A-25BCF7B2DED0}"/>
    <cellStyle name="Normal 53 3 6 3" xfId="23827" xr:uid="{848EF6F9-9E56-4B1F-A259-383707273542}"/>
    <cellStyle name="Normal 53 3 6 4" xfId="29321" xr:uid="{3EF57FC0-F0E0-4085-807E-B6BFAEF56CD8}"/>
    <cellStyle name="Normal 53 3 6 5" xfId="34805" xr:uid="{7BE45AE5-3AC1-4D2C-A9C8-947D9BC5D53B}"/>
    <cellStyle name="Normal 53 4" xfId="6560" xr:uid="{D1D1D822-89E3-4569-8047-269882448D81}"/>
    <cellStyle name="Normal 53 4 2" xfId="14971" xr:uid="{2B955ABF-7D0F-484A-8CA5-1812AFD8B728}"/>
    <cellStyle name="Normal 53 4 2 2" xfId="22258" xr:uid="{5919548C-6E71-42B4-967C-1897566ACF07}"/>
    <cellStyle name="Normal 53 4 2 2 2" xfId="27814" xr:uid="{D384215D-5AB5-4E9E-BA94-538EA8D5DEDB}"/>
    <cellStyle name="Normal 53 4 2 2 3" xfId="33308" xr:uid="{0B989744-6015-4973-8B59-FC506CF7FC54}"/>
    <cellStyle name="Normal 53 4 2 2 4" xfId="38792" xr:uid="{723DFE18-DAD8-4180-A086-AD46D0BF08F2}"/>
    <cellStyle name="Normal 53 4 2 3" xfId="25085" xr:uid="{1ECDF45A-7B84-4949-B316-6AA0A7DC5C38}"/>
    <cellStyle name="Normal 53 4 2 4" xfId="30579" xr:uid="{64A6598A-1A9A-46E2-9F56-E197FB0225E8}"/>
    <cellStyle name="Normal 53 4 2 5" xfId="36063" xr:uid="{6792B548-ED08-4103-A5C0-E08C548A0BFD}"/>
    <cellStyle name="Normal 53 4 3" xfId="11909" xr:uid="{0D8A3E8D-789D-4B25-A663-F63BE2AE9FF0}"/>
    <cellStyle name="Normal 53 4 4" xfId="17145" xr:uid="{329F02A1-08DD-4775-81CC-315921CC9B3C}"/>
    <cellStyle name="Normal 53 4 5" xfId="19374" xr:uid="{83B7CD8B-8039-4C3C-93F8-CA83986A716D}"/>
    <cellStyle name="Normal 53 4 6" xfId="9680" xr:uid="{10DCD352-D81F-4F6D-8FC3-88B237AF3A27}"/>
    <cellStyle name="Normal 53 4 6 2" xfId="21001" xr:uid="{5D531F14-8DA4-42BD-8955-AB05241A5019}"/>
    <cellStyle name="Normal 53 4 6 2 2" xfId="26557" xr:uid="{7A65B68D-7C03-4A31-BBFF-AABBACD083FD}"/>
    <cellStyle name="Normal 53 4 6 2 3" xfId="32051" xr:uid="{39B03693-3353-402D-82A1-962DB22BE548}"/>
    <cellStyle name="Normal 53 4 6 2 4" xfId="37535" xr:uid="{BAA82E5D-5B72-4A33-9D57-BF6DB9BDB4A7}"/>
    <cellStyle name="Normal 53 4 6 3" xfId="23828" xr:uid="{C58D544C-C371-46E3-80E5-093A6FA9D1D4}"/>
    <cellStyle name="Normal 53 4 6 4" xfId="29322" xr:uid="{19CF8C1E-88DD-4A7C-AE16-7F9FF554C35F}"/>
    <cellStyle name="Normal 53 4 6 5" xfId="34806" xr:uid="{892D862E-CA96-4712-B129-42A18445E030}"/>
    <cellStyle name="Normal 53 5" xfId="6561" xr:uid="{FF9EEC18-328D-4178-BB59-9716B7C94A61}"/>
    <cellStyle name="Normal 53 5 2" xfId="14972" xr:uid="{CE9FA66F-7103-4458-835F-B28663680A45}"/>
    <cellStyle name="Normal 53 5 2 2" xfId="22259" xr:uid="{0FFE3D6C-D6C6-4433-8E81-20A3FA502CE7}"/>
    <cellStyle name="Normal 53 5 2 2 2" xfId="27815" xr:uid="{3CE67E03-F0C3-4740-914A-6054677CEC90}"/>
    <cellStyle name="Normal 53 5 2 2 3" xfId="33309" xr:uid="{7FF7FA9A-2C99-4449-9A4D-10ADDC4BC5E5}"/>
    <cellStyle name="Normal 53 5 2 2 4" xfId="38793" xr:uid="{26ACEA13-D787-4146-868E-3EB6C85DFAE4}"/>
    <cellStyle name="Normal 53 5 2 3" xfId="25086" xr:uid="{EA5EB69C-1DCE-438D-8221-251BDDAAF706}"/>
    <cellStyle name="Normal 53 5 2 4" xfId="30580" xr:uid="{E68CBDCD-D541-474E-95E2-4B3B80785E62}"/>
    <cellStyle name="Normal 53 5 2 5" xfId="36064" xr:uid="{F248B218-C779-458C-ACD6-829C4686452A}"/>
    <cellStyle name="Normal 53 5 3" xfId="11910" xr:uid="{F05BFE3E-4D71-4FBB-8E2D-0B00438D73D6}"/>
    <cellStyle name="Normal 53 5 4" xfId="17146" xr:uid="{5A55AA69-820E-49C5-A0B2-B9E479817784}"/>
    <cellStyle name="Normal 53 5 5" xfId="19375" xr:uid="{BECF8B9B-F991-4CAB-97EB-EBDD6F904191}"/>
    <cellStyle name="Normal 53 5 6" xfId="9681" xr:uid="{A8EF91FB-3359-450F-BDEB-4A3F8FB82B02}"/>
    <cellStyle name="Normal 53 5 6 2" xfId="21002" xr:uid="{608529AA-0E9D-4D09-831A-D3F9C8387067}"/>
    <cellStyle name="Normal 53 5 6 2 2" xfId="26558" xr:uid="{6F61D05D-BB2E-4AE7-9514-701E3335CDA1}"/>
    <cellStyle name="Normal 53 5 6 2 3" xfId="32052" xr:uid="{5431248C-1F22-4563-B85D-0CCEB51EB574}"/>
    <cellStyle name="Normal 53 5 6 2 4" xfId="37536" xr:uid="{8B2E58F3-A107-4C97-905A-7F4E2D59FCAB}"/>
    <cellStyle name="Normal 53 5 6 3" xfId="23829" xr:uid="{761E2288-74F2-48CF-BB89-B048D6AD7AE0}"/>
    <cellStyle name="Normal 53 5 6 4" xfId="29323" xr:uid="{3394496D-F544-4B3D-B34F-228468F2D4C4}"/>
    <cellStyle name="Normal 53 5 6 5" xfId="34807" xr:uid="{303DAED1-BDB6-402B-91D8-A040B4A45CB8}"/>
    <cellStyle name="Normal 53 6" xfId="6562" xr:uid="{B9801444-2285-4675-923D-000E24D3245C}"/>
    <cellStyle name="Normal 53 6 2" xfId="14973" xr:uid="{8CE52C84-B785-4938-BF82-ABDA6F655F82}"/>
    <cellStyle name="Normal 53 6 2 2" xfId="22260" xr:uid="{D4BA7553-8417-4061-B20C-3EC385D9C70A}"/>
    <cellStyle name="Normal 53 6 2 2 2" xfId="27816" xr:uid="{2E5FE3E8-3D38-4CAA-A618-81BC4252B490}"/>
    <cellStyle name="Normal 53 6 2 2 3" xfId="33310" xr:uid="{C211B0E8-5CEC-4733-9362-B3AE2725BE2E}"/>
    <cellStyle name="Normal 53 6 2 2 4" xfId="38794" xr:uid="{9912B2AD-21CD-4F6D-A0E0-7EB529556881}"/>
    <cellStyle name="Normal 53 6 2 3" xfId="25087" xr:uid="{42174586-DD0D-4C57-AF5F-5CC5961408F2}"/>
    <cellStyle name="Normal 53 6 2 4" xfId="30581" xr:uid="{1857A871-06D8-42B4-A926-26526BCEA272}"/>
    <cellStyle name="Normal 53 6 2 5" xfId="36065" xr:uid="{6C07AA7A-1D25-4F59-86F2-19289E87E18D}"/>
    <cellStyle name="Normal 53 6 3" xfId="11911" xr:uid="{E188C6DE-B450-49EF-A351-5B186C037D14}"/>
    <cellStyle name="Normal 53 6 4" xfId="17147" xr:uid="{E7116B19-AD28-45EB-833F-9F12A23F6771}"/>
    <cellStyle name="Normal 53 6 5" xfId="19376" xr:uid="{71EEC8FD-9DC1-4E4E-BD59-067669846372}"/>
    <cellStyle name="Normal 53 6 6" xfId="9682" xr:uid="{6AE3E524-1048-45A3-9D8F-EDAC3231E7BB}"/>
    <cellStyle name="Normal 53 6 6 2" xfId="21003" xr:uid="{6548CEFC-F4D8-4F9B-9E78-B7F63DEDEA01}"/>
    <cellStyle name="Normal 53 6 6 2 2" xfId="26559" xr:uid="{23C91048-91EB-4E14-B0EE-544E529E789A}"/>
    <cellStyle name="Normal 53 6 6 2 3" xfId="32053" xr:uid="{0F93CD43-F321-4F36-AA81-053CC3DD6293}"/>
    <cellStyle name="Normal 53 6 6 2 4" xfId="37537" xr:uid="{9B185CE3-EDEE-4850-8BA0-663B94A75F81}"/>
    <cellStyle name="Normal 53 6 6 3" xfId="23830" xr:uid="{172F4112-0026-4419-B64C-B9D2C29A4941}"/>
    <cellStyle name="Normal 53 6 6 4" xfId="29324" xr:uid="{6258FF4F-3FEB-48BC-B524-01C977FC1DB7}"/>
    <cellStyle name="Normal 53 6 6 5" xfId="34808" xr:uid="{AD1A2947-1B2C-4AB8-9589-4A399D926713}"/>
    <cellStyle name="Normal 53 7" xfId="6563" xr:uid="{B3071631-0591-44DE-B659-7ADAB8D5F804}"/>
    <cellStyle name="Normal 53 7 2" xfId="14974" xr:uid="{F904E447-BBAE-4F52-A660-A35C7BB00C9F}"/>
    <cellStyle name="Normal 53 7 2 2" xfId="22261" xr:uid="{3DE92541-6316-4173-AF20-F8A5622A7CAF}"/>
    <cellStyle name="Normal 53 7 2 2 2" xfId="27817" xr:uid="{5907F57A-5B48-46E0-890C-D1C7BCA7268F}"/>
    <cellStyle name="Normal 53 7 2 2 3" xfId="33311" xr:uid="{5D28AE48-A3E0-4E21-B635-C2D8A455A13D}"/>
    <cellStyle name="Normal 53 7 2 2 4" xfId="38795" xr:uid="{0969A9D5-8215-4A53-9D1F-D05B117E0C5E}"/>
    <cellStyle name="Normal 53 7 2 3" xfId="25088" xr:uid="{34CDF107-6712-4D1E-868F-CCDFF3EDF2FC}"/>
    <cellStyle name="Normal 53 7 2 4" xfId="30582" xr:uid="{C8216103-7DBF-44DA-9A67-B1376CFC24FC}"/>
    <cellStyle name="Normal 53 7 2 5" xfId="36066" xr:uid="{8A825EEA-BB95-47B1-96B6-C66EA713F3CA}"/>
    <cellStyle name="Normal 53 7 3" xfId="11912" xr:uid="{9B9CCEBC-380F-4612-BCE5-FB4DE27917B8}"/>
    <cellStyle name="Normal 53 7 4" xfId="17148" xr:uid="{593A8252-249B-418C-8462-C60D4950BCA1}"/>
    <cellStyle name="Normal 53 7 5" xfId="19377" xr:uid="{3E989170-4536-46A9-91CB-A9C2019781C8}"/>
    <cellStyle name="Normal 53 7 6" xfId="9683" xr:uid="{2A202A1F-FA83-48E2-BE1D-329E481ED04C}"/>
    <cellStyle name="Normal 53 7 6 2" xfId="21004" xr:uid="{493F9A4E-8C0F-477A-9AA8-54B75BB6DCA7}"/>
    <cellStyle name="Normal 53 7 6 2 2" xfId="26560" xr:uid="{3290C958-1A20-4C39-9677-1F0C556A59D6}"/>
    <cellStyle name="Normal 53 7 6 2 3" xfId="32054" xr:uid="{0E27A077-93F1-42FB-95E4-B813BE0CB930}"/>
    <cellStyle name="Normal 53 7 6 2 4" xfId="37538" xr:uid="{AD063C50-D451-4C69-8982-10CCDC498A99}"/>
    <cellStyle name="Normal 53 7 6 3" xfId="23831" xr:uid="{9EAAF60B-DB55-4196-99A1-53923EF03CD5}"/>
    <cellStyle name="Normal 53 7 6 4" xfId="29325" xr:uid="{41254509-96B8-4118-BFB2-A58A02591CFF}"/>
    <cellStyle name="Normal 53 7 6 5" xfId="34809" xr:uid="{3B2BB65A-50A6-47D7-A2E8-0A5B8FD492CB}"/>
    <cellStyle name="Normal 53 8" xfId="6564" xr:uid="{301F87FC-9474-4271-9885-ACC76A120F88}"/>
    <cellStyle name="Normal 53 8 2" xfId="14975" xr:uid="{08C39F1D-4F89-420B-BB04-03717BFCB831}"/>
    <cellStyle name="Normal 53 8 2 2" xfId="22262" xr:uid="{FADBFD4B-DEC4-4441-95EE-E16BC86F16C0}"/>
    <cellStyle name="Normal 53 8 2 2 2" xfId="27818" xr:uid="{3744CE22-5710-4096-9A4C-58808802725E}"/>
    <cellStyle name="Normal 53 8 2 2 3" xfId="33312" xr:uid="{387EEB0F-9A70-4275-B1CE-0E5B90EA1861}"/>
    <cellStyle name="Normal 53 8 2 2 4" xfId="38796" xr:uid="{4DBBDB1F-4157-487E-ADE1-DBDFDF1DE8A2}"/>
    <cellStyle name="Normal 53 8 2 3" xfId="25089" xr:uid="{C55B3CEC-CB40-42B3-8FD9-4F3194B57CD0}"/>
    <cellStyle name="Normal 53 8 2 4" xfId="30583" xr:uid="{1B21408E-4780-4F92-A4E1-59592AB3E980}"/>
    <cellStyle name="Normal 53 8 2 5" xfId="36067" xr:uid="{801CCC4C-D290-455B-9FB7-808C6B423A9D}"/>
    <cellStyle name="Normal 53 8 3" xfId="11913" xr:uid="{BD8145C1-4507-4217-A308-B126A7DF286C}"/>
    <cellStyle name="Normal 53 8 4" xfId="17149" xr:uid="{96ED2D6B-BDEC-46B8-B11B-F39D581113E9}"/>
    <cellStyle name="Normal 53 8 5" xfId="19378" xr:uid="{B0A58A40-86D5-4267-A384-012A60247F50}"/>
    <cellStyle name="Normal 53 8 6" xfId="9684" xr:uid="{066F6D0C-AADC-4CEC-BE1A-D02B702F1384}"/>
    <cellStyle name="Normal 53 8 6 2" xfId="21005" xr:uid="{0493E06F-97FB-4340-90A8-CEF46279FAA5}"/>
    <cellStyle name="Normal 53 8 6 2 2" xfId="26561" xr:uid="{0D4D4D82-A986-4A3F-BCB4-F4A23CCFB94E}"/>
    <cellStyle name="Normal 53 8 6 2 3" xfId="32055" xr:uid="{41753880-EEF4-4EAC-BC55-46CE56560B3C}"/>
    <cellStyle name="Normal 53 8 6 2 4" xfId="37539" xr:uid="{E0AC5970-7B3A-4B87-B09A-5D35313E6C08}"/>
    <cellStyle name="Normal 53 8 6 3" xfId="23832" xr:uid="{A55BFA6B-0DE7-4D36-9CDC-E9EF8E58817D}"/>
    <cellStyle name="Normal 53 8 6 4" xfId="29326" xr:uid="{C7C686DB-44BD-4F53-878C-75BA7825AC2F}"/>
    <cellStyle name="Normal 53 8 6 5" xfId="34810" xr:uid="{BCCD3222-6584-4341-BDDD-B50BF80F8F1A}"/>
    <cellStyle name="Normal 53 9" xfId="6565" xr:uid="{8528852E-D16B-43F7-B611-B0A769BC860E}"/>
    <cellStyle name="Normal 53 9 2" xfId="14976" xr:uid="{11FE025C-9076-497C-B885-0C0C3F5F1C98}"/>
    <cellStyle name="Normal 53 9 2 2" xfId="22263" xr:uid="{9095D79E-77CE-4C55-ADBA-A8DAD233960E}"/>
    <cellStyle name="Normal 53 9 2 2 2" xfId="27819" xr:uid="{D6F6C6E7-7E97-4F4B-AB6B-46284620C331}"/>
    <cellStyle name="Normal 53 9 2 2 3" xfId="33313" xr:uid="{376DFDF2-889D-46D2-A654-4D073E9720E2}"/>
    <cellStyle name="Normal 53 9 2 2 4" xfId="38797" xr:uid="{A435E610-7A77-489F-8D53-538377A3D13E}"/>
    <cellStyle name="Normal 53 9 2 3" xfId="25090" xr:uid="{E1CCCE49-64CA-4EFD-A87E-CA11B9DEFDEF}"/>
    <cellStyle name="Normal 53 9 2 4" xfId="30584" xr:uid="{B65F49A6-7904-45BD-9F3F-1648E03261FE}"/>
    <cellStyle name="Normal 53 9 2 5" xfId="36068" xr:uid="{66B6851E-1710-4C93-9573-82068255C3E3}"/>
    <cellStyle name="Normal 53 9 3" xfId="11914" xr:uid="{8CAD1859-6D3C-4111-954F-C81A06B9F475}"/>
    <cellStyle name="Normal 53 9 4" xfId="17150" xr:uid="{29882DCA-7115-4D03-8F62-AA65E8DA5B29}"/>
    <cellStyle name="Normal 53 9 5" xfId="19379" xr:uid="{C88398D4-B551-4B21-9847-C560BB838141}"/>
    <cellStyle name="Normal 53 9 6" xfId="9685" xr:uid="{0B5A4E2A-120A-4A17-9881-7C8CAF56407A}"/>
    <cellStyle name="Normal 53 9 6 2" xfId="21006" xr:uid="{88D3730A-48C2-4828-8D21-70676B00A6F8}"/>
    <cellStyle name="Normal 53 9 6 2 2" xfId="26562" xr:uid="{13E5E547-EBB8-4439-A903-043FE45E2610}"/>
    <cellStyle name="Normal 53 9 6 2 3" xfId="32056" xr:uid="{6B27CDDB-1F78-41D0-8E8C-8CEEF0E16BEE}"/>
    <cellStyle name="Normal 53 9 6 2 4" xfId="37540" xr:uid="{914B5C5E-8A8A-442C-8924-C27601D78538}"/>
    <cellStyle name="Normal 53 9 6 3" xfId="23833" xr:uid="{A2B74676-F253-466C-91DB-BD8947F6D0A4}"/>
    <cellStyle name="Normal 53 9 6 4" xfId="29327" xr:uid="{9ADD4267-D4C6-4631-9A6E-15B51535891B}"/>
    <cellStyle name="Normal 53 9 6 5" xfId="34811" xr:uid="{F4AA9C37-2BA6-4C40-B2FA-BA23621667DB}"/>
    <cellStyle name="Normal 530" xfId="39762" xr:uid="{7E65B62E-60D3-4E3A-816E-255CFB7FD25C}"/>
    <cellStyle name="Normal 531" xfId="39763" xr:uid="{7CAE05FA-AE0D-47C7-9F0A-DABF930D0B59}"/>
    <cellStyle name="Normal 532" xfId="39764" xr:uid="{3AFD7591-58F1-4490-A8FB-2C7B245A838C}"/>
    <cellStyle name="Normal 533" xfId="39765" xr:uid="{782914A5-CED7-4856-8FD0-C4DF75909AA0}"/>
    <cellStyle name="Normal 534" xfId="39766" xr:uid="{EBADF99B-43BD-463B-B43D-13BF51B6B654}"/>
    <cellStyle name="Normal 535" xfId="39767" xr:uid="{29FE4879-A00E-439E-9B03-348A645F9BC5}"/>
    <cellStyle name="Normal 536" xfId="39768" xr:uid="{91B29D8A-0956-44FC-A2B0-7A6316B21F03}"/>
    <cellStyle name="Normal 537" xfId="39769" xr:uid="{DA6D6993-1445-4E77-AA9E-76C9BD6BBF45}"/>
    <cellStyle name="Normal 538" xfId="39770" xr:uid="{A986AB7B-6E1A-4EE4-BEA2-FC81E3A9B46F}"/>
    <cellStyle name="Normal 539" xfId="39771" xr:uid="{6F914675-8A94-4367-BBEE-F6E0A0FA10B7}"/>
    <cellStyle name="Normal 54" xfId="6566" xr:uid="{5D77E56F-8D50-413D-AABD-41EC7E0A8FEA}"/>
    <cellStyle name="Normal 54 2" xfId="19380" xr:uid="{56BA8B41-4E46-4A4D-AE1C-171857C62876}"/>
    <cellStyle name="Normal 54 3" xfId="9686" xr:uid="{349F2B0B-0DB7-4304-8702-85B5A341E6FD}"/>
    <cellStyle name="Normal 54 3 2" xfId="21007" xr:uid="{DFD86041-037E-4370-8571-A0FA10FC94F6}"/>
    <cellStyle name="Normal 54 3 2 2" xfId="26563" xr:uid="{925EE5DE-9D99-4798-B490-F843065155DC}"/>
    <cellStyle name="Normal 54 3 2 3" xfId="32057" xr:uid="{28609897-5F60-47EA-8E97-98FC0CFC461F}"/>
    <cellStyle name="Normal 54 3 2 4" xfId="37541" xr:uid="{E6CBE4FF-8BE5-4A9F-A4D0-65F86AA76A66}"/>
    <cellStyle name="Normal 54 3 3" xfId="23834" xr:uid="{8476C66B-09D5-4DB9-AEEC-30F28AFC9DED}"/>
    <cellStyle name="Normal 54 3 4" xfId="29328" xr:uid="{DADFBF8B-CA00-40C8-8538-3569D29FF018}"/>
    <cellStyle name="Normal 54 3 5" xfId="34812" xr:uid="{78DA748A-29A2-4D14-ABE1-182509721C86}"/>
    <cellStyle name="Normal 540" xfId="39772" xr:uid="{2A29DA93-59FE-4871-B231-418DB40B2C0D}"/>
    <cellStyle name="Normal 541" xfId="39773" xr:uid="{B7CC8B3B-1F71-41D5-B8FB-19CC5F6C14C8}"/>
    <cellStyle name="Normal 542" xfId="39774" xr:uid="{A195CAF1-42B9-4D8F-82E1-66399BB3A3FE}"/>
    <cellStyle name="Normal 543" xfId="39775" xr:uid="{96BAEF1A-E8D0-446C-A3E9-BB2C711C3C23}"/>
    <cellStyle name="Normal 544" xfId="39776" xr:uid="{4203F07B-37F5-47DD-A669-FE5692690562}"/>
    <cellStyle name="Normal 545" xfId="39777" xr:uid="{78E456B8-1131-409D-9712-6CDB3F62CD15}"/>
    <cellStyle name="Normal 546" xfId="39778" xr:uid="{F3192400-69AA-48A5-BD76-E374D29C0C5F}"/>
    <cellStyle name="Normal 547" xfId="39779" xr:uid="{F3D1379F-310E-4C67-9D9F-B8B9262EAC59}"/>
    <cellStyle name="Normal 548" xfId="39780" xr:uid="{A9547418-5350-4F25-8280-24344BBFC726}"/>
    <cellStyle name="Normal 549" xfId="39781" xr:uid="{B9AC8911-C337-4970-9340-5343D8F2C189}"/>
    <cellStyle name="Normal 55" xfId="6567" xr:uid="{19E357F3-82FE-42BC-8C23-3B9422B749FF}"/>
    <cellStyle name="Normal 55 2" xfId="14977" xr:uid="{6CB615F1-6A3F-4563-BEF2-90E0D13B032D}"/>
    <cellStyle name="Normal 55 2 2" xfId="22264" xr:uid="{C7B8F555-94E2-449B-8C48-AF2FE1A16859}"/>
    <cellStyle name="Normal 55 2 2 2" xfId="27820" xr:uid="{A447FCBD-EB4B-40F7-8925-325AA8C1C7D0}"/>
    <cellStyle name="Normal 55 2 2 3" xfId="33314" xr:uid="{32A239D0-974A-49FF-BEDB-91C4F738F621}"/>
    <cellStyle name="Normal 55 2 2 4" xfId="38798" xr:uid="{7A583822-8BAC-4ED6-8899-6EBF033CB6F3}"/>
    <cellStyle name="Normal 55 2 3" xfId="25091" xr:uid="{72083045-BB2E-4BF6-985C-9BDD9AA45707}"/>
    <cellStyle name="Normal 55 2 4" xfId="30585" xr:uid="{442BDF0F-DDF1-45E7-B362-2B59F283629D}"/>
    <cellStyle name="Normal 55 2 5" xfId="36069" xr:uid="{A3763939-1136-4674-9299-95893D7914E4}"/>
    <cellStyle name="Normal 55 3" xfId="11915" xr:uid="{6254DA39-9B65-4E5C-8488-6D84DEB01829}"/>
    <cellStyle name="Normal 55 4" xfId="17151" xr:uid="{238444D5-1C61-4C2E-9DD0-4492DF772624}"/>
    <cellStyle name="Normal 55 5" xfId="19381" xr:uid="{68E7AB9E-5B87-4723-B4F9-59C63B45D172}"/>
    <cellStyle name="Normal 55 6" xfId="9687" xr:uid="{0E301614-D0B1-4490-B835-B5BD5FBBE237}"/>
    <cellStyle name="Normal 55 6 2" xfId="21008" xr:uid="{832B8D3D-810F-498A-B7FA-294CEF04AB55}"/>
    <cellStyle name="Normal 55 6 2 2" xfId="26564" xr:uid="{E99CA869-E6D9-46E5-A14E-31BD7053B37C}"/>
    <cellStyle name="Normal 55 6 2 3" xfId="32058" xr:uid="{579ECF5B-E9AA-49CB-A5BE-57AB238C8896}"/>
    <cellStyle name="Normal 55 6 2 4" xfId="37542" xr:uid="{EF29B857-5C6D-4DCB-B409-E0EA8815802D}"/>
    <cellStyle name="Normal 55 6 3" xfId="23835" xr:uid="{D0069238-18F8-4974-8000-D1BA74EB74D8}"/>
    <cellStyle name="Normal 55 6 4" xfId="29329" xr:uid="{6DCF1DE5-A1D5-4763-BABD-F4E710C7143C}"/>
    <cellStyle name="Normal 55 6 5" xfId="34813" xr:uid="{074B09B7-738B-4091-A480-20067396FB1D}"/>
    <cellStyle name="Normal 550" xfId="39782" xr:uid="{3FF632D1-BA81-425F-82EC-A62638CA3833}"/>
    <cellStyle name="Normal 551" xfId="39783" xr:uid="{9AA30261-89DA-4133-A08F-EC80CEB809EC}"/>
    <cellStyle name="Normal 552" xfId="39784" xr:uid="{917F757D-1097-483A-A4E4-D51CCC572436}"/>
    <cellStyle name="Normal 553" xfId="39785" xr:uid="{CC251360-2E58-4D74-B202-3AA1455516E8}"/>
    <cellStyle name="Normal 554" xfId="39786" xr:uid="{7375C00D-E383-40FA-8BF5-B9480385B794}"/>
    <cellStyle name="Normal 555" xfId="39787" xr:uid="{60797080-DAC3-4F35-9086-4E88ED2127E2}"/>
    <cellStyle name="Normal 556" xfId="39788" xr:uid="{C7266295-6944-4AA3-8A27-9D37631F4BB6}"/>
    <cellStyle name="Normal 557" xfId="39789" xr:uid="{775EFD04-086B-4F9B-90E0-A56291E40470}"/>
    <cellStyle name="Normal 558" xfId="39790" xr:uid="{6939E0FB-D02B-4767-ABC2-F48B52A982E2}"/>
    <cellStyle name="Normal 559" xfId="39791" xr:uid="{518B9000-E159-4183-BBBF-34CA60EE3256}"/>
    <cellStyle name="Normal 56" xfId="6568" xr:uid="{BF5E1796-A4A6-40B0-9D1B-EB44D1AE1B2A}"/>
    <cellStyle name="Normal 56 2" xfId="14978" xr:uid="{E8608386-9B66-4AD8-824E-6B67FABC3B7A}"/>
    <cellStyle name="Normal 56 2 2" xfId="22265" xr:uid="{B2FB4BFD-B2A8-4017-898B-F896CB30C995}"/>
    <cellStyle name="Normal 56 2 2 2" xfId="27821" xr:uid="{77739DC7-FAB3-4395-BE97-078D7737E9C1}"/>
    <cellStyle name="Normal 56 2 2 3" xfId="33315" xr:uid="{4151A58A-ADF1-4803-9FF9-7183B630D1E6}"/>
    <cellStyle name="Normal 56 2 2 4" xfId="38799" xr:uid="{03C29396-4BE6-42BB-B203-A5A9EAD2FC78}"/>
    <cellStyle name="Normal 56 2 3" xfId="25092" xr:uid="{36080CC9-84F8-461F-A0B7-DCD072DE423C}"/>
    <cellStyle name="Normal 56 2 4" xfId="30586" xr:uid="{ABFF1571-7960-43BF-A73B-05845F9776EB}"/>
    <cellStyle name="Normal 56 2 5" xfId="36070" xr:uid="{56BFEE0D-72C7-456D-9A72-614A96D5D4C2}"/>
    <cellStyle name="Normal 56 3" xfId="11916" xr:uid="{54F1E989-DDE1-478D-828C-4C9B9569125A}"/>
    <cellStyle name="Normal 56 4" xfId="17152" xr:uid="{2DF1011D-56D9-4AC0-A116-6DF498FE365A}"/>
    <cellStyle name="Normal 56 5" xfId="19382" xr:uid="{631AFE49-6B75-4925-BAF7-2026CD06EBCC}"/>
    <cellStyle name="Normal 56 6" xfId="9688" xr:uid="{8A006884-87B7-48ED-A5DC-F83E015A027D}"/>
    <cellStyle name="Normal 56 6 2" xfId="21009" xr:uid="{D9D0AC82-DF65-4FF4-A9D0-5A67CE2A51EF}"/>
    <cellStyle name="Normal 56 6 2 2" xfId="26565" xr:uid="{E15C6EB5-BEA8-4DF8-93A3-1889EADA4A40}"/>
    <cellStyle name="Normal 56 6 2 3" xfId="32059" xr:uid="{7723580A-A36B-44E8-95F9-56F44890A6CA}"/>
    <cellStyle name="Normal 56 6 2 4" xfId="37543" xr:uid="{C8AD0D16-087B-4BCB-8A45-860D08B45E11}"/>
    <cellStyle name="Normal 56 6 3" xfId="23836" xr:uid="{AAA0762A-3C75-4834-972E-28606703C543}"/>
    <cellStyle name="Normal 56 6 4" xfId="29330" xr:uid="{1F9565BA-DCCB-453B-A2CF-3436408632B8}"/>
    <cellStyle name="Normal 56 6 5" xfId="34814" xr:uid="{9A3D4E89-D4EB-41A5-B809-FC67137BB2D8}"/>
    <cellStyle name="Normal 560" xfId="39792" xr:uid="{67AB68D0-0C81-4744-87A6-3B727A9A283C}"/>
    <cellStyle name="Normal 561" xfId="39793" xr:uid="{FCD98724-7DBB-47DF-8D24-7D2870D818DB}"/>
    <cellStyle name="Normal 562" xfId="39794" xr:uid="{63AD8B53-360E-42B6-8BF3-8660A6C312AE}"/>
    <cellStyle name="Normal 563" xfId="39795" xr:uid="{58A45C9B-5757-4CCA-9B8D-9D3D92C6698E}"/>
    <cellStyle name="Normal 564" xfId="39796" xr:uid="{23347E1D-7574-44A7-AB62-1C1F804FC815}"/>
    <cellStyle name="Normal 565" xfId="39797" xr:uid="{FC3275F4-526D-4DA3-ACD8-FC0E956E7D07}"/>
    <cellStyle name="Normal 566" xfId="39798" xr:uid="{75B49F08-5EC3-435F-858E-891C56264944}"/>
    <cellStyle name="Normal 567" xfId="39799" xr:uid="{85E69774-F662-402D-9062-0D0010EF6A98}"/>
    <cellStyle name="Normal 568" xfId="39800" xr:uid="{188D7456-F803-4ED9-9E09-A15D04563758}"/>
    <cellStyle name="Normal 569" xfId="39801" xr:uid="{31E62256-77DE-455B-99BC-8324BB14BC7A}"/>
    <cellStyle name="Normal 57" xfId="6569" xr:uid="{C9CED906-A201-4D53-9335-D0EDF00E8B25}"/>
    <cellStyle name="Normal 57 2" xfId="6570" xr:uid="{FD5361D7-B6F1-4A0C-AC83-01C8444B63AA}"/>
    <cellStyle name="Normal 57 2 2" xfId="14980" xr:uid="{77F40B49-15E7-43E2-A412-1FF2973D1EAE}"/>
    <cellStyle name="Normal 57 2 2 2" xfId="22267" xr:uid="{DC715E90-A6D0-4B6F-91B1-8BB50E84C8B6}"/>
    <cellStyle name="Normal 57 2 2 2 2" xfId="27823" xr:uid="{B9FDA668-19CD-4E6F-9444-C953A1700B20}"/>
    <cellStyle name="Normal 57 2 2 2 3" xfId="33317" xr:uid="{08E1CB46-658C-414E-BFEE-9B014215DF26}"/>
    <cellStyle name="Normal 57 2 2 2 4" xfId="38801" xr:uid="{269E5DFC-E373-464B-980F-2DAF22F244C9}"/>
    <cellStyle name="Normal 57 2 2 3" xfId="25094" xr:uid="{80450253-4102-4289-8E20-C2B37EE2ED28}"/>
    <cellStyle name="Normal 57 2 2 4" xfId="30588" xr:uid="{BFE5341F-90F7-4DBD-BA0B-021E4B2F8D13}"/>
    <cellStyle name="Normal 57 2 2 5" xfId="36072" xr:uid="{510056AA-AEF8-4820-BB50-9297CE0EC839}"/>
    <cellStyle name="Normal 57 2 3" xfId="11918" xr:uid="{2868A3E8-E8D7-471A-B498-6B6419C1F50B}"/>
    <cellStyle name="Normal 57 2 4" xfId="17154" xr:uid="{6311D2C3-8234-498A-9A8A-7E61998552F7}"/>
    <cellStyle name="Normal 57 2 5" xfId="19384" xr:uid="{DBF9FA6E-0619-4352-9217-AE1F4E797729}"/>
    <cellStyle name="Normal 57 2 6" xfId="9690" xr:uid="{6D49AA55-4A24-4617-8297-5677C33D1413}"/>
    <cellStyle name="Normal 57 2 6 2" xfId="21011" xr:uid="{7CDF66AF-9AEA-4278-8115-3129818963A4}"/>
    <cellStyle name="Normal 57 2 6 2 2" xfId="26567" xr:uid="{EE32E79A-84C8-44BC-B8AC-4AFE9146243D}"/>
    <cellStyle name="Normal 57 2 6 2 3" xfId="32061" xr:uid="{8319D563-F2CD-42BB-B658-CF885E9447A9}"/>
    <cellStyle name="Normal 57 2 6 2 4" xfId="37545" xr:uid="{07A824F3-A6F6-4D44-88E1-627E2A5D6BE6}"/>
    <cellStyle name="Normal 57 2 6 3" xfId="23838" xr:uid="{029ACA57-A4D2-4D6E-80FA-C6CD00FBC5F7}"/>
    <cellStyle name="Normal 57 2 6 4" xfId="29332" xr:uid="{A81AE965-0321-4F80-BD27-3ACE765081D4}"/>
    <cellStyle name="Normal 57 2 6 5" xfId="34816" xr:uid="{3A81112E-F9DD-44AF-8BEA-F2ADF0D8FB29}"/>
    <cellStyle name="Normal 57 3" xfId="6571" xr:uid="{F5F87A65-CB39-4A96-A213-A96489CCA648}"/>
    <cellStyle name="Normal 57 3 2" xfId="14981" xr:uid="{CF267DD0-2205-49E8-A9D2-C68FE272E121}"/>
    <cellStyle name="Normal 57 3 2 2" xfId="22268" xr:uid="{6E8945C7-2245-4739-A3AC-DD627415D960}"/>
    <cellStyle name="Normal 57 3 2 2 2" xfId="27824" xr:uid="{EA2A73F3-5BD3-4EA9-9382-DD20F7DABDA0}"/>
    <cellStyle name="Normal 57 3 2 2 3" xfId="33318" xr:uid="{DED8F901-4989-4008-9C97-0738AF38997B}"/>
    <cellStyle name="Normal 57 3 2 2 4" xfId="38802" xr:uid="{5A3C2452-80D0-430F-9EFF-2644796CEF21}"/>
    <cellStyle name="Normal 57 3 2 3" xfId="25095" xr:uid="{9DA1F6CB-BC53-44CD-B379-8826E8DF4978}"/>
    <cellStyle name="Normal 57 3 2 4" xfId="30589" xr:uid="{0B641EC8-F67D-4FC4-A453-749BCD7AA79A}"/>
    <cellStyle name="Normal 57 3 2 5" xfId="36073" xr:uid="{D3ADCF84-25AC-4DDD-963B-37AC6056340C}"/>
    <cellStyle name="Normal 57 3 3" xfId="11919" xr:uid="{0E7230CA-7F17-4E68-AAF8-44489454F2E9}"/>
    <cellStyle name="Normal 57 3 4" xfId="17155" xr:uid="{BE9E8FE4-9369-4535-B618-EF618DF99B56}"/>
    <cellStyle name="Normal 57 3 5" xfId="19385" xr:uid="{B25BCDA6-FD94-4497-95C5-46BCB68F9C8E}"/>
    <cellStyle name="Normal 57 3 6" xfId="9691" xr:uid="{FE3F4FE7-C021-451D-91E0-5F667EC8C32F}"/>
    <cellStyle name="Normal 57 3 6 2" xfId="21012" xr:uid="{457B5482-115E-4E0A-98C1-B0C1096A88FC}"/>
    <cellStyle name="Normal 57 3 6 2 2" xfId="26568" xr:uid="{6DDC9E78-80A6-4C75-8C93-F79827725336}"/>
    <cellStyle name="Normal 57 3 6 2 3" xfId="32062" xr:uid="{1272CAB7-B50F-4B98-92D6-A29469B1000A}"/>
    <cellStyle name="Normal 57 3 6 2 4" xfId="37546" xr:uid="{603E34A6-F620-4350-A139-057A9F8EA53B}"/>
    <cellStyle name="Normal 57 3 6 3" xfId="23839" xr:uid="{7EC31E82-8EC2-4603-92CD-7E0C9175106C}"/>
    <cellStyle name="Normal 57 3 6 4" xfId="29333" xr:uid="{FF354567-769C-4718-B94B-6C57EF4ADA27}"/>
    <cellStyle name="Normal 57 3 6 5" xfId="34817" xr:uid="{36D30CEE-C5C3-44D0-9229-E107B2ACB1D5}"/>
    <cellStyle name="Normal 57 4" xfId="6572" xr:uid="{2875B433-C8D3-4E3F-82AC-E6902DADAE35}"/>
    <cellStyle name="Normal 57 4 2" xfId="14982" xr:uid="{EA85893F-6D55-4A65-B7D3-6EDB4D9E17CB}"/>
    <cellStyle name="Normal 57 4 2 2" xfId="22269" xr:uid="{39817263-3950-45F0-BD87-016A3012B7C7}"/>
    <cellStyle name="Normal 57 4 2 2 2" xfId="27825" xr:uid="{4E48CDF4-23F1-46B9-AC78-092BFCCB4D53}"/>
    <cellStyle name="Normal 57 4 2 2 3" xfId="33319" xr:uid="{FFBBE80C-20FB-4BB7-811A-439E5CCA1D4D}"/>
    <cellStyle name="Normal 57 4 2 2 4" xfId="38803" xr:uid="{AE915EE0-20A4-45D4-AB78-79FD99C2B722}"/>
    <cellStyle name="Normal 57 4 2 3" xfId="25096" xr:uid="{A3F98D94-8203-4979-9B50-E41AE1261C92}"/>
    <cellStyle name="Normal 57 4 2 4" xfId="30590" xr:uid="{177D5A7F-1964-42ED-B5D0-CC9D278E2195}"/>
    <cellStyle name="Normal 57 4 2 5" xfId="36074" xr:uid="{E69673CE-B2DE-4F4B-8E6C-1309134A494B}"/>
    <cellStyle name="Normal 57 4 3" xfId="11920" xr:uid="{88A1EB88-04D1-439E-B5E0-074B66E3193C}"/>
    <cellStyle name="Normal 57 4 4" xfId="17156" xr:uid="{98FBAF83-B284-414A-912F-1EE9898A6454}"/>
    <cellStyle name="Normal 57 4 5" xfId="19386" xr:uid="{E766A155-6CF4-4C06-AD5C-5990BE2A55B3}"/>
    <cellStyle name="Normal 57 4 6" xfId="9692" xr:uid="{FC6CB3D3-0E09-4B57-AD24-7E259C234D3B}"/>
    <cellStyle name="Normal 57 4 6 2" xfId="21013" xr:uid="{D40B4033-E195-4F85-A5D7-7D7176B73729}"/>
    <cellStyle name="Normal 57 4 6 2 2" xfId="26569" xr:uid="{DBD108B7-5874-420E-8F86-8C966D9EE5CA}"/>
    <cellStyle name="Normal 57 4 6 2 3" xfId="32063" xr:uid="{E602927D-11CE-42BD-A45F-A63ED9B33E52}"/>
    <cellStyle name="Normal 57 4 6 2 4" xfId="37547" xr:uid="{53E3FF83-4CB8-47EB-89F5-175F2C15B73A}"/>
    <cellStyle name="Normal 57 4 6 3" xfId="23840" xr:uid="{F3B2008B-3011-4CCF-9330-520F2C6FE4F4}"/>
    <cellStyle name="Normal 57 4 6 4" xfId="29334" xr:uid="{922FEFC5-514A-4F4C-8D45-DD86D54B2001}"/>
    <cellStyle name="Normal 57 4 6 5" xfId="34818" xr:uid="{73C54986-28CF-4C45-8E5D-7C64C45A9334}"/>
    <cellStyle name="Normal 57 5" xfId="14979" xr:uid="{1939373B-6EB3-4046-984E-416F19EA9673}"/>
    <cellStyle name="Normal 57 5 2" xfId="22266" xr:uid="{444180D1-1372-4C5A-90E7-6F069BF895F5}"/>
    <cellStyle name="Normal 57 5 2 2" xfId="27822" xr:uid="{504F7BE1-B74A-4291-BB71-6A232C36097B}"/>
    <cellStyle name="Normal 57 5 2 3" xfId="33316" xr:uid="{5F4468F6-E1AB-4862-A09E-D79FA0ED226C}"/>
    <cellStyle name="Normal 57 5 2 4" xfId="38800" xr:uid="{8B46D36A-CAEA-477E-BF85-41A7924074D2}"/>
    <cellStyle name="Normal 57 5 3" xfId="25093" xr:uid="{D75B722F-C6DD-4880-8EBD-B575A1BC74DA}"/>
    <cellStyle name="Normal 57 5 4" xfId="30587" xr:uid="{5D6D5516-E8A2-4DFB-AA86-9C8470AE5576}"/>
    <cellStyle name="Normal 57 5 5" xfId="36071" xr:uid="{755A1AC0-D195-4153-BDD4-941B2FC0DF6A}"/>
    <cellStyle name="Normal 57 6" xfId="11917" xr:uid="{31212DF3-9A28-477E-9213-3AAE26C1D48A}"/>
    <cellStyle name="Normal 57 7" xfId="17153" xr:uid="{6E210074-244C-4AB2-917C-520E4D8E2C7A}"/>
    <cellStyle name="Normal 57 8" xfId="19383" xr:uid="{F98DB725-4F00-4B5D-AD5B-D136AB743AB7}"/>
    <cellStyle name="Normal 57 9" xfId="9689" xr:uid="{DE7ECAD7-7B36-4495-8713-35F79A863F5D}"/>
    <cellStyle name="Normal 57 9 2" xfId="21010" xr:uid="{CEDA563B-553A-4793-9E09-BFEDDA73A97A}"/>
    <cellStyle name="Normal 57 9 2 2" xfId="26566" xr:uid="{6B7EB4F4-617E-462A-A308-AB8062ECFC1D}"/>
    <cellStyle name="Normal 57 9 2 3" xfId="32060" xr:uid="{98178CDD-E444-43ED-8998-2527BC1EC40F}"/>
    <cellStyle name="Normal 57 9 2 4" xfId="37544" xr:uid="{6BB466FA-C443-467C-A8D3-10F634A84A24}"/>
    <cellStyle name="Normal 57 9 3" xfId="23837" xr:uid="{273147B9-7CDF-4169-9A8F-61A6AB64F609}"/>
    <cellStyle name="Normal 57 9 4" xfId="29331" xr:uid="{C4DF776C-6ED5-49A7-8CAF-EB8E030E038A}"/>
    <cellStyle name="Normal 57 9 5" xfId="34815" xr:uid="{D0DF4880-1CEB-4B29-A6E8-4128DAEBC5C7}"/>
    <cellStyle name="Normal 570" xfId="39802" xr:uid="{30EFDF41-E48B-4DF2-BC5E-BCADB0D22B37}"/>
    <cellStyle name="Normal 571" xfId="39803" xr:uid="{6404DEBC-2DC5-4F00-AB0E-8659DD8CD015}"/>
    <cellStyle name="Normal 572" xfId="39804" xr:uid="{1674F077-8F1E-42B8-9FB0-87C0E17E4CC5}"/>
    <cellStyle name="Normal 573" xfId="39805" xr:uid="{64039E9A-355F-4BEF-BA2D-48C3B23A6B6E}"/>
    <cellStyle name="Normal 574" xfId="39806" xr:uid="{086BC341-570B-4D21-B6F4-75B25B2EEDA7}"/>
    <cellStyle name="Normal 575" xfId="39807" xr:uid="{22FF95E6-4ADC-4B7C-95F5-C909F2AA6355}"/>
    <cellStyle name="Normal 576" xfId="39808" xr:uid="{2D8CB9B6-49FE-4269-B705-CEEAD10A6F6C}"/>
    <cellStyle name="Normal 577" xfId="39809" xr:uid="{735E586D-D1FC-4F03-8553-48F35FF05895}"/>
    <cellStyle name="Normal 578" xfId="39810" xr:uid="{B380F433-B2E3-4E41-8A7D-4681237A6BAE}"/>
    <cellStyle name="Normal 579" xfId="39811" xr:uid="{04D004D9-CF4D-4005-AF2E-8C34397F3FC9}"/>
    <cellStyle name="Normal 58" xfId="6573" xr:uid="{B40096A2-FD53-4D7A-AC44-BA7DA82FFB37}"/>
    <cellStyle name="Normal 58 2" xfId="6574" xr:uid="{82461ACE-FB73-43B5-B27A-D6EBEF60AFE1}"/>
    <cellStyle name="Normal 58 2 2" xfId="14984" xr:uid="{74F5DD74-ABB9-4B0E-B442-8CFC89876064}"/>
    <cellStyle name="Normal 58 2 2 2" xfId="22271" xr:uid="{5386A981-8F11-42E7-9396-675A1092B4C4}"/>
    <cellStyle name="Normal 58 2 2 2 2" xfId="27827" xr:uid="{BEDFFC9D-4293-48B7-BD08-75346E242888}"/>
    <cellStyle name="Normal 58 2 2 2 3" xfId="33321" xr:uid="{FD398D39-584D-4D3B-A753-7FB3C86BBE06}"/>
    <cellStyle name="Normal 58 2 2 2 4" xfId="38805" xr:uid="{F3546482-42B1-4E0E-8B00-FEDB55C41DA5}"/>
    <cellStyle name="Normal 58 2 2 3" xfId="25098" xr:uid="{8B925BB0-E9F8-4B88-B2D0-6CB68C9F7FE8}"/>
    <cellStyle name="Normal 58 2 2 4" xfId="30592" xr:uid="{5209A96F-1BA1-4158-B6B4-CD874D1FD52E}"/>
    <cellStyle name="Normal 58 2 2 5" xfId="36076" xr:uid="{F8C79ECA-A2FB-4E6E-B40D-D53CA86E0A1A}"/>
    <cellStyle name="Normal 58 2 3" xfId="11922" xr:uid="{AA6EEB73-D7BE-4A0F-91CF-05D6D5FEEC11}"/>
    <cellStyle name="Normal 58 2 4" xfId="17158" xr:uid="{DC336345-416E-49CF-8283-D0414DF9B9C0}"/>
    <cellStyle name="Normal 58 2 5" xfId="19388" xr:uid="{6CE8D575-B319-4267-85AE-88CE0E87A9F0}"/>
    <cellStyle name="Normal 58 2 6" xfId="9694" xr:uid="{A0CFDC32-FFAD-40F3-8151-F95E9EB112DC}"/>
    <cellStyle name="Normal 58 2 6 2" xfId="21015" xr:uid="{AA17A148-516C-49E2-A6ED-5C500AF0E94A}"/>
    <cellStyle name="Normal 58 2 6 2 2" xfId="26571" xr:uid="{FD047E01-1BA1-4068-8671-4D8226B23FEC}"/>
    <cellStyle name="Normal 58 2 6 2 3" xfId="32065" xr:uid="{FDEAF5DA-6C3B-4FBB-A38E-50E625A08767}"/>
    <cellStyle name="Normal 58 2 6 2 4" xfId="37549" xr:uid="{36AC2775-C80E-46F3-BDF7-3457E3BA68BC}"/>
    <cellStyle name="Normal 58 2 6 3" xfId="23842" xr:uid="{DEDD51EE-4DD0-4B23-AC39-37BEED5E1F6A}"/>
    <cellStyle name="Normal 58 2 6 4" xfId="29336" xr:uid="{FD519562-792A-4023-9F38-60033D0C8D24}"/>
    <cellStyle name="Normal 58 2 6 5" xfId="34820" xr:uid="{DF292BEB-A10E-4FF9-8C08-6E1A712E8273}"/>
    <cellStyle name="Normal 58 3" xfId="6575" xr:uid="{679EC047-65A9-4116-8C69-8384E8C3955D}"/>
    <cellStyle name="Normal 58 3 2" xfId="14985" xr:uid="{11235C15-5486-49C1-8ABF-917F97C4DBBF}"/>
    <cellStyle name="Normal 58 3 2 2" xfId="22272" xr:uid="{37A361FA-FA8E-49D5-B4BA-68D9C596743E}"/>
    <cellStyle name="Normal 58 3 2 2 2" xfId="27828" xr:uid="{551BA78F-A568-43FA-A734-395F8EF4951A}"/>
    <cellStyle name="Normal 58 3 2 2 3" xfId="33322" xr:uid="{F4CE10E9-4266-4B9A-BE8C-9F0E9C955A78}"/>
    <cellStyle name="Normal 58 3 2 2 4" xfId="38806" xr:uid="{8246D4EF-2932-4A2D-9418-C3646D14EE39}"/>
    <cellStyle name="Normal 58 3 2 3" xfId="25099" xr:uid="{63558B64-72EE-4BA6-8449-43CC5628BC5E}"/>
    <cellStyle name="Normal 58 3 2 4" xfId="30593" xr:uid="{335E7AF8-038C-4611-A71C-9A51B61F9FC5}"/>
    <cellStyle name="Normal 58 3 2 5" xfId="36077" xr:uid="{7DDE5BF9-9A25-4994-B2F4-C003F502C7C2}"/>
    <cellStyle name="Normal 58 3 3" xfId="11923" xr:uid="{66E89A6E-5705-42C5-9C45-872E6D6D4B41}"/>
    <cellStyle name="Normal 58 3 4" xfId="17159" xr:uid="{F3D2019C-487E-4C8E-88D4-11F99F2AE179}"/>
    <cellStyle name="Normal 58 3 5" xfId="19389" xr:uid="{623DEF10-A1ED-4901-BCB9-B0677875123A}"/>
    <cellStyle name="Normal 58 3 6" xfId="9695" xr:uid="{89EB5FCB-1520-48E6-9E07-B668D6F5772D}"/>
    <cellStyle name="Normal 58 3 6 2" xfId="21016" xr:uid="{44C4ED00-CC5B-4E20-8C42-B66C2E7C0D02}"/>
    <cellStyle name="Normal 58 3 6 2 2" xfId="26572" xr:uid="{07FEEC76-1F37-4DD9-8A71-E18DC3ECB4CD}"/>
    <cellStyle name="Normal 58 3 6 2 3" xfId="32066" xr:uid="{35443FEF-B75F-45D7-B860-A70645687F37}"/>
    <cellStyle name="Normal 58 3 6 2 4" xfId="37550" xr:uid="{89C52223-001D-47EB-A420-DEEE55D835B7}"/>
    <cellStyle name="Normal 58 3 6 3" xfId="23843" xr:uid="{068F7BED-C50A-4B0D-99AF-44F462414A62}"/>
    <cellStyle name="Normal 58 3 6 4" xfId="29337" xr:uid="{F8F886BF-255D-4DF1-B7BC-AC961AE56484}"/>
    <cellStyle name="Normal 58 3 6 5" xfId="34821" xr:uid="{D4B1601E-6767-45EB-AE83-55A3016F013A}"/>
    <cellStyle name="Normal 58 4" xfId="6576" xr:uid="{CE989251-BCEA-4ADF-939D-81F42B485025}"/>
    <cellStyle name="Normal 58 4 2" xfId="14986" xr:uid="{6E17FA87-4638-47CD-9ED7-35B1A09C08AB}"/>
    <cellStyle name="Normal 58 4 2 2" xfId="22273" xr:uid="{C8C59F19-D6D1-447C-8050-208A7B88C7DE}"/>
    <cellStyle name="Normal 58 4 2 2 2" xfId="27829" xr:uid="{D0B2EEA0-CA8C-443A-A44B-2C0071B31F80}"/>
    <cellStyle name="Normal 58 4 2 2 3" xfId="33323" xr:uid="{3F007E88-0ED9-4592-B806-0F32BBC215CA}"/>
    <cellStyle name="Normal 58 4 2 2 4" xfId="38807" xr:uid="{737C87E1-4CE8-4D27-8F9D-009643AD588D}"/>
    <cellStyle name="Normal 58 4 2 3" xfId="25100" xr:uid="{C7DFB83A-50B1-459F-9130-62FD7E877D63}"/>
    <cellStyle name="Normal 58 4 2 4" xfId="30594" xr:uid="{F52DFD6E-B841-4E02-ADCA-3CABF610552C}"/>
    <cellStyle name="Normal 58 4 2 5" xfId="36078" xr:uid="{3480D157-509F-41DD-998C-718C7C5F1B15}"/>
    <cellStyle name="Normal 58 4 3" xfId="11924" xr:uid="{D5B4BFB0-D3D4-41AB-AB3D-E7B71A0DBAFB}"/>
    <cellStyle name="Normal 58 4 4" xfId="17160" xr:uid="{6C59CF70-62D1-4480-A04B-ECBFDBE17258}"/>
    <cellStyle name="Normal 58 4 5" xfId="19390" xr:uid="{2D5979B8-4EA8-442F-8AA4-B4B2006DECBA}"/>
    <cellStyle name="Normal 58 4 6" xfId="9696" xr:uid="{AD382EE3-CF7A-47F0-9115-7900F44D803A}"/>
    <cellStyle name="Normal 58 4 6 2" xfId="21017" xr:uid="{86D125B3-462A-4B73-9674-3F41DC31B2FF}"/>
    <cellStyle name="Normal 58 4 6 2 2" xfId="26573" xr:uid="{9F9DE128-55BB-4041-9821-8B3AF6702576}"/>
    <cellStyle name="Normal 58 4 6 2 3" xfId="32067" xr:uid="{2B1299E0-AF8E-4013-9E1D-961073463FDB}"/>
    <cellStyle name="Normal 58 4 6 2 4" xfId="37551" xr:uid="{31960569-4C0D-44B6-BD37-B1CB823683A9}"/>
    <cellStyle name="Normal 58 4 6 3" xfId="23844" xr:uid="{4CED8E3E-2935-4531-A242-0A7AB083E501}"/>
    <cellStyle name="Normal 58 4 6 4" xfId="29338" xr:uid="{CE85E185-91CE-4833-A1A3-237E8FE311BC}"/>
    <cellStyle name="Normal 58 4 6 5" xfId="34822" xr:uid="{011C2617-E890-4578-BDDB-E6B436587958}"/>
    <cellStyle name="Normal 58 5" xfId="14983" xr:uid="{E124238D-85B8-4043-AE84-C8BD2C9B3115}"/>
    <cellStyle name="Normal 58 5 2" xfId="22270" xr:uid="{91DA04C6-00ED-467A-B97F-6672BD1F5D04}"/>
    <cellStyle name="Normal 58 5 2 2" xfId="27826" xr:uid="{8B24E5EC-AFC0-4E05-800A-BEDD4662D7E1}"/>
    <cellStyle name="Normal 58 5 2 3" xfId="33320" xr:uid="{A1CFF590-4955-48E1-9559-19E42274EFCB}"/>
    <cellStyle name="Normal 58 5 2 4" xfId="38804" xr:uid="{7184BAA4-3FD4-40C3-B5ED-9125F21A5921}"/>
    <cellStyle name="Normal 58 5 3" xfId="25097" xr:uid="{C7456C18-BC45-4E04-AE23-5FAF69282ADF}"/>
    <cellStyle name="Normal 58 5 4" xfId="30591" xr:uid="{4660BAA1-F4D3-4C9A-8842-923ECF5AB192}"/>
    <cellStyle name="Normal 58 5 5" xfId="36075" xr:uid="{3F73146E-22AA-4D84-A5C6-43DCA6CE6B0E}"/>
    <cellStyle name="Normal 58 6" xfId="11921" xr:uid="{9FBD5F8E-82CA-4629-9B25-025AB08159C6}"/>
    <cellStyle name="Normal 58 7" xfId="17157" xr:uid="{33C2C378-882C-4E86-9F02-F810C891846F}"/>
    <cellStyle name="Normal 58 8" xfId="19387" xr:uid="{66BE1A9B-26F7-466B-A5D7-AD16BB2B4942}"/>
    <cellStyle name="Normal 58 9" xfId="9693" xr:uid="{2C77C8C0-CC83-49E9-B655-AB6F7E9AA0D4}"/>
    <cellStyle name="Normal 58 9 2" xfId="21014" xr:uid="{EAF8F978-A5D6-4741-A59B-5213EB142CB7}"/>
    <cellStyle name="Normal 58 9 2 2" xfId="26570" xr:uid="{27F8758D-996D-44D2-8EBB-A7BA17AE771C}"/>
    <cellStyle name="Normal 58 9 2 3" xfId="32064" xr:uid="{339A0DBE-D2FC-4BE7-8385-698CC9FAB5AF}"/>
    <cellStyle name="Normal 58 9 2 4" xfId="37548" xr:uid="{2837E8AD-4BC2-4C8E-B0AD-16E777291325}"/>
    <cellStyle name="Normal 58 9 3" xfId="23841" xr:uid="{E23FB290-7BF2-43D1-879F-DED3AE64B29F}"/>
    <cellStyle name="Normal 58 9 4" xfId="29335" xr:uid="{1610247E-BF27-4700-B83E-F7925C565D26}"/>
    <cellStyle name="Normal 58 9 5" xfId="34819" xr:uid="{814D06A0-7DC2-4FA5-A996-8333176DDB3B}"/>
    <cellStyle name="Normal 580" xfId="39812" xr:uid="{DE32550B-A8BE-4B0D-9CFF-B0CB499B61A6}"/>
    <cellStyle name="Normal 581" xfId="39813" xr:uid="{F5EC706A-A350-4CEE-BDFC-758BAB1581A9}"/>
    <cellStyle name="Normal 582" xfId="39814" xr:uid="{D36BC921-1F7D-4875-B4CD-4625FFFF5F62}"/>
    <cellStyle name="Normal 583" xfId="39815" xr:uid="{915F32DB-150D-4F39-AF22-DE240CAAA0B4}"/>
    <cellStyle name="Normal 584" xfId="39816" xr:uid="{7FAFD2AE-9708-4801-B268-90D484234FCD}"/>
    <cellStyle name="Normal 585" xfId="39817" xr:uid="{BF1E8209-8336-49EB-815F-2FCBCC006291}"/>
    <cellStyle name="Normal 586" xfId="39818" xr:uid="{3782B6F3-B66A-4E50-AA07-4896DBCF1EA3}"/>
    <cellStyle name="Normal 587" xfId="39819" xr:uid="{B55596B3-D75F-46CD-9339-323435F729D9}"/>
    <cellStyle name="Normal 588" xfId="39820" xr:uid="{6A9C7B30-A520-4AF3-9BA2-BD48A83833ED}"/>
    <cellStyle name="Normal 589" xfId="39821" xr:uid="{C3C72AA4-C6C3-4204-897E-BACDCCDB7178}"/>
    <cellStyle name="Normal 59" xfId="6577" xr:uid="{124F8278-BDBA-4DC1-8468-7BAB179C66B1}"/>
    <cellStyle name="Normal 59 2" xfId="14987" xr:uid="{7A04ECC9-C7D8-4666-AD48-BB4ED04659BB}"/>
    <cellStyle name="Normal 59 2 2" xfId="22274" xr:uid="{9F96C7D9-360E-45FA-AA55-4CC2612E9361}"/>
    <cellStyle name="Normal 59 2 2 2" xfId="27830" xr:uid="{23BA1C1A-8834-43DB-BCF7-A3BFF4E04992}"/>
    <cellStyle name="Normal 59 2 2 3" xfId="33324" xr:uid="{79251E77-26B0-448F-9E5B-306603843845}"/>
    <cellStyle name="Normal 59 2 2 4" xfId="38808" xr:uid="{4047C81C-6BFB-40E3-A6EE-58F427C58020}"/>
    <cellStyle name="Normal 59 2 3" xfId="25101" xr:uid="{B5C11BF0-2E99-4906-ABBD-80497A211D58}"/>
    <cellStyle name="Normal 59 2 4" xfId="30595" xr:uid="{90A78F01-CD93-4066-9151-AB1CB7999BD4}"/>
    <cellStyle name="Normal 59 2 5" xfId="36079" xr:uid="{9573598E-F77D-4F1B-B306-668BAEB87993}"/>
    <cellStyle name="Normal 59 3" xfId="11925" xr:uid="{07B22A07-CC8F-46BF-BD7D-4745F7BC7936}"/>
    <cellStyle name="Normal 59 4" xfId="17161" xr:uid="{BBBB5DDE-2C6B-4C25-9D68-AA1984F2D8B8}"/>
    <cellStyle name="Normal 59 5" xfId="19391" xr:uid="{6A1EAF4E-90A7-4B2C-984D-EB4EB00F1A96}"/>
    <cellStyle name="Normal 59 6" xfId="9697" xr:uid="{FEE90452-C9FF-4120-A758-863928F6467B}"/>
    <cellStyle name="Normal 59 6 2" xfId="21018" xr:uid="{B09CAF18-42B8-4405-8296-A38A7A6F050F}"/>
    <cellStyle name="Normal 59 6 2 2" xfId="26574" xr:uid="{7E3F9E2E-6716-4655-80F9-057AC264C6EB}"/>
    <cellStyle name="Normal 59 6 2 3" xfId="32068" xr:uid="{5775F5D7-5549-4B82-8211-6E171D2C7BC5}"/>
    <cellStyle name="Normal 59 6 2 4" xfId="37552" xr:uid="{B95BE057-FF27-4B1C-8109-0D889B0A0706}"/>
    <cellStyle name="Normal 59 6 3" xfId="23845" xr:uid="{D5136A67-6AD6-462D-8C4B-DFF2F6529F88}"/>
    <cellStyle name="Normal 59 6 4" xfId="29339" xr:uid="{840941C7-4679-4B0A-8FC1-35948DB1C227}"/>
    <cellStyle name="Normal 59 6 5" xfId="34823" xr:uid="{043F9E18-8778-41E4-AAA0-F062751133C7}"/>
    <cellStyle name="Normal 590" xfId="39822" xr:uid="{22E018A3-C651-4A90-9853-39066FB7DCB8}"/>
    <cellStyle name="Normal 591" xfId="39823" xr:uid="{CDBF7C77-F718-4AF2-9E61-D8761500ED8E}"/>
    <cellStyle name="Normal 592" xfId="39824" xr:uid="{51F9C00C-D22A-43B4-8047-D3BF7159295D}"/>
    <cellStyle name="Normal 593" xfId="39825" xr:uid="{57CF23AD-60AA-4651-A21B-36C4433727EB}"/>
    <cellStyle name="Normal 594" xfId="39826" xr:uid="{31A1C4B8-05B3-4217-80A3-EC04DE7C331D}"/>
    <cellStyle name="Normal 595" xfId="39827" xr:uid="{1E9248F2-DE1D-43B0-B5C7-5AC908BA5FDA}"/>
    <cellStyle name="Normal 596" xfId="39828" xr:uid="{69C18A0B-F397-4522-922A-9C388C60BC84}"/>
    <cellStyle name="Normal 597" xfId="39829" xr:uid="{68AD14B5-0CD2-4E69-8428-E22F09EDD920}"/>
    <cellStyle name="Normal 598" xfId="39830" xr:uid="{DBFDF720-88B0-4558-8269-0800BF7D08BF}"/>
    <cellStyle name="Normal 599" xfId="39831" xr:uid="{DAED3A27-9260-4353-A121-9A631578380B}"/>
    <cellStyle name="Normal 6" xfId="438" xr:uid="{81832B5A-1CD1-49E8-A7C8-3C7C5A1CB20D}"/>
    <cellStyle name="Normal 6 10" xfId="17162" xr:uid="{1A393CDF-4865-47CD-AEBD-2424507F653A}"/>
    <cellStyle name="Normal 6 11" xfId="19392" xr:uid="{7AB42052-C982-4D43-92F6-537C9F66A86B}"/>
    <cellStyle name="Normal 6 12" xfId="9698" xr:uid="{60A2DF93-8003-4BB0-B8FD-3E7F0786E3B1}"/>
    <cellStyle name="Normal 6 12 2" xfId="21019" xr:uid="{969A8FDA-56B8-4579-ADFC-DB8CA78E4B58}"/>
    <cellStyle name="Normal 6 12 2 2" xfId="26575" xr:uid="{161A81C7-7F79-4DD0-B9B9-7288200EBAB0}"/>
    <cellStyle name="Normal 6 12 2 3" xfId="32069" xr:uid="{B971C9B5-CFDB-448A-B7A3-BA41838FF16C}"/>
    <cellStyle name="Normal 6 12 2 4" xfId="37553" xr:uid="{20679A91-AE5E-4622-B8CE-C1D85224853F}"/>
    <cellStyle name="Normal 6 12 3" xfId="23846" xr:uid="{03478576-2945-4645-989E-45A1B0B1646A}"/>
    <cellStyle name="Normal 6 12 4" xfId="29340" xr:uid="{7497C80B-7320-4BBC-B953-E25711A4FB54}"/>
    <cellStyle name="Normal 6 12 5" xfId="34824" xr:uid="{2E102719-B250-4928-80C1-C36690C9CC4A}"/>
    <cellStyle name="Normal 6 13" xfId="40308" xr:uid="{114E0184-E504-413D-AFCA-DF08D44F9188}"/>
    <cellStyle name="Normal 6 14" xfId="6578" xr:uid="{5E66C0A5-8F50-4D2C-82B6-D0305E126595}"/>
    <cellStyle name="Normal 6 2" xfId="685" xr:uid="{4DD1B74C-B4E3-4247-9A58-DD9DA2035A31}"/>
    <cellStyle name="Normal 6 2 10" xfId="9699" xr:uid="{4F6219D9-2B63-4E2F-9948-FBFCA3634E00}"/>
    <cellStyle name="Normal 6 2 10 2" xfId="21020" xr:uid="{F79AC2A1-69B4-4F0A-9BD6-CCE38FC0E3F2}"/>
    <cellStyle name="Normal 6 2 10 2 2" xfId="26576" xr:uid="{67FBA63F-010C-445E-9A78-B43EB8B234BB}"/>
    <cellStyle name="Normal 6 2 10 2 3" xfId="32070" xr:uid="{232E1496-69CB-4F41-B392-5A5E348A9296}"/>
    <cellStyle name="Normal 6 2 10 2 4" xfId="37554" xr:uid="{DF3EA840-FD5A-4B02-ADFA-3D6CDAD59D6F}"/>
    <cellStyle name="Normal 6 2 10 3" xfId="23847" xr:uid="{07483D87-C4B3-4971-99C9-348583D2A775}"/>
    <cellStyle name="Normal 6 2 10 4" xfId="29341" xr:uid="{5AEB5B07-F4DA-4967-BADD-4D6680AC4A1C}"/>
    <cellStyle name="Normal 6 2 10 5" xfId="34825" xr:uid="{8D0F6605-A364-42C2-8B54-7C96A40168B8}"/>
    <cellStyle name="Normal 6 2 11" xfId="6579" xr:uid="{2730EF52-9B20-4D70-84E9-63057E24A693}"/>
    <cellStyle name="Normal 6 2 2" xfId="6580" xr:uid="{FCC5D52A-008C-4BFF-A3AE-5808447DEE55}"/>
    <cellStyle name="Normal 6 2 2 2" xfId="14990" xr:uid="{1C1FD5ED-6E01-47B4-9E1A-1A3B9E20A7ED}"/>
    <cellStyle name="Normal 6 2 2 2 2" xfId="22277" xr:uid="{0C6B94B1-8FA9-4E1F-BFB1-1A147BFF4FC8}"/>
    <cellStyle name="Normal 6 2 2 2 2 2" xfId="27833" xr:uid="{01DED8CB-C702-42F0-AC9A-6B37E961FCF1}"/>
    <cellStyle name="Normal 6 2 2 2 2 3" xfId="33327" xr:uid="{66AD33B4-9958-4EEC-BBBA-31DB1000DA0E}"/>
    <cellStyle name="Normal 6 2 2 2 2 4" xfId="38811" xr:uid="{E60E5013-4ECD-4A12-8BAB-88D1FF585914}"/>
    <cellStyle name="Normal 6 2 2 2 3" xfId="25104" xr:uid="{FB320BCA-F5B0-4A05-A461-16135AB1E915}"/>
    <cellStyle name="Normal 6 2 2 2 4" xfId="30598" xr:uid="{DC7DC096-68FF-4BB2-967B-FAAD06C76119}"/>
    <cellStyle name="Normal 6 2 2 2 5" xfId="36082" xr:uid="{08CBAE38-CFE1-483C-B2C4-3CD3F04B2EF7}"/>
    <cellStyle name="Normal 6 2 2 3" xfId="11928" xr:uid="{CC5D34E1-4F1A-4AD2-A0E4-642A1E0223CE}"/>
    <cellStyle name="Normal 6 2 2 4" xfId="17164" xr:uid="{C2F654DD-A1E3-40EE-98AB-8442D970EEC6}"/>
    <cellStyle name="Normal 6 2 2 5" xfId="19394" xr:uid="{A5B3FFC9-BED2-4248-80D7-11E9354BEE49}"/>
    <cellStyle name="Normal 6 2 2 6" xfId="9700" xr:uid="{95F50CFA-57EE-42A3-89E7-02E328AB63D4}"/>
    <cellStyle name="Normal 6 2 2 6 2" xfId="21021" xr:uid="{D8A23613-24E3-4101-971B-D44A1DE26D99}"/>
    <cellStyle name="Normal 6 2 2 6 2 2" xfId="26577" xr:uid="{6B4EAF2E-715C-427C-90C3-E112F3E4D993}"/>
    <cellStyle name="Normal 6 2 2 6 2 3" xfId="32071" xr:uid="{19764F42-D500-4C3B-8E0C-7F13A870DFBB}"/>
    <cellStyle name="Normal 6 2 2 6 2 4" xfId="37555" xr:uid="{5290E4AD-CAB5-42F5-8E6E-1BAC3C9B7E84}"/>
    <cellStyle name="Normal 6 2 2 6 3" xfId="23848" xr:uid="{87566313-1AA9-4793-92CF-E3478EFE9572}"/>
    <cellStyle name="Normal 6 2 2 6 4" xfId="29342" xr:uid="{CF54F36A-585F-4AD6-BECF-B82983BE8722}"/>
    <cellStyle name="Normal 6 2 2 6 5" xfId="34826" xr:uid="{AEBEB9A6-63DC-446B-881E-73865BC43B67}"/>
    <cellStyle name="Normal 6 2 3" xfId="6581" xr:uid="{CA4DA7AF-7002-4977-9CFE-FD9A83D9BEC1}"/>
    <cellStyle name="Normal 6 2 3 2" xfId="14991" xr:uid="{531F983B-AC8E-44C1-A437-EFA7CF94C049}"/>
    <cellStyle name="Normal 6 2 3 2 2" xfId="22278" xr:uid="{0DB2C188-7BC6-4563-A913-4D90163FF58A}"/>
    <cellStyle name="Normal 6 2 3 2 2 2" xfId="27834" xr:uid="{DABE32F3-7FCC-4FFC-97BC-FD3B8F0AD4E6}"/>
    <cellStyle name="Normal 6 2 3 2 2 3" xfId="33328" xr:uid="{4C79E904-3153-43AB-A4BE-040D0C35B69E}"/>
    <cellStyle name="Normal 6 2 3 2 2 4" xfId="38812" xr:uid="{FDC0506E-EBE3-46A2-9576-39E96DEF5E40}"/>
    <cellStyle name="Normal 6 2 3 2 3" xfId="25105" xr:uid="{5565BDD5-9F47-4DA7-9CC0-126CCD2CC016}"/>
    <cellStyle name="Normal 6 2 3 2 4" xfId="30599" xr:uid="{2EE324FA-11EC-44FD-A89A-6E7E7303C138}"/>
    <cellStyle name="Normal 6 2 3 2 5" xfId="36083" xr:uid="{222B9DEB-DF0D-469A-B7E1-54E01D0694C6}"/>
    <cellStyle name="Normal 6 2 3 3" xfId="11929" xr:uid="{BB271730-1AC3-48DF-8A4A-7B898F163896}"/>
    <cellStyle name="Normal 6 2 3 4" xfId="17165" xr:uid="{9A614D19-E6B5-4623-B5A7-8BDB903AA697}"/>
    <cellStyle name="Normal 6 2 3 5" xfId="19395" xr:uid="{E2D66C8C-79E6-4529-8004-82BE894FD285}"/>
    <cellStyle name="Normal 6 2 3 6" xfId="9701" xr:uid="{8B6723EC-0E23-4E5A-AA5B-C3BA5AB2DCB3}"/>
    <cellStyle name="Normal 6 2 3 6 2" xfId="21022" xr:uid="{4DEFD096-5AC8-44AE-88A2-156DDDBC14E2}"/>
    <cellStyle name="Normal 6 2 3 6 2 2" xfId="26578" xr:uid="{DDED2679-7128-42CE-9848-5DAD0ACD21B4}"/>
    <cellStyle name="Normal 6 2 3 6 2 3" xfId="32072" xr:uid="{F2F1ABE5-C409-4C38-9949-AC6282507DA1}"/>
    <cellStyle name="Normal 6 2 3 6 2 4" xfId="37556" xr:uid="{B42CADDF-5AA5-4463-9888-544046A3B178}"/>
    <cellStyle name="Normal 6 2 3 6 3" xfId="23849" xr:uid="{6F94679C-FFF7-4E6B-AF07-06D992824239}"/>
    <cellStyle name="Normal 6 2 3 6 4" xfId="29343" xr:uid="{544AC5EB-B57F-4EF6-B45E-57A3C6CD879F}"/>
    <cellStyle name="Normal 6 2 3 6 5" xfId="34827" xr:uid="{5261C5A1-E392-4564-907D-70CB37EAE086}"/>
    <cellStyle name="Normal 6 2 4" xfId="7113" xr:uid="{E19686A8-847D-498A-AC6C-265FBA853CA6}"/>
    <cellStyle name="Normal 6 2 4 2" xfId="14992" xr:uid="{65424426-E1AE-4E03-A290-80B88AD9D2D3}"/>
    <cellStyle name="Normal 6 2 4 2 2" xfId="22279" xr:uid="{7FFAD26E-DFF0-4B49-A79A-2F66158EEB15}"/>
    <cellStyle name="Normal 6 2 4 2 2 2" xfId="27835" xr:uid="{B4AABA29-0BF8-491F-B0E8-ADBB258CC9E4}"/>
    <cellStyle name="Normal 6 2 4 2 2 3" xfId="33329" xr:uid="{417D6784-0081-4F92-918B-6CC5AFB49AC7}"/>
    <cellStyle name="Normal 6 2 4 2 2 4" xfId="38813" xr:uid="{736687AE-D437-48D3-A436-579B56D9885E}"/>
    <cellStyle name="Normal 6 2 4 2 3" xfId="25106" xr:uid="{B7EB0014-9B1A-4697-866A-DFCE3DB67865}"/>
    <cellStyle name="Normal 6 2 4 2 4" xfId="30600" xr:uid="{76907C98-364D-47E1-9D70-451E9F9613D9}"/>
    <cellStyle name="Normal 6 2 4 2 5" xfId="36084" xr:uid="{10557EF4-63CC-43A5-96A7-102946BB0AA4}"/>
    <cellStyle name="Normal 6 2 4 3" xfId="12486" xr:uid="{5FB29095-977B-4FFC-BF50-D31529873A72}"/>
    <cellStyle name="Normal 6 2 4 4" xfId="9702" xr:uid="{AEDAE1C3-803C-49C2-BDEF-9866FBF37A44}"/>
    <cellStyle name="Normal 6 2 4 4 2" xfId="21023" xr:uid="{DDBF02A1-EB1E-4A1C-B619-F4E2C4398101}"/>
    <cellStyle name="Normal 6 2 4 4 2 2" xfId="26579" xr:uid="{33002F41-F74A-4D1B-B541-D832607FC276}"/>
    <cellStyle name="Normal 6 2 4 4 2 3" xfId="32073" xr:uid="{33BB8B99-AA98-48F3-B5DB-D6ED9D190A6A}"/>
    <cellStyle name="Normal 6 2 4 4 2 4" xfId="37557" xr:uid="{C42C3E79-AC7B-449A-B16A-B66D2E6635C2}"/>
    <cellStyle name="Normal 6 2 4 4 3" xfId="23850" xr:uid="{83E7932B-3C51-4BB8-8F67-A0DF814DEED1}"/>
    <cellStyle name="Normal 6 2 4 4 4" xfId="29344" xr:uid="{58B9FDBD-D152-483E-B88D-560E7194320C}"/>
    <cellStyle name="Normal 6 2 4 4 5" xfId="34828" xr:uid="{E72AFD41-8197-45E2-B45F-7985113F934F}"/>
    <cellStyle name="Normal 6 2 5" xfId="9703" xr:uid="{DB17EB11-8F82-4762-A2B7-67FF8EC8496E}"/>
    <cellStyle name="Normal 6 2 5 2" xfId="21024" xr:uid="{CAD90265-8C58-48BD-9A61-042E374C40C6}"/>
    <cellStyle name="Normal 6 2 5 2 2" xfId="26580" xr:uid="{8ECFAC7E-2DA1-417E-B114-D8B22D8E0A72}"/>
    <cellStyle name="Normal 6 2 5 2 3" xfId="32074" xr:uid="{1066921E-BDB2-4498-93D6-FD201038536C}"/>
    <cellStyle name="Normal 6 2 5 2 4" xfId="37558" xr:uid="{B3D5BB8B-B120-4665-92DC-AB9E3720F940}"/>
    <cellStyle name="Normal 6 2 5 3" xfId="23851" xr:uid="{B3390664-CAF0-4959-9ABF-1F897B26FE8E}"/>
    <cellStyle name="Normal 6 2 5 4" xfId="29345" xr:uid="{889AC42F-F70B-4285-A760-151274B70E1D}"/>
    <cellStyle name="Normal 6 2 5 5" xfId="34829" xr:uid="{0CDA0115-CE0D-49C3-917E-BE6F8BE0C8BD}"/>
    <cellStyle name="Normal 6 2 6" xfId="14989" xr:uid="{C44CE2C8-FB05-4F18-A165-EF65ABAB2DF3}"/>
    <cellStyle name="Normal 6 2 6 2" xfId="22276" xr:uid="{4E10C91F-A921-49F7-A255-E4914F248D41}"/>
    <cellStyle name="Normal 6 2 6 2 2" xfId="27832" xr:uid="{21436DD5-F9EF-496C-A256-B3E07B995FA6}"/>
    <cellStyle name="Normal 6 2 6 2 3" xfId="33326" xr:uid="{DBE52EBC-0CE7-46AE-A87A-1B22B333B678}"/>
    <cellStyle name="Normal 6 2 6 2 4" xfId="38810" xr:uid="{DCDBCFE8-9071-40DC-8C22-423B9510B9F3}"/>
    <cellStyle name="Normal 6 2 6 3" xfId="25103" xr:uid="{AA0A7622-4D6A-4308-AD8C-86DABE349786}"/>
    <cellStyle name="Normal 6 2 6 4" xfId="30597" xr:uid="{68648D92-9F00-4885-920D-8EBF38D97797}"/>
    <cellStyle name="Normal 6 2 6 5" xfId="36081" xr:uid="{614EEEB6-6610-4874-8A42-D158F6B54E02}"/>
    <cellStyle name="Normal 6 2 7" xfId="11927" xr:uid="{41C29FAE-C284-4FAB-92B8-9F3D1B95853A}"/>
    <cellStyle name="Normal 6 2 8" xfId="17163" xr:uid="{DDDFE9AE-6100-4E53-B25C-30D53DA3FB99}"/>
    <cellStyle name="Normal 6 2 9" xfId="19393" xr:uid="{9514AF93-D991-41B2-9BFD-96338991D60F}"/>
    <cellStyle name="Normal 6 3" xfId="6582" xr:uid="{6074DCA5-648F-491E-9DF1-056BB7B2D9ED}"/>
    <cellStyle name="Normal 6 3 10" xfId="9704" xr:uid="{8529F0FF-BAF2-4DC6-983C-D7C8E203AC73}"/>
    <cellStyle name="Normal 6 3 10 2" xfId="21025" xr:uid="{FE7499FB-198B-4031-BE05-C895CA99A9DD}"/>
    <cellStyle name="Normal 6 3 10 2 2" xfId="26581" xr:uid="{1A824CC7-328A-4A54-A5F8-05A356C045CD}"/>
    <cellStyle name="Normal 6 3 10 2 3" xfId="32075" xr:uid="{B2698A33-8524-4D0C-A5AC-9036685C960B}"/>
    <cellStyle name="Normal 6 3 10 2 4" xfId="37559" xr:uid="{D175666C-8E73-4E4E-8B95-33127610F5BD}"/>
    <cellStyle name="Normal 6 3 10 3" xfId="23852" xr:uid="{262E303C-97D0-4364-B2A5-95537D6F0CDE}"/>
    <cellStyle name="Normal 6 3 10 4" xfId="29346" xr:uid="{D3D0FAC8-121B-4091-A53D-6D875EE23D53}"/>
    <cellStyle name="Normal 6 3 10 5" xfId="34830" xr:uid="{2884D0C3-7516-4A5A-964A-DD5F878E40D0}"/>
    <cellStyle name="Normal 6 3 2" xfId="6583" xr:uid="{5608F961-A775-4068-B07E-28AEA5834CDA}"/>
    <cellStyle name="Normal 6 3 2 2" xfId="14994" xr:uid="{821DDC9D-F354-4080-B884-27ED0F824063}"/>
    <cellStyle name="Normal 6 3 2 2 2" xfId="22281" xr:uid="{59968050-5F28-4569-9824-8739A788CC24}"/>
    <cellStyle name="Normal 6 3 2 2 2 2" xfId="27837" xr:uid="{5410F36E-BB71-4C20-B94E-18972937410D}"/>
    <cellStyle name="Normal 6 3 2 2 2 3" xfId="33331" xr:uid="{634574F4-CEB0-4350-B8F6-D27FB6B87364}"/>
    <cellStyle name="Normal 6 3 2 2 2 4" xfId="38815" xr:uid="{0D121E8D-AA9E-4E19-9DAF-C4FFC83135FA}"/>
    <cellStyle name="Normal 6 3 2 2 3" xfId="25108" xr:uid="{FEC27F36-68B6-4266-A0DA-FF89BBB29D4B}"/>
    <cellStyle name="Normal 6 3 2 2 4" xfId="30602" xr:uid="{7C720A1B-E44A-42AC-A880-319120889927}"/>
    <cellStyle name="Normal 6 3 2 2 5" xfId="36086" xr:uid="{23FDC35E-8C88-4FF9-A878-BC3F32F95733}"/>
    <cellStyle name="Normal 6 3 2 3" xfId="11931" xr:uid="{832D9F54-E485-4E16-9630-72563E282164}"/>
    <cellStyle name="Normal 6 3 2 4" xfId="17167" xr:uid="{E7BFA70E-77E4-42E6-993F-0F8DAF2CE019}"/>
    <cellStyle name="Normal 6 3 2 5" xfId="19397" xr:uid="{4009CFDF-E195-4069-96E5-483008D61757}"/>
    <cellStyle name="Normal 6 3 2 6" xfId="9705" xr:uid="{E4F01FE6-639A-4D94-A058-98E76AC66099}"/>
    <cellStyle name="Normal 6 3 2 6 2" xfId="21026" xr:uid="{684174C7-711E-4CE0-8588-C70A17BD4E28}"/>
    <cellStyle name="Normal 6 3 2 6 2 2" xfId="26582" xr:uid="{47CCC656-57E3-496F-A4CD-469658B27CE2}"/>
    <cellStyle name="Normal 6 3 2 6 2 3" xfId="32076" xr:uid="{7A7552D0-4DA2-4A51-B70C-9EF5E1A9D1F0}"/>
    <cellStyle name="Normal 6 3 2 6 2 4" xfId="37560" xr:uid="{45F7FBBB-6BA0-4827-A031-C8331C162D69}"/>
    <cellStyle name="Normal 6 3 2 6 3" xfId="23853" xr:uid="{7D70B5ED-EC60-49D7-A0AD-D9732A66D374}"/>
    <cellStyle name="Normal 6 3 2 6 4" xfId="29347" xr:uid="{4F359BE7-DB57-459F-BE16-7EA33F363A4E}"/>
    <cellStyle name="Normal 6 3 2 6 5" xfId="34831" xr:uid="{70326DB5-F765-4293-87D1-A7407510486B}"/>
    <cellStyle name="Normal 6 3 3" xfId="6584" xr:uid="{20F9F558-15C1-4B1F-9BA0-03D315BFAD9D}"/>
    <cellStyle name="Normal 6 3 3 2" xfId="14995" xr:uid="{397F86BB-6B20-44A6-A2D2-4BDD78014372}"/>
    <cellStyle name="Normal 6 3 3 2 2" xfId="22282" xr:uid="{B61B832D-D119-44D4-9739-128C8EA84ABD}"/>
    <cellStyle name="Normal 6 3 3 2 2 2" xfId="27838" xr:uid="{7C34ACE2-4261-482D-A334-241F40036E4A}"/>
    <cellStyle name="Normal 6 3 3 2 2 3" xfId="33332" xr:uid="{D288175E-8368-43E1-95F2-A58265835278}"/>
    <cellStyle name="Normal 6 3 3 2 2 4" xfId="38816" xr:uid="{0592B948-BB3E-4ECC-B94F-A71547A8D34A}"/>
    <cellStyle name="Normal 6 3 3 2 3" xfId="25109" xr:uid="{E831BA9E-236F-4BC9-9025-F3551237CA34}"/>
    <cellStyle name="Normal 6 3 3 2 4" xfId="30603" xr:uid="{BFA2C48B-C6F9-40F0-8B34-8FD403D02FE3}"/>
    <cellStyle name="Normal 6 3 3 2 5" xfId="36087" xr:uid="{3C5DCDDB-9134-4D96-A72F-236751D90A65}"/>
    <cellStyle name="Normal 6 3 3 3" xfId="11932" xr:uid="{4207F7CA-4E38-458D-BA81-56AAA425B940}"/>
    <cellStyle name="Normal 6 3 3 4" xfId="17168" xr:uid="{02F193F5-6927-4FED-BCE1-609F5BDE0CE1}"/>
    <cellStyle name="Normal 6 3 3 5" xfId="19398" xr:uid="{3EF8B03B-6373-4C47-AA37-E98DBBD79555}"/>
    <cellStyle name="Normal 6 3 3 6" xfId="9706" xr:uid="{50A41258-262C-4571-8AAE-26643E6AAC56}"/>
    <cellStyle name="Normal 6 3 3 6 2" xfId="21027" xr:uid="{F1ED4250-2020-4460-AC44-3118BF06ACE8}"/>
    <cellStyle name="Normal 6 3 3 6 2 2" xfId="26583" xr:uid="{191A7DF3-3D9E-4FE2-A0F3-5A027EFEF8E2}"/>
    <cellStyle name="Normal 6 3 3 6 2 3" xfId="32077" xr:uid="{8EF2FD1F-3309-4E69-BA8F-4F38179B59C8}"/>
    <cellStyle name="Normal 6 3 3 6 2 4" xfId="37561" xr:uid="{88898D4B-C961-4101-A42F-C448BC89A474}"/>
    <cellStyle name="Normal 6 3 3 6 3" xfId="23854" xr:uid="{0F55A6C3-E15A-4E85-A019-9F455EBF63C1}"/>
    <cellStyle name="Normal 6 3 3 6 4" xfId="29348" xr:uid="{291CE9BC-3274-4C2C-B71A-E71624F0A6BB}"/>
    <cellStyle name="Normal 6 3 3 6 5" xfId="34832" xr:uid="{93FBD4FF-CEFC-4E0F-9AEB-6D5AE0B6DF7B}"/>
    <cellStyle name="Normal 6 3 4" xfId="7216" xr:uid="{EB6B45FA-38E6-4454-90A4-0BCA8C2D363F}"/>
    <cellStyle name="Normal 6 3 4 2" xfId="14996" xr:uid="{EC7BB152-509C-451A-9230-11EF05A712E9}"/>
    <cellStyle name="Normal 6 3 4 2 2" xfId="22283" xr:uid="{18B05F69-6D0A-4701-99BF-2C0F3BF5DC1A}"/>
    <cellStyle name="Normal 6 3 4 2 2 2" xfId="27839" xr:uid="{DCCA617D-0759-4017-894B-6426BDA45DC3}"/>
    <cellStyle name="Normal 6 3 4 2 2 3" xfId="33333" xr:uid="{B4FA25A4-5C04-4274-B285-0A7876E030DF}"/>
    <cellStyle name="Normal 6 3 4 2 2 4" xfId="38817" xr:uid="{66528225-9EEC-4797-A5DA-170B4964E255}"/>
    <cellStyle name="Normal 6 3 4 2 3" xfId="25110" xr:uid="{3E173147-E687-40F6-8ED7-041CEF7E19AA}"/>
    <cellStyle name="Normal 6 3 4 2 4" xfId="30604" xr:uid="{D4CD0D63-EFD3-4E15-B6CD-204E19F3FF9D}"/>
    <cellStyle name="Normal 6 3 4 2 5" xfId="36088" xr:uid="{0C3B0968-3F41-4A90-A37F-C681EE3A0A8D}"/>
    <cellStyle name="Normal 6 3 4 3" xfId="12487" xr:uid="{04462018-5063-488B-AB12-9C45A76454F0}"/>
    <cellStyle name="Normal 6 3 4 4" xfId="9707" xr:uid="{E6D175A4-B954-4AD7-9CE2-A16A773A2BD2}"/>
    <cellStyle name="Normal 6 3 4 4 2" xfId="21028" xr:uid="{8E662FA6-3C62-4D43-AD6E-C94F56743131}"/>
    <cellStyle name="Normal 6 3 4 4 2 2" xfId="26584" xr:uid="{426E9E77-D98D-4180-BD3D-972DBB9FAA08}"/>
    <cellStyle name="Normal 6 3 4 4 2 3" xfId="32078" xr:uid="{AE0A679F-B158-4505-9639-C3AA1C635CA3}"/>
    <cellStyle name="Normal 6 3 4 4 2 4" xfId="37562" xr:uid="{D7149860-B5DA-4A71-A640-A3E638C8D88B}"/>
    <cellStyle name="Normal 6 3 4 4 3" xfId="23855" xr:uid="{06B0D15A-F28E-443F-AB01-925335A01F04}"/>
    <cellStyle name="Normal 6 3 4 4 4" xfId="29349" xr:uid="{DF0F151E-9CC1-4931-95C4-B8F80BD22A63}"/>
    <cellStyle name="Normal 6 3 4 4 5" xfId="34833" xr:uid="{23B07C9E-4FF3-43D5-A4C0-E73AD5E4A86C}"/>
    <cellStyle name="Normal 6 3 5" xfId="9708" xr:uid="{41362B40-2A53-4897-9F59-291F5C2ADD9E}"/>
    <cellStyle name="Normal 6 3 5 2" xfId="21029" xr:uid="{1BE00489-8DF8-427C-BC15-508F1653E3EE}"/>
    <cellStyle name="Normal 6 3 5 2 2" xfId="26585" xr:uid="{5CB95832-2162-483C-A349-159EEE1795B5}"/>
    <cellStyle name="Normal 6 3 5 2 3" xfId="32079" xr:uid="{8F376664-508A-4845-AA6B-3F8AC4E47C61}"/>
    <cellStyle name="Normal 6 3 5 2 4" xfId="37563" xr:uid="{EEC6CA10-B54C-47E2-89D0-F5DC76D927C0}"/>
    <cellStyle name="Normal 6 3 5 3" xfId="23856" xr:uid="{869F3BF2-A9CE-4E07-99EC-88326C9F584B}"/>
    <cellStyle name="Normal 6 3 5 4" xfId="29350" xr:uid="{7F273471-C1E8-4791-A3C8-DAEEAEC1B7B6}"/>
    <cellStyle name="Normal 6 3 5 5" xfId="34834" xr:uid="{BB4AEAB0-BEBB-4563-9333-C7180575AA89}"/>
    <cellStyle name="Normal 6 3 6" xfId="14993" xr:uid="{B258DDB3-E49B-4975-ABC2-AA9A15E9E0FC}"/>
    <cellStyle name="Normal 6 3 6 2" xfId="22280" xr:uid="{53E452AB-04C5-4095-9DF7-985F703FADF0}"/>
    <cellStyle name="Normal 6 3 6 2 2" xfId="27836" xr:uid="{3CB79258-5363-4D13-922A-8135DB6ED631}"/>
    <cellStyle name="Normal 6 3 6 2 3" xfId="33330" xr:uid="{06F8186B-0FBD-4367-ACA8-376314AC8109}"/>
    <cellStyle name="Normal 6 3 6 2 4" xfId="38814" xr:uid="{16A62054-14A5-4A5C-B766-28CFCE9AAA2A}"/>
    <cellStyle name="Normal 6 3 6 3" xfId="25107" xr:uid="{AC6371A1-ECB8-42D4-8CFB-A67A56FE7204}"/>
    <cellStyle name="Normal 6 3 6 4" xfId="30601" xr:uid="{01A721F8-EC82-49FB-83C4-CC538DBC17F1}"/>
    <cellStyle name="Normal 6 3 6 5" xfId="36085" xr:uid="{B96F5210-37B5-497C-B22C-064F2FEE29CC}"/>
    <cellStyle name="Normal 6 3 7" xfId="11930" xr:uid="{CD9D7EB4-A1C1-4CB4-9AC0-31308F71E2CA}"/>
    <cellStyle name="Normal 6 3 8" xfId="17166" xr:uid="{EE52368F-CDBE-426D-859E-8C6F9B4A6DF9}"/>
    <cellStyle name="Normal 6 3 9" xfId="19396" xr:uid="{E42F521F-5F51-4C75-905D-7C57E2478522}"/>
    <cellStyle name="Normal 6 4" xfId="6585" xr:uid="{3F344EFD-9ED2-4BC4-A223-03A4D302650C}"/>
    <cellStyle name="Normal 6 4 2" xfId="14997" xr:uid="{53D3E9D5-5D3F-4CF0-828C-DA0C32C50CF2}"/>
    <cellStyle name="Normal 6 4 2 2" xfId="22284" xr:uid="{BF1ACBDE-9C6D-41BA-ACFF-84AB1593025A}"/>
    <cellStyle name="Normal 6 4 2 2 2" xfId="27840" xr:uid="{BED567F6-F88D-4089-B6B0-BC4AA50A7031}"/>
    <cellStyle name="Normal 6 4 2 2 3" xfId="33334" xr:uid="{6C8C194D-8940-4F18-9445-92FA8990A638}"/>
    <cellStyle name="Normal 6 4 2 2 4" xfId="38818" xr:uid="{4AF6FCC5-5CD5-4B2D-AFE9-84D2CF8F390A}"/>
    <cellStyle name="Normal 6 4 2 3" xfId="25111" xr:uid="{F65FE563-6C94-43C6-8169-ADE05738634C}"/>
    <cellStyle name="Normal 6 4 2 4" xfId="30605" xr:uid="{1B2ED15E-716E-4833-8BFE-15B48D5BA9E9}"/>
    <cellStyle name="Normal 6 4 2 5" xfId="36089" xr:uid="{45BCE116-1E9D-400D-98FA-18E2A5A3EC7D}"/>
    <cellStyle name="Normal 6 4 3" xfId="11933" xr:uid="{04DCEB3C-453C-4AE3-AEB7-4EC6557ED189}"/>
    <cellStyle name="Normal 6 4 4" xfId="17169" xr:uid="{CD3C542A-405B-4B62-906F-C202A847030C}"/>
    <cellStyle name="Normal 6 4 5" xfId="19399" xr:uid="{1A18855C-C5D2-405E-86DE-187C8BF77CDB}"/>
    <cellStyle name="Normal 6 4 6" xfId="9709" xr:uid="{568B4ADE-7A5D-42E3-A9C1-3BED39B8B687}"/>
    <cellStyle name="Normal 6 4 6 2" xfId="21030" xr:uid="{676EACBD-8D87-4372-A5C8-67616067B944}"/>
    <cellStyle name="Normal 6 4 6 2 2" xfId="26586" xr:uid="{13A158B4-97E1-4886-BF00-64EDEC6A8078}"/>
    <cellStyle name="Normal 6 4 6 2 3" xfId="32080" xr:uid="{AE439B39-1EC7-4498-8B8D-DED9480D3526}"/>
    <cellStyle name="Normal 6 4 6 2 4" xfId="37564" xr:uid="{1CB027FD-CAF4-4935-B112-A88E335DA9E5}"/>
    <cellStyle name="Normal 6 4 6 3" xfId="23857" xr:uid="{590F9624-5FA1-48E5-B575-07AFFD311F78}"/>
    <cellStyle name="Normal 6 4 6 4" xfId="29351" xr:uid="{7454042F-C087-4F6C-A148-83A07F8AD958}"/>
    <cellStyle name="Normal 6 4 6 5" xfId="34835" xr:uid="{F152215F-ACF8-4EB6-927F-0B09FE9F2FA7}"/>
    <cellStyle name="Normal 6 5" xfId="6586" xr:uid="{3D6543FB-6A55-4628-B066-BDD7AC081FC4}"/>
    <cellStyle name="Normal 6 5 2" xfId="14998" xr:uid="{560C17FB-AC7A-46D0-A293-2C1939B7C269}"/>
    <cellStyle name="Normal 6 5 2 2" xfId="22285" xr:uid="{E269C4DA-8EB1-4E23-B069-D0FF18988E6A}"/>
    <cellStyle name="Normal 6 5 2 2 2" xfId="27841" xr:uid="{6BD50EDF-710C-45DB-AEA2-B110B5EEFFE1}"/>
    <cellStyle name="Normal 6 5 2 2 3" xfId="33335" xr:uid="{7EB5B446-0CAE-4D2C-943B-037596FC3CC4}"/>
    <cellStyle name="Normal 6 5 2 2 4" xfId="38819" xr:uid="{916B47BF-BA74-4A37-B7DE-84D4FEAD4A45}"/>
    <cellStyle name="Normal 6 5 2 3" xfId="25112" xr:uid="{7A36DA57-EFA6-4E02-950A-720D4B9F741D}"/>
    <cellStyle name="Normal 6 5 2 4" xfId="30606" xr:uid="{F56AD5B8-099B-418F-9041-3CFC6AAFF703}"/>
    <cellStyle name="Normal 6 5 2 5" xfId="36090" xr:uid="{5F81E48C-3310-4AF2-951F-F1B10BBE7363}"/>
    <cellStyle name="Normal 6 5 3" xfId="11934" xr:uid="{437AA28F-ECC7-4FDE-80E9-31A709861AD5}"/>
    <cellStyle name="Normal 6 5 4" xfId="17170" xr:uid="{8ED7F220-BA72-4DBA-96F6-C71D02243C52}"/>
    <cellStyle name="Normal 6 5 5" xfId="19400" xr:uid="{A18D2383-F4E0-472A-982B-F393CFA284CA}"/>
    <cellStyle name="Normal 6 5 6" xfId="9710" xr:uid="{2998C912-9937-42A2-B495-ED73E9174BF3}"/>
    <cellStyle name="Normal 6 5 6 2" xfId="21031" xr:uid="{C017B482-ECB9-48DD-84D6-6DC6CF2CC2AD}"/>
    <cellStyle name="Normal 6 5 6 2 2" xfId="26587" xr:uid="{2449548C-9884-494F-8BAA-F1388B761203}"/>
    <cellStyle name="Normal 6 5 6 2 3" xfId="32081" xr:uid="{9C162745-F410-4089-B04C-FDFEFA0B4D2F}"/>
    <cellStyle name="Normal 6 5 6 2 4" xfId="37565" xr:uid="{CB0BDD51-419B-418E-83E8-9F96BE0F3DDA}"/>
    <cellStyle name="Normal 6 5 6 3" xfId="23858" xr:uid="{2A7B6838-EA4E-4AA7-B4DA-E9DA65F721E0}"/>
    <cellStyle name="Normal 6 5 6 4" xfId="29352" xr:uid="{9BF64312-A769-4358-A0B9-802FFE5BDCCD}"/>
    <cellStyle name="Normal 6 5 6 5" xfId="34836" xr:uid="{63162E6B-6890-49FB-BFDE-8AB608F0E443}"/>
    <cellStyle name="Normal 6 6" xfId="7112" xr:uid="{B3865BCA-91F3-4630-B279-A4F7D9B5C7EB}"/>
    <cellStyle name="Normal 6 6 2" xfId="14999" xr:uid="{34F85A6F-1955-4FEE-A499-4A2932477276}"/>
    <cellStyle name="Normal 6 6 2 2" xfId="22286" xr:uid="{6A6C735E-2957-4C79-BFBF-7AF1C083C46A}"/>
    <cellStyle name="Normal 6 6 2 2 2" xfId="27842" xr:uid="{FF9A3F86-310C-49FA-B8EA-539AAA339CE0}"/>
    <cellStyle name="Normal 6 6 2 2 3" xfId="33336" xr:uid="{5F9C59FE-A8CB-48CD-BAEE-9F943A8CA2A4}"/>
    <cellStyle name="Normal 6 6 2 2 4" xfId="38820" xr:uid="{CD6633B9-100B-409D-A630-4777CF46A55F}"/>
    <cellStyle name="Normal 6 6 2 3" xfId="25113" xr:uid="{091C3017-1DDB-4876-8717-8B610294861A}"/>
    <cellStyle name="Normal 6 6 2 4" xfId="30607" xr:uid="{2C9658A2-C593-40B6-B6B3-7F7E9D61C10C}"/>
    <cellStyle name="Normal 6 6 2 5" xfId="36091" xr:uid="{30523050-CF99-4639-A853-34AE666DBD20}"/>
    <cellStyle name="Normal 6 6 3" xfId="12485" xr:uid="{AAB7188F-B3D9-4C7D-BE43-D0709A2BD119}"/>
    <cellStyle name="Normal 6 6 4" xfId="9711" xr:uid="{221F7A26-C7F6-4641-BC1D-4BFB9DCBC579}"/>
    <cellStyle name="Normal 6 6 4 2" xfId="21032" xr:uid="{F3BF3FCF-F5E8-4093-801E-3B1183AC431E}"/>
    <cellStyle name="Normal 6 6 4 2 2" xfId="26588" xr:uid="{19DFE288-B641-41A7-BCA7-33F4D892C542}"/>
    <cellStyle name="Normal 6 6 4 2 3" xfId="32082" xr:uid="{F75148CE-5A24-4372-870A-CDE48776005A}"/>
    <cellStyle name="Normal 6 6 4 2 4" xfId="37566" xr:uid="{7DC0013D-C481-4F4A-9E19-A75C8370B763}"/>
    <cellStyle name="Normal 6 6 4 3" xfId="23859" xr:uid="{F05F0CF9-5261-42A6-B5D5-BC84F2CA52DD}"/>
    <cellStyle name="Normal 6 6 4 4" xfId="29353" xr:uid="{F1451845-15EA-4415-AC98-223A4E538895}"/>
    <cellStyle name="Normal 6 6 4 5" xfId="34837" xr:uid="{A65A844F-21D4-499D-B39C-66DC9CDA6CAE}"/>
    <cellStyle name="Normal 6 7" xfId="9712" xr:uid="{9FCF6418-A829-48F1-A0B8-A739784B55D3}"/>
    <cellStyle name="Normal 6 7 2" xfId="21033" xr:uid="{FB4C2C01-D7B9-48B9-A5FB-652443591DB3}"/>
    <cellStyle name="Normal 6 7 2 2" xfId="26589" xr:uid="{016D814A-2917-4022-83CE-ED9AEA1AC7C3}"/>
    <cellStyle name="Normal 6 7 2 3" xfId="32083" xr:uid="{2E626DB9-53F8-4960-9518-3C9A666372BF}"/>
    <cellStyle name="Normal 6 7 2 4" xfId="37567" xr:uid="{1D088C0B-7595-4CD7-AB6B-A39621135D85}"/>
    <cellStyle name="Normal 6 7 3" xfId="23860" xr:uid="{FD2E76DB-A1D5-4C96-B01E-7974FF791DC3}"/>
    <cellStyle name="Normal 6 7 4" xfId="29354" xr:uid="{E3EA926F-CD27-42C7-AEFC-962C77A958A5}"/>
    <cellStyle name="Normal 6 7 5" xfId="34838" xr:uid="{48DB51C0-6CCD-4F6F-81A1-FA2907A6B921}"/>
    <cellStyle name="Normal 6 8" xfId="14988" xr:uid="{F3EABE9E-4BA8-4736-8450-5AFB3A82FE0E}"/>
    <cellStyle name="Normal 6 8 2" xfId="22275" xr:uid="{8A7B34BF-A3C0-4312-BD2F-093DDDEDECB4}"/>
    <cellStyle name="Normal 6 8 2 2" xfId="27831" xr:uid="{D6659D6E-8DF6-4BE7-A9EF-DC0491ACA403}"/>
    <cellStyle name="Normal 6 8 2 3" xfId="33325" xr:uid="{1779E56A-793D-4C32-AB45-A654D37351CD}"/>
    <cellStyle name="Normal 6 8 2 4" xfId="38809" xr:uid="{50E77887-09C0-4189-BC12-2D18D263CCC1}"/>
    <cellStyle name="Normal 6 8 3" xfId="25102" xr:uid="{05B49DDB-1131-4C97-8A40-1A1A28C2C6DB}"/>
    <cellStyle name="Normal 6 8 4" xfId="30596" xr:uid="{E17BB342-1871-4719-8B6D-5B9F87EA9821}"/>
    <cellStyle name="Normal 6 8 5" xfId="36080" xr:uid="{99F3E609-DBA0-47B8-ACCC-CA39EFA0D8A3}"/>
    <cellStyle name="Normal 6 9" xfId="11926" xr:uid="{C04A6B5F-F378-42AC-B1E5-644F15C1E012}"/>
    <cellStyle name="Normal 6_2207 Estados Financieros al 31.12.2009 - Frigorífico Concepción S.A FINAL" xfId="6587" xr:uid="{4C9A5A35-C9F3-43B1-9C8C-7A299E0A3313}"/>
    <cellStyle name="Normal 60" xfId="6588" xr:uid="{4D2991D3-A3A9-4C2B-A1EF-04DC88448142}"/>
    <cellStyle name="Normal 60 2" xfId="6589" xr:uid="{F26E7F38-5333-4E4C-96BF-D7C36D672BA1}"/>
    <cellStyle name="Normal 60 2 2" xfId="15001" xr:uid="{A93CF5D0-B7DD-4223-B9E9-072B342DD82C}"/>
    <cellStyle name="Normal 60 2 2 2" xfId="22288" xr:uid="{CFAF659A-CA7F-4913-BC3E-41D363D82FDB}"/>
    <cellStyle name="Normal 60 2 2 2 2" xfId="27844" xr:uid="{3B06E90B-5B0D-456F-A28A-5C6689012DC4}"/>
    <cellStyle name="Normal 60 2 2 2 3" xfId="33338" xr:uid="{A831ADE4-9827-4072-A4C2-E636DF6D060D}"/>
    <cellStyle name="Normal 60 2 2 2 4" xfId="38822" xr:uid="{F761E5DB-4191-46C4-BB52-BB1112F71182}"/>
    <cellStyle name="Normal 60 2 2 3" xfId="25115" xr:uid="{7C4FEA35-19E4-40A7-9284-BA7673F40BFE}"/>
    <cellStyle name="Normal 60 2 2 4" xfId="30609" xr:uid="{47EE6C04-6700-4D24-88AF-2949D39E36FB}"/>
    <cellStyle name="Normal 60 2 2 5" xfId="36093" xr:uid="{7D9D5407-2973-4EFA-97B5-1D0079A262A0}"/>
    <cellStyle name="Normal 60 2 3" xfId="11936" xr:uid="{75F368F8-C251-4F37-A65D-828869B060BD}"/>
    <cellStyle name="Normal 60 2 4" xfId="17172" xr:uid="{5686CDFD-F6C4-40E0-A50F-E9A90DE523F8}"/>
    <cellStyle name="Normal 60 2 5" xfId="19402" xr:uid="{42C66128-9BAA-44B5-B994-334B1B8B6966}"/>
    <cellStyle name="Normal 60 2 6" xfId="9714" xr:uid="{403FC13A-9090-4139-8445-D5E8E7A0F00E}"/>
    <cellStyle name="Normal 60 2 6 2" xfId="21035" xr:uid="{E9070451-A217-423C-ADF3-8F579C9B0648}"/>
    <cellStyle name="Normal 60 2 6 2 2" xfId="26591" xr:uid="{D1E0BA83-099C-4A99-95FD-EDDFC0005874}"/>
    <cellStyle name="Normal 60 2 6 2 3" xfId="32085" xr:uid="{F6B8C468-3F91-4582-95F9-D29F284F6DC9}"/>
    <cellStyle name="Normal 60 2 6 2 4" xfId="37569" xr:uid="{44494A90-7129-48DC-A6BD-A57A9E9AE7D0}"/>
    <cellStyle name="Normal 60 2 6 3" xfId="23862" xr:uid="{0B469B34-67A8-4546-8392-B3F5572A520C}"/>
    <cellStyle name="Normal 60 2 6 4" xfId="29356" xr:uid="{F776CADF-DDB5-47C4-B2D9-AF91C58A3649}"/>
    <cellStyle name="Normal 60 2 6 5" xfId="34840" xr:uid="{2202D2A1-4DDF-4A05-8153-35153948485E}"/>
    <cellStyle name="Normal 60 3" xfId="6590" xr:uid="{34F6E74A-9E0B-4A8D-B8FA-627B70B57D30}"/>
    <cellStyle name="Normal 60 3 2" xfId="15002" xr:uid="{926C52F2-038B-4261-B83B-D9D571BEE2C4}"/>
    <cellStyle name="Normal 60 3 2 2" xfId="22289" xr:uid="{FD9F90AC-4C5B-4BA8-8D72-B2D4132ECEF8}"/>
    <cellStyle name="Normal 60 3 2 2 2" xfId="27845" xr:uid="{BE8AFB9B-0B1E-4802-B961-2E85DAE851A8}"/>
    <cellStyle name="Normal 60 3 2 2 3" xfId="33339" xr:uid="{E940619D-4032-4821-88A3-039E3C4DE580}"/>
    <cellStyle name="Normal 60 3 2 2 4" xfId="38823" xr:uid="{2280719D-4B35-4246-BFE4-C571C76479B4}"/>
    <cellStyle name="Normal 60 3 2 3" xfId="25116" xr:uid="{B3FF02E1-4DD4-4564-80F4-2E71BD5AB23A}"/>
    <cellStyle name="Normal 60 3 2 4" xfId="30610" xr:uid="{8E5C12C7-A81A-46CA-9D45-427FF488B1ED}"/>
    <cellStyle name="Normal 60 3 2 5" xfId="36094" xr:uid="{39F15756-C479-43F9-AA64-BC0A20C877EB}"/>
    <cellStyle name="Normal 60 3 3" xfId="11937" xr:uid="{17EC7711-0560-4AE2-9CC3-F74EBE18501F}"/>
    <cellStyle name="Normal 60 3 4" xfId="17173" xr:uid="{A05CE215-54A6-4365-921E-D09B2A2423BF}"/>
    <cellStyle name="Normal 60 3 5" xfId="19403" xr:uid="{D707E2CF-FD80-4073-806F-9C3F5DE190B5}"/>
    <cellStyle name="Normal 60 3 6" xfId="9715" xr:uid="{40AACE74-B95F-4F72-A55D-03366A2602D4}"/>
    <cellStyle name="Normal 60 3 6 2" xfId="21036" xr:uid="{92D095ED-A660-463B-A2C7-FD74609D21AC}"/>
    <cellStyle name="Normal 60 3 6 2 2" xfId="26592" xr:uid="{AE265CCB-95F8-44B7-9BCE-8CE36AFF5869}"/>
    <cellStyle name="Normal 60 3 6 2 3" xfId="32086" xr:uid="{92024AB2-203F-4568-8EE2-66D530C905C6}"/>
    <cellStyle name="Normal 60 3 6 2 4" xfId="37570" xr:uid="{C582E872-5808-471F-87E9-5DF26BC678EF}"/>
    <cellStyle name="Normal 60 3 6 3" xfId="23863" xr:uid="{55420FAE-6245-46C1-B641-9157EB920596}"/>
    <cellStyle name="Normal 60 3 6 4" xfId="29357" xr:uid="{22393BA5-36BC-4743-8D86-F5EA752DC904}"/>
    <cellStyle name="Normal 60 3 6 5" xfId="34841" xr:uid="{B40E5BA7-113C-4DB1-879B-694FF9EE8B1A}"/>
    <cellStyle name="Normal 60 4" xfId="6591" xr:uid="{E76498A7-35A7-4D0B-B28A-B93EEC141C80}"/>
    <cellStyle name="Normal 60 4 2" xfId="15003" xr:uid="{7EE629A1-71AB-4FF2-A6E8-1ACEC5E2FD80}"/>
    <cellStyle name="Normal 60 4 2 2" xfId="22290" xr:uid="{7219B250-4DDB-4CA3-B620-DC68C58EF4F5}"/>
    <cellStyle name="Normal 60 4 2 2 2" xfId="27846" xr:uid="{AE40CDDE-50D5-4709-A0FD-56BFEB0E6E3D}"/>
    <cellStyle name="Normal 60 4 2 2 3" xfId="33340" xr:uid="{071A1151-B040-4417-A3C1-63F89F96F8E4}"/>
    <cellStyle name="Normal 60 4 2 2 4" xfId="38824" xr:uid="{8BA42C87-2044-4452-9956-68E825C2E4E1}"/>
    <cellStyle name="Normal 60 4 2 3" xfId="25117" xr:uid="{806194BB-29EC-4255-A432-BAA09E077A2C}"/>
    <cellStyle name="Normal 60 4 2 4" xfId="30611" xr:uid="{4CDB7E0F-01B4-4C60-900C-CC17BCF93D78}"/>
    <cellStyle name="Normal 60 4 2 5" xfId="36095" xr:uid="{60A22E09-F41F-4DAB-A9DF-69EC5E869335}"/>
    <cellStyle name="Normal 60 4 3" xfId="11938" xr:uid="{23A1EA5E-DBAF-4C80-8228-3D1ED1F2FADF}"/>
    <cellStyle name="Normal 60 4 4" xfId="17174" xr:uid="{EA54A3BA-BD28-4579-BF59-5D443BF0D489}"/>
    <cellStyle name="Normal 60 4 5" xfId="19404" xr:uid="{064A45BC-1383-4334-A840-986662BE1A2B}"/>
    <cellStyle name="Normal 60 4 6" xfId="9716" xr:uid="{A5BB6C66-A148-4B4F-8E7B-A21271A45154}"/>
    <cellStyle name="Normal 60 4 6 2" xfId="21037" xr:uid="{FF3357C2-BD69-4494-82B8-23AE08B52F29}"/>
    <cellStyle name="Normal 60 4 6 2 2" xfId="26593" xr:uid="{A7C30487-038C-439D-A3E9-C5ADDA2228F5}"/>
    <cellStyle name="Normal 60 4 6 2 3" xfId="32087" xr:uid="{47C1CE21-9ED0-4329-83CD-A2E3709BEFC7}"/>
    <cellStyle name="Normal 60 4 6 2 4" xfId="37571" xr:uid="{B564C938-DD5D-4563-9670-7AC29E67F63B}"/>
    <cellStyle name="Normal 60 4 6 3" xfId="23864" xr:uid="{15196945-0EB1-43FF-BE36-522D8FA3DAC1}"/>
    <cellStyle name="Normal 60 4 6 4" xfId="29358" xr:uid="{3EF8781F-6015-40DD-9534-B37160E57239}"/>
    <cellStyle name="Normal 60 4 6 5" xfId="34842" xr:uid="{1315582D-6D73-44B6-AF18-7FAC57A90B51}"/>
    <cellStyle name="Normal 60 5" xfId="15000" xr:uid="{1D0FCA2B-CCDB-44F2-A65F-B29660BD4479}"/>
    <cellStyle name="Normal 60 5 2" xfId="22287" xr:uid="{3C556CD6-6C8B-43A8-BD6F-6B65C73C3406}"/>
    <cellStyle name="Normal 60 5 2 2" xfId="27843" xr:uid="{90C21532-09C2-4D66-9392-D8AD8C1E8597}"/>
    <cellStyle name="Normal 60 5 2 3" xfId="33337" xr:uid="{D64BD8BD-7897-489D-AD54-AA1746B7DE06}"/>
    <cellStyle name="Normal 60 5 2 4" xfId="38821" xr:uid="{49052FFC-CB5F-4FCA-8A0F-13319A8FD514}"/>
    <cellStyle name="Normal 60 5 3" xfId="25114" xr:uid="{737C42F7-8BAD-4C30-B4BC-7E28B1135D59}"/>
    <cellStyle name="Normal 60 5 4" xfId="30608" xr:uid="{031A498B-B7FF-409A-B7A5-4390BB5B035E}"/>
    <cellStyle name="Normal 60 5 5" xfId="36092" xr:uid="{7F482386-BB70-4B05-AECA-AF220E5AD575}"/>
    <cellStyle name="Normal 60 6" xfId="11935" xr:uid="{836D530E-B89F-45A2-BAD1-F554B4A35611}"/>
    <cellStyle name="Normal 60 7" xfId="17171" xr:uid="{8A17463E-64E5-4B4B-A760-E71A17C8B88B}"/>
    <cellStyle name="Normal 60 8" xfId="19401" xr:uid="{8C1D6D60-CCCF-43DD-B002-9C003ED7C3F0}"/>
    <cellStyle name="Normal 60 9" xfId="9713" xr:uid="{25AC648C-3DF7-48B8-8F2E-7B53E37D41F6}"/>
    <cellStyle name="Normal 60 9 2" xfId="21034" xr:uid="{766DDC4B-455D-4AAB-98A6-B82ACCD66B51}"/>
    <cellStyle name="Normal 60 9 2 2" xfId="26590" xr:uid="{31C45F07-35F2-4409-A896-C7F97A94AE99}"/>
    <cellStyle name="Normal 60 9 2 3" xfId="32084" xr:uid="{EDDD896E-2F05-4B18-94E7-C13EC2D21573}"/>
    <cellStyle name="Normal 60 9 2 4" xfId="37568" xr:uid="{E348B069-B2F4-44AB-9C12-9C362CABB6D9}"/>
    <cellStyle name="Normal 60 9 3" xfId="23861" xr:uid="{86568F25-6E60-4E65-8C4C-5790211C6499}"/>
    <cellStyle name="Normal 60 9 4" xfId="29355" xr:uid="{C50C8197-3F9C-4E02-868A-2B352D73DF62}"/>
    <cellStyle name="Normal 60 9 5" xfId="34839" xr:uid="{544AA652-4EC1-4FA0-8AF7-29F66F6EDBE8}"/>
    <cellStyle name="Normal 600" xfId="39832" xr:uid="{77909E13-D12E-4F5A-AEE4-7F20413DD04E}"/>
    <cellStyle name="Normal 601" xfId="398" xr:uid="{F72FBCD9-61D7-47C5-83AA-6F9E9AACA3F4}"/>
    <cellStyle name="Normal 601 2" xfId="40261" xr:uid="{F2816664-1048-449D-ADAB-6242EC4F552F}"/>
    <cellStyle name="Normal 602" xfId="39833" xr:uid="{783A775E-103C-4F5B-A69D-075B53C3BB1A}"/>
    <cellStyle name="Normal 603" xfId="39834" xr:uid="{54F1DE14-4646-4C0A-B3A0-ADD2406252B0}"/>
    <cellStyle name="Normal 604" xfId="39835" xr:uid="{D2AFEADC-DBBE-4BD6-9647-459DE8424B94}"/>
    <cellStyle name="Normal 605" xfId="354" xr:uid="{CDD11D44-C5AB-4D80-85D4-2C11B312F9DD}"/>
    <cellStyle name="Normal 605 2" xfId="40218" xr:uid="{A4213188-6910-4414-AB03-779D8EB21F7F}"/>
    <cellStyle name="Normal 606" xfId="353" xr:uid="{AA2EB972-5607-4372-9AB9-41D6D022B128}"/>
    <cellStyle name="Normal 606 2" xfId="40217" xr:uid="{62A881E0-8376-4FCD-B58C-03231D32319C}"/>
    <cellStyle name="Normal 607" xfId="39836" xr:uid="{BF8A34A1-E834-4E68-826B-D486D4428222}"/>
    <cellStyle name="Normal 608" xfId="39837" xr:uid="{A7A4563F-78D3-4C0E-AE6B-9905A362E249}"/>
    <cellStyle name="Normal 609" xfId="39838" xr:uid="{E8AEC410-A301-45BA-AE44-22E66C0086E3}"/>
    <cellStyle name="Normal 61" xfId="6592" xr:uid="{B390ACC6-3C25-4FD9-886D-CB6109EB9E39}"/>
    <cellStyle name="Normal 61 2" xfId="6593" xr:uid="{15D174B6-3133-49A6-8278-B2A2B46BF32D}"/>
    <cellStyle name="Normal 61 2 2" xfId="15005" xr:uid="{8DA2D15E-954E-4A5D-975B-AF713B93C571}"/>
    <cellStyle name="Normal 61 2 2 2" xfId="22292" xr:uid="{68C6F98C-469D-415D-8C5A-09FE865E09C0}"/>
    <cellStyle name="Normal 61 2 2 2 2" xfId="27848" xr:uid="{27F4E576-0289-4449-96CD-F1A9DEBC4A7C}"/>
    <cellStyle name="Normal 61 2 2 2 3" xfId="33342" xr:uid="{9E186EAC-E5CB-402B-B10C-48684CCFC3F6}"/>
    <cellStyle name="Normal 61 2 2 2 4" xfId="38826" xr:uid="{E08360F2-E7AB-4BAD-A67C-F7503700B866}"/>
    <cellStyle name="Normal 61 2 2 3" xfId="25119" xr:uid="{FBC63E2B-4849-4284-81C7-F60AD3F6EA17}"/>
    <cellStyle name="Normal 61 2 2 4" xfId="30613" xr:uid="{1C5956F7-92C7-404C-AFAB-45D933354D6C}"/>
    <cellStyle name="Normal 61 2 2 5" xfId="36097" xr:uid="{EE542AC0-C147-4495-AF85-B3D5EC1AD9DA}"/>
    <cellStyle name="Normal 61 2 3" xfId="11940" xr:uid="{C2F43D33-E974-49C3-AFE0-AAAB46DE76CD}"/>
    <cellStyle name="Normal 61 2 4" xfId="17176" xr:uid="{5DC609FF-BAC9-45CD-8017-ADDECAD17877}"/>
    <cellStyle name="Normal 61 2 5" xfId="19406" xr:uid="{AB3D0E29-DCE3-40AA-BAE3-C45D2B34D554}"/>
    <cellStyle name="Normal 61 2 6" xfId="9718" xr:uid="{E4D0B175-1B4C-42E7-9C79-66BDF8F0EFA2}"/>
    <cellStyle name="Normal 61 2 6 2" xfId="21039" xr:uid="{938E4951-58E0-47DC-935F-36D81EF119D6}"/>
    <cellStyle name="Normal 61 2 6 2 2" xfId="26595" xr:uid="{2622FEC7-30CB-40FD-AFA5-6A1B59022D6C}"/>
    <cellStyle name="Normal 61 2 6 2 3" xfId="32089" xr:uid="{58C242F1-605B-453E-8E2A-DE3ACE6A2A9A}"/>
    <cellStyle name="Normal 61 2 6 2 4" xfId="37573" xr:uid="{313EAE6D-BEF8-4C96-A62C-DCBADE3DAB05}"/>
    <cellStyle name="Normal 61 2 6 3" xfId="23866" xr:uid="{26666BED-FF73-4EF3-AEF2-8C207373533A}"/>
    <cellStyle name="Normal 61 2 6 4" xfId="29360" xr:uid="{1CF410D9-C582-48E7-8C6E-81C11774D711}"/>
    <cellStyle name="Normal 61 2 6 5" xfId="34844" xr:uid="{E4751950-9F9F-4F18-8E48-007AD1D853CF}"/>
    <cellStyle name="Normal 61 3" xfId="6594" xr:uid="{8BE0B133-3A8F-4220-B8CB-AE1B9D516A4F}"/>
    <cellStyle name="Normal 61 3 2" xfId="15006" xr:uid="{B375D1C7-1374-48EB-941C-989C3AD3F206}"/>
    <cellStyle name="Normal 61 3 2 2" xfId="22293" xr:uid="{C6914B32-28F8-4803-86E2-83510AF0A745}"/>
    <cellStyle name="Normal 61 3 2 2 2" xfId="27849" xr:uid="{CA48150B-62D8-4640-971D-EBAFB2849944}"/>
    <cellStyle name="Normal 61 3 2 2 3" xfId="33343" xr:uid="{26C80260-AE5F-49C5-8CD7-2682711AF232}"/>
    <cellStyle name="Normal 61 3 2 2 4" xfId="38827" xr:uid="{8EDC70A5-CCAD-4BCF-8D30-437014F1B3C6}"/>
    <cellStyle name="Normal 61 3 2 3" xfId="25120" xr:uid="{A5E940CF-B60F-4E09-8E5A-CF82E0B2A6AF}"/>
    <cellStyle name="Normal 61 3 2 4" xfId="30614" xr:uid="{8239EB9F-749D-4527-88F7-9C46191BC963}"/>
    <cellStyle name="Normal 61 3 2 5" xfId="36098" xr:uid="{1BBB4E08-7417-4AC2-BE5D-370EE3A66EE5}"/>
    <cellStyle name="Normal 61 3 3" xfId="11941" xr:uid="{136D2FF1-20CF-417D-A335-0C64662D0DBF}"/>
    <cellStyle name="Normal 61 3 4" xfId="17177" xr:uid="{561338D8-95B0-4E40-AC85-4A611B1477E4}"/>
    <cellStyle name="Normal 61 3 5" xfId="19407" xr:uid="{333E408F-8A72-48BB-9CFC-73EEEF462FA3}"/>
    <cellStyle name="Normal 61 3 6" xfId="9719" xr:uid="{D59A0C70-7B8B-44DA-8279-ED21CA03D7E9}"/>
    <cellStyle name="Normal 61 3 6 2" xfId="21040" xr:uid="{013DF13B-4415-43C8-BF09-542EF213D319}"/>
    <cellStyle name="Normal 61 3 6 2 2" xfId="26596" xr:uid="{AAAC0AD3-78A0-4FA7-82E0-B320E747F881}"/>
    <cellStyle name="Normal 61 3 6 2 3" xfId="32090" xr:uid="{D680BF3C-7120-4D7D-B4F7-405FCBEA435B}"/>
    <cellStyle name="Normal 61 3 6 2 4" xfId="37574" xr:uid="{40C0B3DA-438E-4E61-89F3-DAC67F0422AB}"/>
    <cellStyle name="Normal 61 3 6 3" xfId="23867" xr:uid="{360D4D14-7C72-478B-BE2D-0321FE1F3D33}"/>
    <cellStyle name="Normal 61 3 6 4" xfId="29361" xr:uid="{3E93C547-1134-4002-8278-3CCA6D7C0C35}"/>
    <cellStyle name="Normal 61 3 6 5" xfId="34845" xr:uid="{32EE6218-7935-4007-9A43-1C9000CA0720}"/>
    <cellStyle name="Normal 61 4" xfId="6595" xr:uid="{E522F940-DF19-4BC4-A874-C43F02742ABF}"/>
    <cellStyle name="Normal 61 4 2" xfId="15007" xr:uid="{0087C606-53CD-452E-B8A1-8A0491CD98D2}"/>
    <cellStyle name="Normal 61 4 2 2" xfId="22294" xr:uid="{9CCEF65E-EF83-467B-AB0D-1866ADDB8B17}"/>
    <cellStyle name="Normal 61 4 2 2 2" xfId="27850" xr:uid="{825FFA91-571E-4AD3-8F5B-AE696B1C8ADA}"/>
    <cellStyle name="Normal 61 4 2 2 3" xfId="33344" xr:uid="{2FE39FD1-1D96-4BCB-A4CD-C971446472F7}"/>
    <cellStyle name="Normal 61 4 2 2 4" xfId="38828" xr:uid="{94C16430-C0EA-42E6-9161-F725F2C5112D}"/>
    <cellStyle name="Normal 61 4 2 3" xfId="25121" xr:uid="{2A64E7FD-9688-4E64-A3D4-EA1CFEFAE1A8}"/>
    <cellStyle name="Normal 61 4 2 4" xfId="30615" xr:uid="{B7239130-072C-4D24-896F-CD7EA9872D73}"/>
    <cellStyle name="Normal 61 4 2 5" xfId="36099" xr:uid="{F6CDA11C-66FE-4B82-B8A6-5CD6FE5B92EC}"/>
    <cellStyle name="Normal 61 4 3" xfId="11942" xr:uid="{42F1C548-2113-4532-A8B6-6A6A7E2BC5CA}"/>
    <cellStyle name="Normal 61 4 4" xfId="17178" xr:uid="{6963D41D-B969-4DC9-AA1D-47D5E70D576B}"/>
    <cellStyle name="Normal 61 4 5" xfId="19408" xr:uid="{DA2EF9EE-4421-4F67-948E-29ABD7784EAA}"/>
    <cellStyle name="Normal 61 4 6" xfId="9720" xr:uid="{8C475FD4-91AC-4918-987F-682C09369D2F}"/>
    <cellStyle name="Normal 61 4 6 2" xfId="21041" xr:uid="{59FC6280-1F73-4153-B15E-06F33E3623F7}"/>
    <cellStyle name="Normal 61 4 6 2 2" xfId="26597" xr:uid="{0903801A-9464-4C04-AE55-5E4489F94827}"/>
    <cellStyle name="Normal 61 4 6 2 3" xfId="32091" xr:uid="{D2BCDC71-AC49-4429-92E8-8138E784933A}"/>
    <cellStyle name="Normal 61 4 6 2 4" xfId="37575" xr:uid="{90C5E3BD-801A-421E-BB51-F717184B8315}"/>
    <cellStyle name="Normal 61 4 6 3" xfId="23868" xr:uid="{91F68994-4FB7-496C-B3B5-B8130DAD35D5}"/>
    <cellStyle name="Normal 61 4 6 4" xfId="29362" xr:uid="{331F066A-B347-4164-A832-89E26F63E7B5}"/>
    <cellStyle name="Normal 61 4 6 5" xfId="34846" xr:uid="{A5D23B32-ACB3-4FD7-B2C0-C10A64429EE6}"/>
    <cellStyle name="Normal 61 5" xfId="15004" xr:uid="{F430656B-AF98-479C-8585-1CAADE032039}"/>
    <cellStyle name="Normal 61 5 2" xfId="22291" xr:uid="{04E22FCF-432C-4E19-9EAA-354CB0B381A2}"/>
    <cellStyle name="Normal 61 5 2 2" xfId="27847" xr:uid="{DB532BC2-E742-431B-8405-A5F32472F184}"/>
    <cellStyle name="Normal 61 5 2 3" xfId="33341" xr:uid="{595F651E-DFA7-42A5-AC35-E725D9B1305D}"/>
    <cellStyle name="Normal 61 5 2 4" xfId="38825" xr:uid="{4482D439-6054-4873-B16F-C7E16E21B78C}"/>
    <cellStyle name="Normal 61 5 3" xfId="25118" xr:uid="{52D490EC-8D06-47B3-AC58-6F3EBFC98567}"/>
    <cellStyle name="Normal 61 5 4" xfId="30612" xr:uid="{BA8B9AFA-8B77-4129-8395-25341566A673}"/>
    <cellStyle name="Normal 61 5 5" xfId="36096" xr:uid="{2A84E27E-CBE2-46E0-A0D9-D7C591CC46F3}"/>
    <cellStyle name="Normal 61 6" xfId="11939" xr:uid="{EB267A57-79BC-44C9-96D7-152F88E421A4}"/>
    <cellStyle name="Normal 61 7" xfId="17175" xr:uid="{43F190CF-825A-4C0D-95CE-50456FF92034}"/>
    <cellStyle name="Normal 61 8" xfId="19405" xr:uid="{7142D6C0-0D5A-4513-AC8D-48DCE05C694D}"/>
    <cellStyle name="Normal 61 9" xfId="9717" xr:uid="{2A624E84-3563-4420-9EC2-3FD005E2FCD6}"/>
    <cellStyle name="Normal 61 9 2" xfId="21038" xr:uid="{56759BD3-BF9D-4603-AD27-387B71FDEB1D}"/>
    <cellStyle name="Normal 61 9 2 2" xfId="26594" xr:uid="{D700A764-FCD6-45CF-84DA-2C49D41BBDB9}"/>
    <cellStyle name="Normal 61 9 2 3" xfId="32088" xr:uid="{F35BCB28-42CA-4AF7-B61E-97C500359B63}"/>
    <cellStyle name="Normal 61 9 2 4" xfId="37572" xr:uid="{1B976C78-34D4-45B7-AEBE-83F086582E0F}"/>
    <cellStyle name="Normal 61 9 3" xfId="23865" xr:uid="{E70E25CF-965C-42A3-A017-F547176AAF8A}"/>
    <cellStyle name="Normal 61 9 4" xfId="29359" xr:uid="{04BB7878-BBBF-4F01-9D1A-D09A916C6AB9}"/>
    <cellStyle name="Normal 61 9 5" xfId="34843" xr:uid="{781C98D1-FE56-4C89-B863-56E509AAA53C}"/>
    <cellStyle name="Normal 610" xfId="39839" xr:uid="{B8F7A2EF-51F9-47CD-84F2-D86B1DEB05E9}"/>
    <cellStyle name="Normal 611" xfId="39840" xr:uid="{6C595717-D803-438F-A46D-2A78F83DF7A3}"/>
    <cellStyle name="Normal 612" xfId="39841" xr:uid="{5FD46576-B9BF-4AD4-BF0C-2B6B96F6A2D8}"/>
    <cellStyle name="Normal 613" xfId="39842" xr:uid="{070B6A31-0559-4DED-BF7E-912494D2AB81}"/>
    <cellStyle name="Normal 614" xfId="39843" xr:uid="{7DDA8863-0148-45E0-BFB6-CF39EBE11C1B}"/>
    <cellStyle name="Normal 615" xfId="39844" xr:uid="{A553469D-9D53-415A-9C6C-A8C711000A43}"/>
    <cellStyle name="Normal 616" xfId="39845" xr:uid="{4337EF45-1D8F-400D-AE5F-707D0DEAF59F}"/>
    <cellStyle name="Normal 617" xfId="39846" xr:uid="{6708D8D2-219A-4D05-9EB1-F702CE8CA0C4}"/>
    <cellStyle name="Normal 618" xfId="39847" xr:uid="{09536CE5-2299-41F7-B6D0-7CA35F9C20E7}"/>
    <cellStyle name="Normal 619" xfId="39848" xr:uid="{E58360D5-B4C6-48D7-A9B5-280DAAE5BB11}"/>
    <cellStyle name="Normal 62" xfId="6995" xr:uid="{A6B74DF6-A977-4967-B982-2EE3813F50A2}"/>
    <cellStyle name="Normal 62 2" xfId="7311" xr:uid="{F07E0DBD-A3D0-408B-99F8-237F2D9C0EBB}"/>
    <cellStyle name="Normal 62 2 2" xfId="20005" xr:uid="{4152E8BC-0F2E-4634-81FC-670C9D1EBD0E}"/>
    <cellStyle name="Normal 62 2 2 2" xfId="22739" xr:uid="{4E73B65C-C6AD-4F4B-8A3B-93CCFF16A872}"/>
    <cellStyle name="Normal 62 2 2 2 2" xfId="28295" xr:uid="{0EC96A74-E878-47ED-A9E5-05E6FA796DB4}"/>
    <cellStyle name="Normal 62 2 2 2 3" xfId="33789" xr:uid="{BFC98622-F797-4B3E-83A0-2F32B1D0046A}"/>
    <cellStyle name="Normal 62 2 2 2 4" xfId="39273" xr:uid="{AE689882-D04A-4BB3-B28A-3777AF981D1E}"/>
    <cellStyle name="Normal 62 2 2 3" xfId="25566" xr:uid="{E99AB47D-193E-4E25-9B6A-0AE6EE11347F}"/>
    <cellStyle name="Normal 62 2 2 4" xfId="31060" xr:uid="{E698EE02-3211-430C-8634-4430457FCDA5}"/>
    <cellStyle name="Normal 62 2 2 5" xfId="36544" xr:uid="{906EEB8D-5320-455D-BF7F-5794C0C420B8}"/>
    <cellStyle name="Normal 62 2 3" xfId="20195" xr:uid="{997A59A4-D2F8-4B29-B011-A63ED3C2A146}"/>
    <cellStyle name="Normal 62 2 3 2" xfId="25751" xr:uid="{F26EC4F9-06E0-406B-A368-6C6997B61D96}"/>
    <cellStyle name="Normal 62 2 3 3" xfId="31245" xr:uid="{3C809221-0202-4E09-B8B0-F93B333A6F8E}"/>
    <cellStyle name="Normal 62 2 3 4" xfId="36729" xr:uid="{35A750BA-1730-4146-81F8-8F88FB1B93B7}"/>
    <cellStyle name="Normal 62 2 4" xfId="23022" xr:uid="{BE28E5A1-AE81-4479-82A4-C6609C3FBCA6}"/>
    <cellStyle name="Normal 62 2 5" xfId="28514" xr:uid="{8130C0B2-1EB3-488D-9C7D-2031F58D0EA3}"/>
    <cellStyle name="Normal 62 2 6" xfId="33998" xr:uid="{4A9A8195-764E-4C66-929B-2FDAC4280D93}"/>
    <cellStyle name="Normal 62 3" xfId="9721" xr:uid="{7478C554-2DE3-4D6B-93C3-C65433A1C709}"/>
    <cellStyle name="Normal 62 3 2" xfId="21042" xr:uid="{E385BD88-3D62-4259-8705-6DB35D3504B2}"/>
    <cellStyle name="Normal 62 3 2 2" xfId="26598" xr:uid="{E440528F-A266-4119-AF39-E4C4B2E410A0}"/>
    <cellStyle name="Normal 62 3 2 3" xfId="32092" xr:uid="{68934D00-AC4B-483F-BF9E-EB0369B11AB4}"/>
    <cellStyle name="Normal 62 3 2 4" xfId="37576" xr:uid="{4A9AFF0E-BB65-4EB7-8AF2-074D5A8CDD89}"/>
    <cellStyle name="Normal 62 3 3" xfId="23869" xr:uid="{15B98737-3D65-473E-AAC9-B4A4036DED2B}"/>
    <cellStyle name="Normal 62 3 4" xfId="29363" xr:uid="{1C0EF5D5-7A7E-4E76-B5F6-00F51C578F5E}"/>
    <cellStyle name="Normal 62 3 5" xfId="34847" xr:uid="{A269BD10-D198-4935-B77A-07AE30DFC9C6}"/>
    <cellStyle name="Normal 62 4" xfId="20092" xr:uid="{0AE1AF3C-1FC9-471B-9086-FEFC1BE78E93}"/>
    <cellStyle name="Normal 62 4 2" xfId="25648" xr:uid="{3969618A-1C56-49B4-B5DD-CBA2984C07F9}"/>
    <cellStyle name="Normal 62 4 3" xfId="31142" xr:uid="{96A772C7-3EC9-4DB8-A2C4-8534162B7291}"/>
    <cellStyle name="Normal 62 4 4" xfId="36626" xr:uid="{1E64D672-2B41-4FA3-9E69-6AB3E2D39DF2}"/>
    <cellStyle name="Normal 62 5" xfId="22865" xr:uid="{D7B6138D-7BF7-4E06-8FF1-995C450BC122}"/>
    <cellStyle name="Normal 62 6" xfId="22919" xr:uid="{513CA9F2-E143-4ABB-89FE-5B9555491D66}"/>
    <cellStyle name="Normal 62 7" xfId="28411" xr:uid="{BAC42AF3-0D07-4B54-9E24-3B3A6BB6F01F}"/>
    <cellStyle name="Normal 62 8" xfId="33895" xr:uid="{37273ADD-8DEE-48FE-8B13-C3DCB35D1627}"/>
    <cellStyle name="Normal 620" xfId="39849" xr:uid="{03764BDD-DB6B-4456-9687-801134CC401A}"/>
    <cellStyle name="Normal 621" xfId="39850" xr:uid="{BB100A6E-82AE-404E-BBD0-1F990FE9E3E0}"/>
    <cellStyle name="Normal 622" xfId="39851" xr:uid="{ED943082-EE3A-4C44-8E70-1E6D62B9B63A}"/>
    <cellStyle name="Normal 623" xfId="39852" xr:uid="{A0B26481-99E1-4020-9FC2-61A1DAC19BF3}"/>
    <cellStyle name="Normal 624" xfId="39853" xr:uid="{C0F4FCB3-722F-456E-AE66-638B3A3DD8BD}"/>
    <cellStyle name="Normal 625" xfId="39854" xr:uid="{85735AC5-F8A6-400A-AAA7-ED4C6D06BDC6}"/>
    <cellStyle name="Normal 626" xfId="39855" xr:uid="{2ADE0B95-137A-4CB1-9ED9-FB3627C10B57}"/>
    <cellStyle name="Normal 627" xfId="39856" xr:uid="{C29D6CC6-A276-4A9E-BC7D-FDCAEBCCFDED}"/>
    <cellStyle name="Normal 628" xfId="39857" xr:uid="{67A06930-48B6-4755-ABB4-12D4FDE60414}"/>
    <cellStyle name="Normal 629" xfId="39858" xr:uid="{01F3753B-6806-452F-9FAA-D83E34509253}"/>
    <cellStyle name="Normal 63" xfId="6596" xr:uid="{89EBA19D-F58F-4A2D-A268-BFEE76F54F49}"/>
    <cellStyle name="Normal 63 2" xfId="15008" xr:uid="{5D46FCB0-8DE4-4A6C-80E3-8346033F3605}"/>
    <cellStyle name="Normal 63 2 2" xfId="22295" xr:uid="{E1292852-DA48-4212-BFBF-96CFE4EF715B}"/>
    <cellStyle name="Normal 63 2 2 2" xfId="27851" xr:uid="{63938582-F783-430A-ABB4-6AF5F3830D25}"/>
    <cellStyle name="Normal 63 2 2 3" xfId="33345" xr:uid="{1AC36360-8AE8-43F6-A65A-A016BFE2AAF3}"/>
    <cellStyle name="Normal 63 2 2 4" xfId="38829" xr:uid="{BB106952-FE57-4A12-A496-3DF77D9129BF}"/>
    <cellStyle name="Normal 63 2 3" xfId="25122" xr:uid="{1B3F8D4E-F41F-46C7-84E1-9C165276A5FE}"/>
    <cellStyle name="Normal 63 2 4" xfId="30616" xr:uid="{5452927A-31B7-4BA3-87CE-15A25C717E0C}"/>
    <cellStyle name="Normal 63 2 5" xfId="36100" xr:uid="{4DC060A4-382A-4F45-A408-5763C4E5B99E}"/>
    <cellStyle name="Normal 63 3" xfId="11943" xr:uid="{C73BA5D0-7A39-42E3-A886-78F9B3191F57}"/>
    <cellStyle name="Normal 63 4" xfId="17179" xr:uid="{8097D3AD-E80F-4C86-877C-D26DB2B0E0A3}"/>
    <cellStyle name="Normal 63 5" xfId="19409" xr:uid="{8B1A6416-17D1-4F2C-BAFF-126E925C175B}"/>
    <cellStyle name="Normal 63 6" xfId="9722" xr:uid="{625E3068-4C45-45F8-8036-27539FDF52BB}"/>
    <cellStyle name="Normal 63 6 2" xfId="21043" xr:uid="{40BEE19A-5A04-4689-866E-D35548055A60}"/>
    <cellStyle name="Normal 63 6 2 2" xfId="26599" xr:uid="{430CEBE1-C221-4897-AFCA-2FA3302EFFF5}"/>
    <cellStyle name="Normal 63 6 2 3" xfId="32093" xr:uid="{75AACBFF-0771-4944-969B-98EC1EEEE811}"/>
    <cellStyle name="Normal 63 6 2 4" xfId="37577" xr:uid="{64BE2415-4C10-4058-8251-C6F29028F5CE}"/>
    <cellStyle name="Normal 63 6 3" xfId="23870" xr:uid="{F1C59C6C-B2C8-4A0B-B1CA-5C85BFF06752}"/>
    <cellStyle name="Normal 63 6 4" xfId="29364" xr:uid="{185378C7-7AF6-485C-BEA5-D58DC087A30E}"/>
    <cellStyle name="Normal 63 6 5" xfId="34848" xr:uid="{A8387288-734B-4BC5-9E25-0BDC081A7004}"/>
    <cellStyle name="Normal 630" xfId="39859" xr:uid="{976403B6-39BF-4EB4-A6D0-BB2120B4226E}"/>
    <cellStyle name="Normal 631" xfId="39860" xr:uid="{C1FB2327-CEB2-4900-8730-4C814AE34360}"/>
    <cellStyle name="Normal 632" xfId="39861" xr:uid="{8A9B05E9-26FD-4002-8516-AB8105AAEDC4}"/>
    <cellStyle name="Normal 633" xfId="39862" xr:uid="{2A5B07B4-AE9C-4057-8710-8E477EBA1A0D}"/>
    <cellStyle name="Normal 634" xfId="39863" xr:uid="{891859E5-F170-4D47-B1DD-413440C49248}"/>
    <cellStyle name="Normal 635" xfId="39864" xr:uid="{CA01944F-4D6D-4CD8-B8EC-F1DDBB60F109}"/>
    <cellStyle name="Normal 636" xfId="351" xr:uid="{4BDAA83C-972E-4D15-BCCF-AB94E8B74AFF}"/>
    <cellStyle name="Normal 636 2" xfId="40215" xr:uid="{A944320A-8B53-430E-A067-5F72F389AA11}"/>
    <cellStyle name="Normal 637" xfId="39865" xr:uid="{DF1AD7F0-CE01-4E83-9C70-6869C9DD6647}"/>
    <cellStyle name="Normal 638" xfId="39866" xr:uid="{4A2898DE-6199-4969-81E0-C46A10CE626A}"/>
    <cellStyle name="Normal 638 2" xfId="40298" xr:uid="{7BFC2B37-67AF-41D7-A3F1-EE1DD00FAB52}"/>
    <cellStyle name="Normal 638 3" xfId="40290" xr:uid="{4777834A-3EE7-4C2E-B947-B1D09D60D742}"/>
    <cellStyle name="Normal 639" xfId="39867" xr:uid="{9918139B-B70A-4F93-8CD7-4419320112B6}"/>
    <cellStyle name="Normal 64" xfId="6597" xr:uid="{4F1A3877-84A3-4DF3-845E-415F6334CEDE}"/>
    <cellStyle name="Normal 64 2" xfId="15009" xr:uid="{3C94D748-C9BA-4DE2-B891-F4FEE16020F5}"/>
    <cellStyle name="Normal 64 2 2" xfId="22296" xr:uid="{06E8B4BF-9A66-41F6-AB95-A3F310AB9D4F}"/>
    <cellStyle name="Normal 64 2 2 2" xfId="27852" xr:uid="{80064D3D-E3D7-483A-9DEF-14827660B7D7}"/>
    <cellStyle name="Normal 64 2 2 3" xfId="33346" xr:uid="{A0644FE2-699F-4014-8F37-4D33E14A4EB7}"/>
    <cellStyle name="Normal 64 2 2 4" xfId="38830" xr:uid="{91CD4ECC-0FD9-4864-BFD2-6649449ACCD4}"/>
    <cellStyle name="Normal 64 2 3" xfId="25123" xr:uid="{EDBE4CE4-B7C6-4668-8807-6FD1DB17A350}"/>
    <cellStyle name="Normal 64 2 4" xfId="30617" xr:uid="{32A38B31-8F9B-484B-AEF5-06149E879C07}"/>
    <cellStyle name="Normal 64 2 5" xfId="36101" xr:uid="{DCC94FB7-7F13-40E8-BAC6-C9070CF7666E}"/>
    <cellStyle name="Normal 64 3" xfId="11944" xr:uid="{2342DFF2-AB43-48A1-840C-841D62524CCC}"/>
    <cellStyle name="Normal 64 4" xfId="17180" xr:uid="{4FE82095-4A7B-4F6C-BD1A-0D8263A16AB0}"/>
    <cellStyle name="Normal 64 5" xfId="19410" xr:uid="{982091AE-37D2-442E-B019-208BA9DACBBE}"/>
    <cellStyle name="Normal 64 6" xfId="9723" xr:uid="{E4A088A0-26E2-4B03-8905-40409568F133}"/>
    <cellStyle name="Normal 64 6 2" xfId="21044" xr:uid="{14A74611-A6E5-4346-A45E-7FE477A24A14}"/>
    <cellStyle name="Normal 64 6 2 2" xfId="26600" xr:uid="{37B8E4D0-E3AB-4031-8E05-A099EE27D286}"/>
    <cellStyle name="Normal 64 6 2 3" xfId="32094" xr:uid="{EC4E7E5A-2861-4F87-B20F-28054FB5D259}"/>
    <cellStyle name="Normal 64 6 2 4" xfId="37578" xr:uid="{DADE5B29-E444-436B-A3EA-FCB43639FBD2}"/>
    <cellStyle name="Normal 64 6 3" xfId="23871" xr:uid="{3C801619-98B5-4296-BAB2-44AC96836D4A}"/>
    <cellStyle name="Normal 64 6 4" xfId="29365" xr:uid="{B9F8A70A-87D0-492C-9D60-FD4DD45FD31A}"/>
    <cellStyle name="Normal 64 6 5" xfId="34849" xr:uid="{F367266E-09CC-4F6F-BD64-A5B9C5DEACAA}"/>
    <cellStyle name="Normal 640" xfId="352" xr:uid="{D9110E9D-63E1-4972-AAC0-635FC5608B44}"/>
    <cellStyle name="Normal 640 2" xfId="40216" xr:uid="{6CCA0353-7E1D-4036-98B2-4316A2367541}"/>
    <cellStyle name="Normal 641" xfId="39868" xr:uid="{030DA687-4042-4752-BF6C-583E1CFAE6E4}"/>
    <cellStyle name="Normal 642" xfId="39869" xr:uid="{027EC017-2B86-4479-9249-D5B808427D0A}"/>
    <cellStyle name="Normal 643" xfId="355" xr:uid="{0389A7FE-19C7-4A44-81AB-6E7A84E9CBAA}"/>
    <cellStyle name="Normal 643 2" xfId="40219" xr:uid="{C2B92A96-905B-47FB-BA38-EF7C4DC8E864}"/>
    <cellStyle name="Normal 644" xfId="39870" xr:uid="{11C405E6-8101-48AC-A8EC-22871E1DE8F8}"/>
    <cellStyle name="Normal 645" xfId="39871" xr:uid="{17470A58-143E-427D-873F-F7186B1CD903}"/>
    <cellStyle name="Normal 646" xfId="357" xr:uid="{5C47B94C-C926-4B68-AD6D-DE43A0B18BA0}"/>
    <cellStyle name="Normal 646 2" xfId="40220" xr:uid="{76E61551-49AB-4CB8-B71D-377592FF9D03}"/>
    <cellStyle name="Normal 647" xfId="358" xr:uid="{F4C22A8E-6B9F-4348-AD95-B126B2AD4762}"/>
    <cellStyle name="Normal 647 2" xfId="40221" xr:uid="{AB44A448-1113-407D-9BD4-6B63D9E82523}"/>
    <cellStyle name="Normal 648" xfId="39872" xr:uid="{DEF09D60-C165-41D7-81E2-1654D0C75B75}"/>
    <cellStyle name="Normal 649" xfId="359" xr:uid="{0EAE6B66-F3EE-44A7-BDE1-D2A0ABB6ABEC}"/>
    <cellStyle name="Normal 649 2" xfId="40222" xr:uid="{8B113D3F-C0DA-4E31-BA51-BF075E0979BD}"/>
    <cellStyle name="Normal 65" xfId="6598" xr:uid="{D9E2674F-79B1-48E3-A7A5-930496D7CD57}"/>
    <cellStyle name="Normal 65 2" xfId="15010" xr:uid="{3E6A250F-36BB-42B6-9C86-8F1EF86296F5}"/>
    <cellStyle name="Normal 65 2 2" xfId="22297" xr:uid="{6CAC3196-9F25-4173-9649-143752A76F2A}"/>
    <cellStyle name="Normal 65 2 2 2" xfId="27853" xr:uid="{A5D532CC-C73C-467A-8370-A1787CF88213}"/>
    <cellStyle name="Normal 65 2 2 3" xfId="33347" xr:uid="{083EE213-7DE8-4424-BE6B-28656216E202}"/>
    <cellStyle name="Normal 65 2 2 4" xfId="38831" xr:uid="{7CFEDF5F-5501-450D-94D0-A43922FF3AB6}"/>
    <cellStyle name="Normal 65 2 3" xfId="25124" xr:uid="{39329637-2546-4A79-9416-686A8AF8C123}"/>
    <cellStyle name="Normal 65 2 4" xfId="30618" xr:uid="{E1BF71F3-5A29-4A38-A106-DA84618C13DD}"/>
    <cellStyle name="Normal 65 2 5" xfId="36102" xr:uid="{8E28F36A-AABD-4600-8D9C-79D6CD20EEFF}"/>
    <cellStyle name="Normal 65 3" xfId="11945" xr:uid="{67452248-FFFF-4FA3-AE9F-93FB9FC1B4DB}"/>
    <cellStyle name="Normal 65 4" xfId="17181" xr:uid="{2B7ABEE0-8D02-402C-8A1A-77DF8EDBE82C}"/>
    <cellStyle name="Normal 65 5" xfId="19411" xr:uid="{C9173E89-A970-4628-AB43-D30626823052}"/>
    <cellStyle name="Normal 65 6" xfId="9724" xr:uid="{15436652-67A7-43A2-AB68-8CA46A444766}"/>
    <cellStyle name="Normal 65 6 2" xfId="21045" xr:uid="{1B72CC1B-9CC6-43C3-92C2-E51914FF4651}"/>
    <cellStyle name="Normal 65 6 2 2" xfId="26601" xr:uid="{A5356E05-020E-4380-AAF2-D72A5FBEFD93}"/>
    <cellStyle name="Normal 65 6 2 3" xfId="32095" xr:uid="{BC026535-C011-4418-BCC6-811BD410D87D}"/>
    <cellStyle name="Normal 65 6 2 4" xfId="37579" xr:uid="{55E5CB4D-3645-442B-A669-19B027C1081F}"/>
    <cellStyle name="Normal 65 6 3" xfId="23872" xr:uid="{82158899-1BD7-4733-94D0-72B53CD69D3B}"/>
    <cellStyle name="Normal 65 6 4" xfId="29366" xr:uid="{0774C325-5339-4688-B2D7-7573F98ABA29}"/>
    <cellStyle name="Normal 65 6 5" xfId="34850" xr:uid="{4596D0E9-504D-41FB-BE75-D914CCDE84B7}"/>
    <cellStyle name="Normal 650" xfId="360" xr:uid="{938B7EF3-F87F-4C05-BBF7-CC62854CC5CF}"/>
    <cellStyle name="Normal 650 2" xfId="40223" xr:uid="{24D12FD5-0823-464E-A0F0-938E510E16C5}"/>
    <cellStyle name="Normal 651" xfId="361" xr:uid="{4C29C62E-A12E-4F06-A27A-DFCE8D159C68}"/>
    <cellStyle name="Normal 651 2" xfId="40224" xr:uid="{CB90661E-A19E-47D9-ACA1-FA2CA62B3262}"/>
    <cellStyle name="Normal 652" xfId="362" xr:uid="{BDC205D5-2646-417D-8051-BE696E18525C}"/>
    <cellStyle name="Normal 652 2" xfId="40225" xr:uid="{7E49733D-6475-479D-97FF-07E69BB0AFB1}"/>
    <cellStyle name="Normal 653" xfId="363" xr:uid="{24736045-3FF2-4E2C-A6DF-4923C0A84BA6}"/>
    <cellStyle name="Normal 653 2" xfId="40226" xr:uid="{4761174F-8728-4953-BA82-D0FA2C937AD5}"/>
    <cellStyle name="Normal 654" xfId="364" xr:uid="{4142AFCE-0BAA-4643-9A32-C47FC9BD6B70}"/>
    <cellStyle name="Normal 654 2" xfId="40227" xr:uid="{16A1144B-BB03-4046-812A-53202EFF1EE8}"/>
    <cellStyle name="Normal 655" xfId="365" xr:uid="{7D0C7FA2-DB2E-4FAF-9261-59A256BFE32B}"/>
    <cellStyle name="Normal 655 2" xfId="40228" xr:uid="{29DF55D8-B8EE-4BFE-BEA8-7033B221EE88}"/>
    <cellStyle name="Normal 655 2 2" xfId="40294" xr:uid="{602A861E-5654-4E4F-9B0B-EBE178ABF6AA}"/>
    <cellStyle name="Normal 656" xfId="366" xr:uid="{94901AC0-1B32-4D12-AE24-E5786BC03D1B}"/>
    <cellStyle name="Normal 656 2" xfId="40229" xr:uid="{42E55DB0-C6C7-480C-A4CF-0FC967748A26}"/>
    <cellStyle name="Normal 657" xfId="367" xr:uid="{E52FF4D3-7050-418A-B6C0-3B6D1DF13AA0}"/>
    <cellStyle name="Normal 657 2" xfId="40230" xr:uid="{EFC6892A-44A0-44CE-9238-491C6A36E533}"/>
    <cellStyle name="Normal 658" xfId="369" xr:uid="{78763061-F830-46E6-ABC1-A43F526AA6FC}"/>
    <cellStyle name="Normal 658 2" xfId="40232" xr:uid="{7BE596DB-40FD-425C-BCEC-4649251DA739}"/>
    <cellStyle name="Normal 658 2 2" xfId="40285" xr:uid="{8A9F2A15-1E3D-4A49-9488-3D14095B23B2}"/>
    <cellStyle name="Normal 658 3" xfId="40283" xr:uid="{CB6A5F8D-A6B7-42A4-9C31-50BB4C95A459}"/>
    <cellStyle name="Normal 659" xfId="370" xr:uid="{942003E1-82D8-47FE-AD36-7E0538DB2B73}"/>
    <cellStyle name="Normal 659 2" xfId="40233" xr:uid="{0CA3F3DD-63F8-4D6B-8DE7-C3570B202BD2}"/>
    <cellStyle name="Normal 66" xfId="6996" xr:uid="{3131B587-FC77-4A55-A95C-AF95DEE6BA4C}"/>
    <cellStyle name="Normal 66 2" xfId="7312" xr:uid="{82701D72-076F-4B3B-B5A1-08B2995C86B8}"/>
    <cellStyle name="Normal 66 2 2" xfId="20006" xr:uid="{475C5628-7528-436E-B8F4-F50B45646B98}"/>
    <cellStyle name="Normal 66 2 2 2" xfId="22740" xr:uid="{2312F510-560E-4118-A161-44FBFA60CCA3}"/>
    <cellStyle name="Normal 66 2 2 2 2" xfId="28296" xr:uid="{D88D78F6-00CE-402A-8FCD-76DB94DCC674}"/>
    <cellStyle name="Normal 66 2 2 2 3" xfId="33790" xr:uid="{4D96E4D9-C04A-43E1-A9F5-853F85CB784E}"/>
    <cellStyle name="Normal 66 2 2 2 4" xfId="39274" xr:uid="{0DBF87AB-8294-4723-B3E0-EF6790B026F0}"/>
    <cellStyle name="Normal 66 2 2 3" xfId="25567" xr:uid="{F2892383-B45D-4975-A58C-5EACD741649D}"/>
    <cellStyle name="Normal 66 2 2 4" xfId="31061" xr:uid="{6A531DC6-BD11-47A3-8468-38B8B3179C82}"/>
    <cellStyle name="Normal 66 2 2 5" xfId="36545" xr:uid="{736A611C-F7EE-42B8-ADBA-16A48780BC0B}"/>
    <cellStyle name="Normal 66 2 3" xfId="20196" xr:uid="{BFD80EAD-70DD-41BC-A287-2A56E545956E}"/>
    <cellStyle name="Normal 66 2 3 2" xfId="25752" xr:uid="{B2113724-7969-4499-9251-06663CB2C049}"/>
    <cellStyle name="Normal 66 2 3 3" xfId="31246" xr:uid="{C36AD2C5-F77F-4595-96B9-E723E816D265}"/>
    <cellStyle name="Normal 66 2 3 4" xfId="36730" xr:uid="{896FA6A5-402D-4FFC-85FB-C6126E0A94EB}"/>
    <cellStyle name="Normal 66 2 4" xfId="23023" xr:uid="{37A82A08-220A-4A49-8E5D-C889EA89E2A1}"/>
    <cellStyle name="Normal 66 2 5" xfId="28515" xr:uid="{63AE90FF-D2D0-49B5-9A3C-61B239B94FAC}"/>
    <cellStyle name="Normal 66 2 6" xfId="33999" xr:uid="{E153F034-4E73-42EB-B0E5-4B0DA5FFEE4A}"/>
    <cellStyle name="Normal 66 3" xfId="9725" xr:uid="{BD69E5C6-7882-4EB8-98CB-680AE2B5A779}"/>
    <cellStyle name="Normal 66 3 2" xfId="21046" xr:uid="{2FBB93F9-CB4E-4C52-BA46-32B3D7C80B59}"/>
    <cellStyle name="Normal 66 3 2 2" xfId="26602" xr:uid="{43E13527-7713-4B83-8805-D107F9F3699B}"/>
    <cellStyle name="Normal 66 3 2 3" xfId="32096" xr:uid="{7BC7B0CE-7385-4061-AA1F-08297E157FA1}"/>
    <cellStyle name="Normal 66 3 2 4" xfId="37580" xr:uid="{ACE02160-5CCC-4352-87D9-9D6332AC2E2D}"/>
    <cellStyle name="Normal 66 3 3" xfId="23873" xr:uid="{A24AB56F-4C0B-444A-8ADC-277610DD7C2D}"/>
    <cellStyle name="Normal 66 3 4" xfId="29367" xr:uid="{157583B2-E70D-41FB-826A-22B5EAA04B9B}"/>
    <cellStyle name="Normal 66 3 5" xfId="34851" xr:uid="{EEF71199-9250-4A80-8570-15BE4470FEBB}"/>
    <cellStyle name="Normal 66 4" xfId="20093" xr:uid="{4E84759C-1A7C-4877-B67D-124B3DA44D3B}"/>
    <cellStyle name="Normal 66 4 2" xfId="25649" xr:uid="{03035655-5B7E-445C-A140-A303B6CC986A}"/>
    <cellStyle name="Normal 66 4 3" xfId="31143" xr:uid="{E5EFB18F-F598-4267-8BE1-8528C1F8EB75}"/>
    <cellStyle name="Normal 66 4 4" xfId="36627" xr:uid="{7F346BB6-144B-4DB4-918E-DC5377D1C6B8}"/>
    <cellStyle name="Normal 66 5" xfId="22866" xr:uid="{A6C686D6-9ADC-418F-AFB2-A0727FDDA863}"/>
    <cellStyle name="Normal 66 6" xfId="22920" xr:uid="{4BB9BCC3-78D4-479C-B730-0B57A9C554C7}"/>
    <cellStyle name="Normal 66 7" xfId="28412" xr:uid="{3A381B5D-F46E-4707-AF6E-C391162541C5}"/>
    <cellStyle name="Normal 66 8" xfId="33896" xr:uid="{7A3072D2-1096-416D-BE14-B4EB101C79D3}"/>
    <cellStyle name="Normal 660" xfId="372" xr:uid="{C04DB319-BB3B-41F2-AAC4-E1AAD91971F9}"/>
    <cellStyle name="Normal 660 2" xfId="40235" xr:uid="{F9E0F413-7A5B-4708-A4CC-89B2D7825269}"/>
    <cellStyle name="Normal 661" xfId="39873" xr:uid="{741DACC7-1718-4F58-8774-05E7894DD08A}"/>
    <cellStyle name="Normal 662" xfId="373" xr:uid="{4FDD4997-512F-4A7E-B205-75D5A5844A36}"/>
    <cellStyle name="Normal 662 2" xfId="40236" xr:uid="{0EA22E90-B7D4-40A7-9B31-D55571D90C0A}"/>
    <cellStyle name="Normal 663" xfId="374" xr:uid="{345393F1-5822-4D17-96FB-4907D306B251}"/>
    <cellStyle name="Normal 663 2" xfId="40237" xr:uid="{686E551D-2F71-4B07-A5FD-FBCC2ACE54A6}"/>
    <cellStyle name="Normal 664" xfId="375" xr:uid="{CBB4D5DD-55D3-4895-B570-912F20D10381}"/>
    <cellStyle name="Normal 664 2" xfId="40238" xr:uid="{15386507-9349-4EA4-9F38-D65076FE6E88}"/>
    <cellStyle name="Normal 665" xfId="376" xr:uid="{9ABB4DD1-FD2A-4B3F-A0AB-E4B31C61E19A}"/>
    <cellStyle name="Normal 665 2" xfId="40239" xr:uid="{95F5B980-6D92-4C07-A7E2-72C98E3209CA}"/>
    <cellStyle name="Normal 666" xfId="39874" xr:uid="{8525AC60-39F8-4F89-B14F-62C93013BF77}"/>
    <cellStyle name="Normal 667" xfId="377" xr:uid="{84B0529A-036E-4B33-8846-8BEB53036542}"/>
    <cellStyle name="Normal 667 2" xfId="40240" xr:uid="{56D91594-7AF0-4993-A1BC-5AC5FFF32AAE}"/>
    <cellStyle name="Normal 667 2 2" xfId="40286" xr:uid="{DFD7D45D-517B-46D1-A114-F827A81B4FE6}"/>
    <cellStyle name="Normal 667 3" xfId="40284" xr:uid="{3FBAB180-20EB-4EE0-B7B8-05C0EE2826F1}"/>
    <cellStyle name="Normal 668" xfId="39875" xr:uid="{ACD41C38-C65F-4666-97D7-4C7988E73074}"/>
    <cellStyle name="Normal 669" xfId="39876" xr:uid="{B4B93628-3663-4831-86AE-8CC1EAA98546}"/>
    <cellStyle name="Normal 67" xfId="6599" xr:uid="{A601B6DF-4E8E-4BC0-9326-6A51B83F75D1}"/>
    <cellStyle name="Normal 67 2" xfId="15011" xr:uid="{C7F4BCD3-7F25-4282-AF4C-91627A2767D8}"/>
    <cellStyle name="Normal 67 2 2" xfId="22298" xr:uid="{449D7CF0-62ED-44A0-B45C-E926B5DD3D68}"/>
    <cellStyle name="Normal 67 2 2 2" xfId="27854" xr:uid="{6BFE42A1-4C79-4B24-9D4A-12D601DDCD76}"/>
    <cellStyle name="Normal 67 2 2 3" xfId="33348" xr:uid="{3CB210B4-B652-4723-A442-05F8E371357A}"/>
    <cellStyle name="Normal 67 2 2 4" xfId="38832" xr:uid="{ED2737C5-173E-4BCC-9B55-D3DFB0342F8C}"/>
    <cellStyle name="Normal 67 2 3" xfId="25125" xr:uid="{04468026-A87C-419A-9483-5F4F15942083}"/>
    <cellStyle name="Normal 67 2 4" xfId="30619" xr:uid="{98EE8FD9-9DF3-4D6E-A60F-C609BC9FA7D7}"/>
    <cellStyle name="Normal 67 2 5" xfId="36103" xr:uid="{636309A5-0655-477A-B63B-73224CC0BBC7}"/>
    <cellStyle name="Normal 67 3" xfId="11946" xr:uid="{CB1F67DB-0709-4580-846D-F04A6AA40A91}"/>
    <cellStyle name="Normal 67 4" xfId="17182" xr:uid="{C9840028-8C8F-4302-972C-0627B80D0FCE}"/>
    <cellStyle name="Normal 67 5" xfId="19412" xr:uid="{A5331014-644D-4AA3-9F8D-953E6C98249E}"/>
    <cellStyle name="Normal 67 6" xfId="9726" xr:uid="{4F2325EE-1F59-4B97-AB78-EA410C162D64}"/>
    <cellStyle name="Normal 67 6 2" xfId="21047" xr:uid="{E204A2D7-50D4-4BFB-983A-CD0D6C9BF97A}"/>
    <cellStyle name="Normal 67 6 2 2" xfId="26603" xr:uid="{27545E23-E854-4155-AFC4-46102DA72EED}"/>
    <cellStyle name="Normal 67 6 2 3" xfId="32097" xr:uid="{D29786B0-15DE-48C3-AB41-B04A241B044D}"/>
    <cellStyle name="Normal 67 6 2 4" xfId="37581" xr:uid="{41004791-71A0-4A7F-8953-5F5D96B50AE3}"/>
    <cellStyle name="Normal 67 6 3" xfId="23874" xr:uid="{71D8B45F-B153-4884-9F8A-78543B5D924B}"/>
    <cellStyle name="Normal 67 6 4" xfId="29368" xr:uid="{FAEDE94D-D880-4762-B251-DA60D0865D05}"/>
    <cellStyle name="Normal 67 6 5" xfId="34852" xr:uid="{0373E04A-3ED2-4294-B928-BD1D01E550BA}"/>
    <cellStyle name="Normal 670" xfId="39877" xr:uid="{7C1DCB98-374C-4C86-94BA-B588306ADE22}"/>
    <cellStyle name="Normal 671" xfId="39878" xr:uid="{1DC3F10B-2A5D-4862-AEA2-6ED960882399}"/>
    <cellStyle name="Normal 672" xfId="39879" xr:uid="{DBBAE945-A4E5-4D8A-A916-5C3FE792E98E}"/>
    <cellStyle name="Normal 673" xfId="380" xr:uid="{8D77C389-8441-4584-8E6D-56AE3F2B281B}"/>
    <cellStyle name="Normal 673 2" xfId="40243" xr:uid="{B831E337-A35F-4A08-80B8-294285306CC2}"/>
    <cellStyle name="Normal 674" xfId="381" xr:uid="{B05606DE-920F-4483-92A7-57206FAB19B0}"/>
    <cellStyle name="Normal 674 2" xfId="40244" xr:uid="{C1F21E22-538B-436F-AB6A-5E0960C4AE82}"/>
    <cellStyle name="Normal 675" xfId="382" xr:uid="{126B86E6-BFCA-4C2B-B6C8-AE676876A7CB}"/>
    <cellStyle name="Normal 675 2" xfId="40245" xr:uid="{B88F2804-0F57-4051-8131-A011AA473A93}"/>
    <cellStyle name="Normal 676" xfId="383" xr:uid="{F22D4F26-B0A3-4187-9E60-473A665B17C0}"/>
    <cellStyle name="Normal 676 2" xfId="40246" xr:uid="{81223759-9327-48D0-9C47-899482F2EE6B}"/>
    <cellStyle name="Normal 677" xfId="387" xr:uid="{62973F3D-DFD7-4D64-A3EE-AC6AC5A14CA0}"/>
    <cellStyle name="Normal 677 2" xfId="40250" xr:uid="{2335C391-4635-4560-8A87-D1BCAA73E018}"/>
    <cellStyle name="Normal 678" xfId="388" xr:uid="{A451F75E-7997-4E00-9CE6-BB224D4E468B}"/>
    <cellStyle name="Normal 678 2" xfId="40251" xr:uid="{51DB8E93-E867-4FDE-B6EA-75C25907467C}"/>
    <cellStyle name="Normal 679" xfId="389" xr:uid="{95294347-9BCA-40A2-9BFF-F5118E3F536D}"/>
    <cellStyle name="Normal 679 2" xfId="40252" xr:uid="{ED7050FD-B113-4063-80C4-0C970759492B}"/>
    <cellStyle name="Normal 68" xfId="6600" xr:uid="{5FC60DFD-8018-4B43-A24F-64E496F89285}"/>
    <cellStyle name="Normal 68 2" xfId="15012" xr:uid="{DD29EE04-191E-4582-AE05-873D04C0C2ED}"/>
    <cellStyle name="Normal 68 2 2" xfId="22299" xr:uid="{3440E10E-4B8F-4EB7-8D96-A4047237935B}"/>
    <cellStyle name="Normal 68 2 2 2" xfId="27855" xr:uid="{2BDA421A-A5B9-426B-BD76-C2D1C82F9B74}"/>
    <cellStyle name="Normal 68 2 2 3" xfId="33349" xr:uid="{FA43F9D5-9D03-4759-85FE-FBF7C6CFA6D2}"/>
    <cellStyle name="Normal 68 2 2 4" xfId="38833" xr:uid="{C84E363F-0F26-43D5-8E4F-A1A7476357AB}"/>
    <cellStyle name="Normal 68 2 3" xfId="25126" xr:uid="{42B4176E-3B55-43C6-A0E6-6ED6F567C813}"/>
    <cellStyle name="Normal 68 2 4" xfId="30620" xr:uid="{07CA6895-C512-4E4F-AA34-D703E1C26877}"/>
    <cellStyle name="Normal 68 2 5" xfId="36104" xr:uid="{75F4EF78-14F1-4813-BBEB-DFCD519C1B86}"/>
    <cellStyle name="Normal 68 3" xfId="11947" xr:uid="{EA033CA6-CAB5-446B-903B-8D4FE9759924}"/>
    <cellStyle name="Normal 68 4" xfId="17183" xr:uid="{5D60A2EF-9A19-47BE-BB35-1C8C9CC8D623}"/>
    <cellStyle name="Normal 68 5" xfId="19413" xr:uid="{DBD2E8F1-C16E-4B15-8322-BEB0142D3F63}"/>
    <cellStyle name="Normal 68 6" xfId="9727" xr:uid="{A02CB47F-36A2-4D80-86A3-9BE5066297BA}"/>
    <cellStyle name="Normal 68 6 2" xfId="21048" xr:uid="{AD6E2B3B-71A6-474B-B466-A7CE1448259D}"/>
    <cellStyle name="Normal 68 6 2 2" xfId="26604" xr:uid="{3EC37B93-0109-4025-85EF-F54B0CB715EB}"/>
    <cellStyle name="Normal 68 6 2 3" xfId="32098" xr:uid="{F77A5409-504B-457D-92E1-E3FC4C94645F}"/>
    <cellStyle name="Normal 68 6 2 4" xfId="37582" xr:uid="{8C5963A7-6A0F-4448-831D-187B0BECE705}"/>
    <cellStyle name="Normal 68 6 3" xfId="23875" xr:uid="{8604E656-EFD3-4347-9331-7F7E3E9CABE5}"/>
    <cellStyle name="Normal 68 6 4" xfId="29369" xr:uid="{78A7FD0E-8A9B-4C0E-95BE-C0902416316B}"/>
    <cellStyle name="Normal 68 6 5" xfId="34853" xr:uid="{83B26076-C1FF-4E59-8AE2-C8A0C46C13A3}"/>
    <cellStyle name="Normal 680" xfId="39880" xr:uid="{3DBF1B7E-7727-4B46-87A7-2CBCC56303E4}"/>
    <cellStyle name="Normal 681" xfId="39881" xr:uid="{52A4E420-EDD0-4481-9514-D9681E137336}"/>
    <cellStyle name="Normal 682" xfId="39882" xr:uid="{01451495-57E5-48B5-B0A1-BEA1B26A13D7}"/>
    <cellStyle name="Normal 683" xfId="39883" xr:uid="{7600552B-7F31-499D-9746-CD3C4EFAA18C}"/>
    <cellStyle name="Normal 684" xfId="394" xr:uid="{3334C2A9-D6C8-4121-BE53-A75DBF655D61}"/>
    <cellStyle name="Normal 684 2" xfId="40257" xr:uid="{41014E22-24B0-47BE-A837-31EBF6E70670}"/>
    <cellStyle name="Normal 685" xfId="39884" xr:uid="{D575B785-B867-4FC1-9FCB-B68F3C204D70}"/>
    <cellStyle name="Normal 686" xfId="39885" xr:uid="{2744F20D-91E7-4828-B3C7-69E67779276F}"/>
    <cellStyle name="Normal 687" xfId="39886" xr:uid="{F860F4A3-552D-43B5-9B78-2B7775D05832}"/>
    <cellStyle name="Normal 688" xfId="39887" xr:uid="{A791A168-6B6C-4000-B013-BA506A6C4E45}"/>
    <cellStyle name="Normal 689" xfId="39888" xr:uid="{BBB328BA-3EF0-4131-9DA7-73A8F98CEEFD}"/>
    <cellStyle name="Normal 69" xfId="6601" xr:uid="{26842A72-938F-4F4F-9A99-C0AF01B566FB}"/>
    <cellStyle name="Normal 69 2" xfId="15013" xr:uid="{404D17D6-96FB-4DE5-9934-DF2D5C229F51}"/>
    <cellStyle name="Normal 69 2 2" xfId="22300" xr:uid="{99531D07-9FFB-43A9-B20D-82DEF118BE1B}"/>
    <cellStyle name="Normal 69 2 2 2" xfId="27856" xr:uid="{A4E9A5F1-02AD-410E-932A-C28038BBF01D}"/>
    <cellStyle name="Normal 69 2 2 3" xfId="33350" xr:uid="{84DF1133-39AD-46C5-934E-DC82CAC041CD}"/>
    <cellStyle name="Normal 69 2 2 4" xfId="38834" xr:uid="{F7D29893-B054-48A3-A874-8A70B305E319}"/>
    <cellStyle name="Normal 69 2 3" xfId="25127" xr:uid="{EB361664-FCBD-4D28-9938-C7003889A644}"/>
    <cellStyle name="Normal 69 2 4" xfId="30621" xr:uid="{87D2BEFD-B823-4A00-85E6-FA97A0162B92}"/>
    <cellStyle name="Normal 69 2 5" xfId="36105" xr:uid="{4D9B1E55-74D8-4353-B2DF-05AEE1E95F63}"/>
    <cellStyle name="Normal 69 3" xfId="11948" xr:uid="{7AE6C0B9-1031-4E3F-BD23-1409AB5F5C4B}"/>
    <cellStyle name="Normal 69 4" xfId="17184" xr:uid="{A808DC69-EC43-471F-88E2-E5488D9AEB5D}"/>
    <cellStyle name="Normal 69 5" xfId="19414" xr:uid="{C4997668-661A-41F1-85BA-4C326D976FFE}"/>
    <cellStyle name="Normal 69 6" xfId="9728" xr:uid="{FFDA0D3F-9856-47AA-A1B0-2927979B9381}"/>
    <cellStyle name="Normal 69 6 2" xfId="21049" xr:uid="{1BA66FAA-B414-4AAF-AED9-CA4E30571243}"/>
    <cellStyle name="Normal 69 6 2 2" xfId="26605" xr:uid="{935A1E3B-D6A2-4A3B-A0F4-A66CB6D43E50}"/>
    <cellStyle name="Normal 69 6 2 3" xfId="32099" xr:uid="{8F178597-3BCC-4629-9FA4-5D494C087DAF}"/>
    <cellStyle name="Normal 69 6 2 4" xfId="37583" xr:uid="{2AF577FE-C371-4749-8D5C-329130CFDACB}"/>
    <cellStyle name="Normal 69 6 3" xfId="23876" xr:uid="{95728AB2-747D-4D0D-9014-19DABDE7063C}"/>
    <cellStyle name="Normal 69 6 4" xfId="29370" xr:uid="{C0654485-F920-484A-85EB-6A3F09CC1CC2}"/>
    <cellStyle name="Normal 69 6 5" xfId="34854" xr:uid="{EADD898F-82B6-4CBA-9BDF-B1E23F5BF0F9}"/>
    <cellStyle name="Normal 690" xfId="39889" xr:uid="{8B653341-7C8F-484A-AA48-9FD86FB378BB}"/>
    <cellStyle name="Normal 691" xfId="39890" xr:uid="{6ED47A3B-3029-4A6A-91F7-68933D337541}"/>
    <cellStyle name="Normal 692" xfId="39891" xr:uid="{BE5F67F8-FB62-47C0-B6D7-DD117B5334D5}"/>
    <cellStyle name="Normal 693" xfId="39892" xr:uid="{5DA35C6B-4428-4E85-8916-F55F07973DCA}"/>
    <cellStyle name="Normal 694" xfId="39893" xr:uid="{D2FF1F01-E32D-42A3-A0B4-32424644CCCE}"/>
    <cellStyle name="Normal 695" xfId="39894" xr:uid="{FD245C98-619D-4694-ADE7-06B8C85FCC29}"/>
    <cellStyle name="Normal 696" xfId="39895" xr:uid="{0CCEBB23-8722-42E9-9C5D-A25751322E09}"/>
    <cellStyle name="Normal 697" xfId="39896" xr:uid="{D3EA7275-DCED-41D8-9A05-34FFD315FA10}"/>
    <cellStyle name="Normal 698" xfId="39897" xr:uid="{14D9C7BB-0DA6-4B80-A83C-BE14E0865DCB}"/>
    <cellStyle name="Normal 699" xfId="39898" xr:uid="{D918CE8C-E625-480F-BA63-F981D145EF55}"/>
    <cellStyle name="Normal 7" xfId="451" xr:uid="{1E050C19-2D2D-4C0C-8D00-01CE9E1A38EE}"/>
    <cellStyle name="Normal 7 10" xfId="6603" xr:uid="{5C3578B8-7BF3-48DF-BE4D-30DAC81E6815}"/>
    <cellStyle name="Normal 7 10 2" xfId="15015" xr:uid="{DC2F5036-7458-421A-A913-8AD21C91729F}"/>
    <cellStyle name="Normal 7 10 2 2" xfId="22302" xr:uid="{58703C73-3673-4E2D-B5E6-535F0789A7CA}"/>
    <cellStyle name="Normal 7 10 2 2 2" xfId="27858" xr:uid="{4CBF3F03-02B5-4812-8DCA-026A68C80293}"/>
    <cellStyle name="Normal 7 10 2 2 3" xfId="33352" xr:uid="{A5B14863-09C2-47A2-BB14-B145847E8096}"/>
    <cellStyle name="Normal 7 10 2 2 4" xfId="38836" xr:uid="{76CB0478-669D-4B09-B414-4F7EA9AB772D}"/>
    <cellStyle name="Normal 7 10 2 3" xfId="25129" xr:uid="{895DCDC4-1CB6-4000-8348-52D453E8A0D2}"/>
    <cellStyle name="Normal 7 10 2 4" xfId="30623" xr:uid="{65FB2D8D-9C23-434D-B493-768E0652A79B}"/>
    <cellStyle name="Normal 7 10 2 5" xfId="36107" xr:uid="{B915A39F-BDC6-4B57-8CFF-685424BED45E}"/>
    <cellStyle name="Normal 7 10 3" xfId="11950" xr:uid="{DC9D4328-AF67-402E-9268-1CF5E9283534}"/>
    <cellStyle name="Normal 7 10 4" xfId="17186" xr:uid="{9EEE45DD-0AF6-42AD-B8CB-B15AA6A4FA3E}"/>
    <cellStyle name="Normal 7 10 5" xfId="19415" xr:uid="{82E536F1-AABA-4FE3-851E-BBD28C4D0758}"/>
    <cellStyle name="Normal 7 10 6" xfId="9729" xr:uid="{1BA6C07E-6B0F-457A-AD90-A921762659C4}"/>
    <cellStyle name="Normal 7 10 6 2" xfId="21050" xr:uid="{FF741C4C-737F-4033-B9FE-41CD2C33E542}"/>
    <cellStyle name="Normal 7 10 6 2 2" xfId="26606" xr:uid="{F70D41F4-E0D4-4F0E-913C-21613EAE4CCE}"/>
    <cellStyle name="Normal 7 10 6 2 3" xfId="32100" xr:uid="{B440DBDE-6593-49DB-BB55-1D4CDEEE869A}"/>
    <cellStyle name="Normal 7 10 6 2 4" xfId="37584" xr:uid="{7DBE70C2-96C1-42C5-9B3C-C9F065E25EEA}"/>
    <cellStyle name="Normal 7 10 6 3" xfId="23877" xr:uid="{A655BDFF-FDF5-4AB4-94CD-F36A10A9C9E2}"/>
    <cellStyle name="Normal 7 10 6 4" xfId="29371" xr:uid="{7BDB9E6A-A52D-4EC0-B4DA-F32F83DBDF6B}"/>
    <cellStyle name="Normal 7 10 6 5" xfId="34855" xr:uid="{116F52EF-4A72-4F0B-83EE-EE2047A5A1FF}"/>
    <cellStyle name="Normal 7 11" xfId="6604" xr:uid="{A9D00A3F-04F4-4236-9E67-9B20FEAB37ED}"/>
    <cellStyle name="Normal 7 11 2" xfId="15016" xr:uid="{612DE7AB-48AA-43F5-B8EA-86438D07614A}"/>
    <cellStyle name="Normal 7 11 2 2" xfId="22303" xr:uid="{C47DB4E8-3FED-4707-B98E-953FCD8B61A8}"/>
    <cellStyle name="Normal 7 11 2 2 2" xfId="27859" xr:uid="{149782FA-5552-4D27-96E8-BAC6F837CC4B}"/>
    <cellStyle name="Normal 7 11 2 2 3" xfId="33353" xr:uid="{AFC2784B-FB50-498A-AE05-FB9A6BF2240D}"/>
    <cellStyle name="Normal 7 11 2 2 4" xfId="38837" xr:uid="{1FCC48B4-4FCB-43CA-A78A-AB432CCAE9A6}"/>
    <cellStyle name="Normal 7 11 2 3" xfId="25130" xr:uid="{D3589FC8-D52B-4DA8-A72E-D3B343E3D832}"/>
    <cellStyle name="Normal 7 11 2 4" xfId="30624" xr:uid="{323CC6EA-9723-4CEA-8FFF-EFB872035CDD}"/>
    <cellStyle name="Normal 7 11 2 5" xfId="36108" xr:uid="{5BFF4F96-96AE-4527-B2D5-D7BD18B31291}"/>
    <cellStyle name="Normal 7 11 3" xfId="11951" xr:uid="{2CEB0DE2-0E19-49AD-A60E-017532E670C6}"/>
    <cellStyle name="Normal 7 11 4" xfId="17187" xr:uid="{95CC4165-0F26-44D6-81C4-A20776420DDA}"/>
    <cellStyle name="Normal 7 11 5" xfId="19416" xr:uid="{896FE14A-8411-4330-98A9-631717B7FB5F}"/>
    <cellStyle name="Normal 7 11 6" xfId="9730" xr:uid="{95708EBD-BD65-47D8-BF0E-30C520F37685}"/>
    <cellStyle name="Normal 7 11 6 2" xfId="21051" xr:uid="{7893A566-BE2F-49A8-BF7F-A6A7A84556D8}"/>
    <cellStyle name="Normal 7 11 6 2 2" xfId="26607" xr:uid="{81C0A2C4-C31A-4458-B45B-1C8E5081D0DB}"/>
    <cellStyle name="Normal 7 11 6 2 3" xfId="32101" xr:uid="{F0EB5F49-A418-4405-919C-B94F240F7367}"/>
    <cellStyle name="Normal 7 11 6 2 4" xfId="37585" xr:uid="{6A5439E7-58DC-457D-A9DC-CFA318EA8F0C}"/>
    <cellStyle name="Normal 7 11 6 3" xfId="23878" xr:uid="{C610C57B-F4DD-4118-A194-34CE8435CDB3}"/>
    <cellStyle name="Normal 7 11 6 4" xfId="29372" xr:uid="{B2A57C15-DCDC-45ED-A0F5-F9621730B1CC}"/>
    <cellStyle name="Normal 7 11 6 5" xfId="34856" xr:uid="{00EAD81D-5F0E-4024-AE07-FC83414AA6B4}"/>
    <cellStyle name="Normal 7 12" xfId="6605" xr:uid="{20EDA6A7-CB30-4A6D-B638-F114EB7E2356}"/>
    <cellStyle name="Normal 7 12 2" xfId="15017" xr:uid="{92F22F60-5EF8-4003-B885-C3DDD2B56911}"/>
    <cellStyle name="Normal 7 12 2 2" xfId="22304" xr:uid="{EF99E76D-EBBA-4451-B3A1-6766A51D45FF}"/>
    <cellStyle name="Normal 7 12 2 2 2" xfId="27860" xr:uid="{1FAA563B-C455-449B-9149-8CD31448821C}"/>
    <cellStyle name="Normal 7 12 2 2 3" xfId="33354" xr:uid="{81400434-A6F6-451E-AADB-E0A9B7B3C079}"/>
    <cellStyle name="Normal 7 12 2 2 4" xfId="38838" xr:uid="{86AAF8EB-09E3-4F9C-8D53-59747FC83073}"/>
    <cellStyle name="Normal 7 12 2 3" xfId="25131" xr:uid="{13B5D038-90EA-4D3F-9168-9E9D5BFA3110}"/>
    <cellStyle name="Normal 7 12 2 4" xfId="30625" xr:uid="{9A89AB8E-2086-46B2-9416-5D9CBF26C7CF}"/>
    <cellStyle name="Normal 7 12 2 5" xfId="36109" xr:uid="{CD19375D-D659-49D5-A446-799C67CAA7D9}"/>
    <cellStyle name="Normal 7 12 3" xfId="11952" xr:uid="{06AB681A-7051-4EC6-8C27-76945B1FEABF}"/>
    <cellStyle name="Normal 7 12 4" xfId="17188" xr:uid="{81B996D2-16D1-49F0-9831-E0C31B6477C2}"/>
    <cellStyle name="Normal 7 12 5" xfId="19417" xr:uid="{067B449B-004C-4235-B2FB-4B1DDDA96097}"/>
    <cellStyle name="Normal 7 12 6" xfId="9731" xr:uid="{53ED8DDE-1DDE-4B3B-9DC9-476DFE90A80E}"/>
    <cellStyle name="Normal 7 12 6 2" xfId="21052" xr:uid="{B769A1E8-322B-4838-B8A6-78402A0C90BF}"/>
    <cellStyle name="Normal 7 12 6 2 2" xfId="26608" xr:uid="{12BFD4DF-5DA3-4056-9B41-5D63227F182D}"/>
    <cellStyle name="Normal 7 12 6 2 3" xfId="32102" xr:uid="{3584107E-10DB-4A2A-A376-4C311BA93559}"/>
    <cellStyle name="Normal 7 12 6 2 4" xfId="37586" xr:uid="{E67F2977-A046-47EC-9C4B-41C0B22DF480}"/>
    <cellStyle name="Normal 7 12 6 3" xfId="23879" xr:uid="{30884AB1-9733-489D-99FB-2233CA50D2DB}"/>
    <cellStyle name="Normal 7 12 6 4" xfId="29373" xr:uid="{D63FE578-FA49-461A-BD21-23F81BCAE58E}"/>
    <cellStyle name="Normal 7 12 6 5" xfId="34857" xr:uid="{F64203BD-4873-41C4-9EAB-DDA10E378256}"/>
    <cellStyle name="Normal 7 13" xfId="6606" xr:uid="{6B0BBE4C-A86A-4F95-B053-2C8F27CD81D7}"/>
    <cellStyle name="Normal 7 13 2" xfId="15018" xr:uid="{63F90971-898E-4AF6-B104-CB54B889294A}"/>
    <cellStyle name="Normal 7 13 2 2" xfId="22305" xr:uid="{9ED5A8E4-0AB7-427D-B476-65BB4D370256}"/>
    <cellStyle name="Normal 7 13 2 2 2" xfId="27861" xr:uid="{1E78DF85-4480-4623-BB62-C49470BC6AFB}"/>
    <cellStyle name="Normal 7 13 2 2 3" xfId="33355" xr:uid="{21BADA0B-531D-449D-B917-4B627597D16A}"/>
    <cellStyle name="Normal 7 13 2 2 4" xfId="38839" xr:uid="{12115992-B756-4698-87BC-E891AADB9281}"/>
    <cellStyle name="Normal 7 13 2 3" xfId="25132" xr:uid="{99E801ED-2324-4CE8-BD90-ECDA985B01E3}"/>
    <cellStyle name="Normal 7 13 2 4" xfId="30626" xr:uid="{B67C0353-7861-4E78-B7BC-A84BAD25E1B3}"/>
    <cellStyle name="Normal 7 13 2 5" xfId="36110" xr:uid="{73E0E783-FE5D-485D-BB3C-BE90579D55F4}"/>
    <cellStyle name="Normal 7 13 3" xfId="11953" xr:uid="{3E98D95E-685A-4742-9D1B-DAC6220D1F8E}"/>
    <cellStyle name="Normal 7 13 4" xfId="17189" xr:uid="{E4B09602-7814-469B-BD0C-2C3CA194C775}"/>
    <cellStyle name="Normal 7 13 5" xfId="19418" xr:uid="{3819A141-56A5-4397-8308-01D8E9C8C311}"/>
    <cellStyle name="Normal 7 13 6" xfId="9732" xr:uid="{000A2C75-93A6-432F-AF59-56893E44CD46}"/>
    <cellStyle name="Normal 7 13 6 2" xfId="21053" xr:uid="{2E18CCE5-AEE2-4C74-9545-FA8641865839}"/>
    <cellStyle name="Normal 7 13 6 2 2" xfId="26609" xr:uid="{C081D43A-3D77-4C46-B86E-2A8B82B48540}"/>
    <cellStyle name="Normal 7 13 6 2 3" xfId="32103" xr:uid="{B5EF6183-CE0B-4F95-831C-2D2045452AFF}"/>
    <cellStyle name="Normal 7 13 6 2 4" xfId="37587" xr:uid="{C4960898-9515-478B-B6F8-BB6628576DF5}"/>
    <cellStyle name="Normal 7 13 6 3" xfId="23880" xr:uid="{587E920E-A097-4585-A265-D9F2D3A5BD04}"/>
    <cellStyle name="Normal 7 13 6 4" xfId="29374" xr:uid="{2E60DA1D-0F50-4DBD-A9BE-AA09C94293EA}"/>
    <cellStyle name="Normal 7 13 6 5" xfId="34858" xr:uid="{89F05428-0EE9-437B-BBD8-F4ADE543C3BA}"/>
    <cellStyle name="Normal 7 14" xfId="6607" xr:uid="{D6F5439D-E272-4571-A586-0B1EABD649FC}"/>
    <cellStyle name="Normal 7 14 2" xfId="15019" xr:uid="{BDD629B8-1168-4CD8-B37D-5BDEA5B43769}"/>
    <cellStyle name="Normal 7 14 2 2" xfId="22306" xr:uid="{145599AA-6D2B-429B-84C9-5A601BF54F23}"/>
    <cellStyle name="Normal 7 14 2 2 2" xfId="27862" xr:uid="{F03BC28A-08AD-4371-A4D4-F82C1EE90B5D}"/>
    <cellStyle name="Normal 7 14 2 2 3" xfId="33356" xr:uid="{8C8C4DEF-9186-4CCC-B42A-272A7799897B}"/>
    <cellStyle name="Normal 7 14 2 2 4" xfId="38840" xr:uid="{E628BA19-C218-4BA6-A65A-22A158D6BBBF}"/>
    <cellStyle name="Normal 7 14 2 3" xfId="25133" xr:uid="{568E5766-221F-41FD-9866-C1C60101D75B}"/>
    <cellStyle name="Normal 7 14 2 4" xfId="30627" xr:uid="{56627B4A-BD68-4629-91D3-29083439C00D}"/>
    <cellStyle name="Normal 7 14 2 5" xfId="36111" xr:uid="{18FDEA97-95FF-4731-86C1-E21327B1979B}"/>
    <cellStyle name="Normal 7 14 3" xfId="11954" xr:uid="{1D709012-594E-422A-9D80-07289C1B13B5}"/>
    <cellStyle name="Normal 7 14 4" xfId="17190" xr:uid="{7D99C76A-7EE8-4D34-92A8-24A857C26EC2}"/>
    <cellStyle name="Normal 7 14 5" xfId="19419" xr:uid="{107C5B95-319B-454C-AE34-ABA9DB8325E5}"/>
    <cellStyle name="Normal 7 14 6" xfId="9733" xr:uid="{6769F0FD-6F9A-46A6-B4DA-E7512452651A}"/>
    <cellStyle name="Normal 7 14 6 2" xfId="21054" xr:uid="{9B9094ED-91E6-44B9-B541-EB4C207EB277}"/>
    <cellStyle name="Normal 7 14 6 2 2" xfId="26610" xr:uid="{085D0EFA-7D7E-49F7-96A2-D1DBD75EA86C}"/>
    <cellStyle name="Normal 7 14 6 2 3" xfId="32104" xr:uid="{46722B9E-5BC7-4EED-83BA-98FC5F7300B5}"/>
    <cellStyle name="Normal 7 14 6 2 4" xfId="37588" xr:uid="{CA83C80B-4E2D-4027-B810-4816A7071BD4}"/>
    <cellStyle name="Normal 7 14 6 3" xfId="23881" xr:uid="{BDAE7BFF-1741-4505-8E2C-AA492780895C}"/>
    <cellStyle name="Normal 7 14 6 4" xfId="29375" xr:uid="{EA6367F5-EF4F-46D7-AB2B-6F9FE5ADE465}"/>
    <cellStyle name="Normal 7 14 6 5" xfId="34859" xr:uid="{F22D9B1E-A829-4650-99D9-1AE67DDC35BC}"/>
    <cellStyle name="Normal 7 15" xfId="6608" xr:uid="{A5D17B00-C8DB-46C9-A722-F219A82306A0}"/>
    <cellStyle name="Normal 7 15 2" xfId="15020" xr:uid="{0D7D54DC-3B8C-48AF-8A1C-1CC9F56EACF2}"/>
    <cellStyle name="Normal 7 15 2 2" xfId="22307" xr:uid="{D50F3809-9ADD-4AD2-98FD-34783A9AF40A}"/>
    <cellStyle name="Normal 7 15 2 2 2" xfId="27863" xr:uid="{94DD3A92-CC7F-4E9F-82E4-A9A3611898C1}"/>
    <cellStyle name="Normal 7 15 2 2 3" xfId="33357" xr:uid="{73400608-D96B-4DAC-8F81-3A8804A94B8A}"/>
    <cellStyle name="Normal 7 15 2 2 4" xfId="38841" xr:uid="{DB4FA9A6-EB58-4238-8AFB-12AF0109F70D}"/>
    <cellStyle name="Normal 7 15 2 3" xfId="25134" xr:uid="{99A69FD9-EC71-402B-9CD1-1A5CCE67F823}"/>
    <cellStyle name="Normal 7 15 2 4" xfId="30628" xr:uid="{977033C0-B2A2-4046-B814-F837C8EEA0B7}"/>
    <cellStyle name="Normal 7 15 2 5" xfId="36112" xr:uid="{9D47D45F-9A2F-450C-8594-FED3A9B5F982}"/>
    <cellStyle name="Normal 7 15 3" xfId="11955" xr:uid="{AC04021C-C98B-4BE0-89EE-898FC340A775}"/>
    <cellStyle name="Normal 7 15 4" xfId="17191" xr:uid="{700F559C-2A8F-4394-A118-4BFA1D5C0BB5}"/>
    <cellStyle name="Normal 7 15 5" xfId="19420" xr:uid="{D8D0AD4E-EB1D-46D5-9C6B-3501A0C0209A}"/>
    <cellStyle name="Normal 7 15 6" xfId="9734" xr:uid="{C52532FA-5F8F-443E-8CAC-69C6B3AA4AEB}"/>
    <cellStyle name="Normal 7 15 6 2" xfId="21055" xr:uid="{8EDD56EC-E77D-4179-BDFF-E8644B76A340}"/>
    <cellStyle name="Normal 7 15 6 2 2" xfId="26611" xr:uid="{7448830C-1BEE-4E38-9891-1B9B0C619B8F}"/>
    <cellStyle name="Normal 7 15 6 2 3" xfId="32105" xr:uid="{ADBE8DB3-7B4F-4A32-98A0-9A69ADA44764}"/>
    <cellStyle name="Normal 7 15 6 2 4" xfId="37589" xr:uid="{250A238C-892A-4129-B9C7-243BAEC710E3}"/>
    <cellStyle name="Normal 7 15 6 3" xfId="23882" xr:uid="{2C535E41-7E9B-4CF9-ABFF-26CBE40A2820}"/>
    <cellStyle name="Normal 7 15 6 4" xfId="29376" xr:uid="{24E0C694-E894-4CD2-A24F-AC13214EBDB6}"/>
    <cellStyle name="Normal 7 15 6 5" xfId="34860" xr:uid="{09B44CDC-6380-4B7F-A743-B415573395FF}"/>
    <cellStyle name="Normal 7 16" xfId="6609" xr:uid="{B62FD594-1392-4E12-8621-B00A193C8620}"/>
    <cellStyle name="Normal 7 16 2" xfId="15021" xr:uid="{729ED48D-D830-463B-8510-572B082494FB}"/>
    <cellStyle name="Normal 7 16 2 2" xfId="22308" xr:uid="{B686806A-452E-442B-9F6E-BE89932666EB}"/>
    <cellStyle name="Normal 7 16 2 2 2" xfId="27864" xr:uid="{6E92A948-4507-4514-9EFD-6D83EE12BC7C}"/>
    <cellStyle name="Normal 7 16 2 2 3" xfId="33358" xr:uid="{23341FD5-A80D-4B14-8B5A-98C396BD82DF}"/>
    <cellStyle name="Normal 7 16 2 2 4" xfId="38842" xr:uid="{18274662-2339-48F8-A2C0-DDD1DAD7B4F1}"/>
    <cellStyle name="Normal 7 16 2 3" xfId="25135" xr:uid="{32F217DE-9B26-4F18-BB5C-A4134A7B4608}"/>
    <cellStyle name="Normal 7 16 2 4" xfId="30629" xr:uid="{3BF3A7DF-923D-426F-BD74-D4D701FAA76A}"/>
    <cellStyle name="Normal 7 16 2 5" xfId="36113" xr:uid="{16F65311-A860-4427-A65C-E7B46F75DDB6}"/>
    <cellStyle name="Normal 7 16 3" xfId="11956" xr:uid="{4021081F-D6CB-43AD-B587-6709EFF6075A}"/>
    <cellStyle name="Normal 7 16 4" xfId="17192" xr:uid="{E221E89A-E029-45BD-B95D-A443CE239289}"/>
    <cellStyle name="Normal 7 16 5" xfId="19421" xr:uid="{31113E4E-B8D5-4E33-B1AC-6C1CB22EC4C9}"/>
    <cellStyle name="Normal 7 16 6" xfId="9735" xr:uid="{4A1AE673-CCB7-4468-AAE2-CFB6A9DEF991}"/>
    <cellStyle name="Normal 7 16 6 2" xfId="21056" xr:uid="{81C8BD29-EF60-4B6B-81C6-3BFE390F8361}"/>
    <cellStyle name="Normal 7 16 6 2 2" xfId="26612" xr:uid="{C3BC65DF-8477-4AC4-939C-3053D02E9C00}"/>
    <cellStyle name="Normal 7 16 6 2 3" xfId="32106" xr:uid="{882A9F2F-26C1-4F2E-8DC7-34CE7290B4E3}"/>
    <cellStyle name="Normal 7 16 6 2 4" xfId="37590" xr:uid="{AA95618F-C30A-4EFF-A06E-4A548A835B08}"/>
    <cellStyle name="Normal 7 16 6 3" xfId="23883" xr:uid="{C5AE8156-824B-4B98-8996-379CB9EFB573}"/>
    <cellStyle name="Normal 7 16 6 4" xfId="29377" xr:uid="{D946460D-5B22-473A-B139-02E0FFDFA104}"/>
    <cellStyle name="Normal 7 16 6 5" xfId="34861" xr:uid="{15D2356D-9D81-4A0A-8CE8-8E92C605B952}"/>
    <cellStyle name="Normal 7 17" xfId="6610" xr:uid="{7F272A69-CAFC-44B8-938F-523D25CFD650}"/>
    <cellStyle name="Normal 7 17 2" xfId="15022" xr:uid="{C9A05E3E-C410-4B38-94E9-9D0FD366B189}"/>
    <cellStyle name="Normal 7 17 2 2" xfId="22309" xr:uid="{682096AB-B2E2-4D35-AD2F-5BD0DCE8502E}"/>
    <cellStyle name="Normal 7 17 2 2 2" xfId="27865" xr:uid="{70A17579-8830-4BD6-8D9D-32ED8D8F8841}"/>
    <cellStyle name="Normal 7 17 2 2 3" xfId="33359" xr:uid="{65AFE32D-E49C-4DC7-B748-1B7FB04D58DB}"/>
    <cellStyle name="Normal 7 17 2 2 4" xfId="38843" xr:uid="{DD41B89C-6571-407C-A7B6-D6AEF8961DEE}"/>
    <cellStyle name="Normal 7 17 2 3" xfId="25136" xr:uid="{57D6E95A-F13A-44FD-9552-74F8F5363CBA}"/>
    <cellStyle name="Normal 7 17 2 4" xfId="30630" xr:uid="{FD6305B0-8DB6-488F-A726-D8A56111833C}"/>
    <cellStyle name="Normal 7 17 2 5" xfId="36114" xr:uid="{D1762C19-CC39-42E2-820D-20348120F771}"/>
    <cellStyle name="Normal 7 17 3" xfId="11957" xr:uid="{3C5BF399-98D3-425E-A399-BC59452E3E59}"/>
    <cellStyle name="Normal 7 17 4" xfId="17193" xr:uid="{81E5E52B-16CA-40AB-8EC9-DFD6A1FA71D5}"/>
    <cellStyle name="Normal 7 17 5" xfId="19422" xr:uid="{F5CABD2F-D364-4B57-90FA-8768FE37919E}"/>
    <cellStyle name="Normal 7 17 6" xfId="9736" xr:uid="{A1278736-39A6-49D8-BA46-F29F75BF4CB1}"/>
    <cellStyle name="Normal 7 17 6 2" xfId="21057" xr:uid="{E5A20092-D152-4403-A2C3-B6B2FA4DCE2B}"/>
    <cellStyle name="Normal 7 17 6 2 2" xfId="26613" xr:uid="{25C0BE97-FD8A-4728-AFC5-DE5CED172143}"/>
    <cellStyle name="Normal 7 17 6 2 3" xfId="32107" xr:uid="{A32BCE99-D3F7-41AE-8750-0D00ED334D1A}"/>
    <cellStyle name="Normal 7 17 6 2 4" xfId="37591" xr:uid="{BDCE7402-9FBE-46BD-92A2-FE8C4B0CCB20}"/>
    <cellStyle name="Normal 7 17 6 3" xfId="23884" xr:uid="{FD783699-74D6-4F21-A107-29B80FD90401}"/>
    <cellStyle name="Normal 7 17 6 4" xfId="29378" xr:uid="{19DEB13C-5C4D-46E6-ADDD-1C2CF974D760}"/>
    <cellStyle name="Normal 7 17 6 5" xfId="34862" xr:uid="{49A16051-AAAE-456D-A7D5-2ABE6BFC31F4}"/>
    <cellStyle name="Normal 7 18" xfId="6611" xr:uid="{7894AE4D-2BC7-4E3E-9231-DEFF580CD34E}"/>
    <cellStyle name="Normal 7 18 2" xfId="15023" xr:uid="{8F13D2CE-BD8E-432A-A012-9E69E578E997}"/>
    <cellStyle name="Normal 7 18 2 2" xfId="22310" xr:uid="{5536B090-AAD4-4C83-BDC1-3846B3A258D1}"/>
    <cellStyle name="Normal 7 18 2 2 2" xfId="27866" xr:uid="{52B734B3-7EA4-4767-9CF7-C40A7160D84B}"/>
    <cellStyle name="Normal 7 18 2 2 3" xfId="33360" xr:uid="{F2B7BE05-725E-4B51-8F06-0D0A10D6802F}"/>
    <cellStyle name="Normal 7 18 2 2 4" xfId="38844" xr:uid="{2FF7B793-4F82-4294-B9FB-EB68E9FFAC5B}"/>
    <cellStyle name="Normal 7 18 2 3" xfId="25137" xr:uid="{19F50930-5802-4A71-81FC-6497E9EFCDC3}"/>
    <cellStyle name="Normal 7 18 2 4" xfId="30631" xr:uid="{78463D16-2BB1-4B58-ACFF-E7DB713EBC9A}"/>
    <cellStyle name="Normal 7 18 2 5" xfId="36115" xr:uid="{A51635A9-2FAA-4FC6-96A9-BF6F734A2F8A}"/>
    <cellStyle name="Normal 7 18 3" xfId="11958" xr:uid="{191FBAC5-34FA-465B-9632-BE21A2060DBF}"/>
    <cellStyle name="Normal 7 18 4" xfId="17194" xr:uid="{19321C8D-022A-4CED-A48E-42736CFAA6D8}"/>
    <cellStyle name="Normal 7 18 5" xfId="19423" xr:uid="{C0FB8301-96AB-4B52-B4BB-D10CECC4F6FA}"/>
    <cellStyle name="Normal 7 18 6" xfId="9737" xr:uid="{E23B03DF-7BE8-472F-83C3-E2365869056B}"/>
    <cellStyle name="Normal 7 18 6 2" xfId="21058" xr:uid="{EC241ECF-7C90-4E2F-B743-A3666749BC8C}"/>
    <cellStyle name="Normal 7 18 6 2 2" xfId="26614" xr:uid="{3C6B379E-759B-4A2D-9AFD-4E216048E08A}"/>
    <cellStyle name="Normal 7 18 6 2 3" xfId="32108" xr:uid="{3DF222DE-CAB7-428B-AAEF-647097899B16}"/>
    <cellStyle name="Normal 7 18 6 2 4" xfId="37592" xr:uid="{2DD81EEF-3CB9-4AA9-9B67-8B274BC078F4}"/>
    <cellStyle name="Normal 7 18 6 3" xfId="23885" xr:uid="{970A82A0-37BD-4AE5-A8B2-2F02798BABF6}"/>
    <cellStyle name="Normal 7 18 6 4" xfId="29379" xr:uid="{A85DF34F-1F1D-4712-8C45-691547DB1986}"/>
    <cellStyle name="Normal 7 18 6 5" xfId="34863" xr:uid="{9BA5835D-4D02-43AD-9191-014BFC0E14C8}"/>
    <cellStyle name="Normal 7 19" xfId="6612" xr:uid="{CD27C464-9DF8-412D-AFFF-03FC30384435}"/>
    <cellStyle name="Normal 7 19 2" xfId="15024" xr:uid="{2D449E03-C422-4D76-8467-0BDE466092C5}"/>
    <cellStyle name="Normal 7 19 2 2" xfId="22311" xr:uid="{22B3A550-94C2-4B1E-B67A-98049BEC6013}"/>
    <cellStyle name="Normal 7 19 2 2 2" xfId="27867" xr:uid="{48559F48-33BA-4FCC-A57C-DD7B954FFD15}"/>
    <cellStyle name="Normal 7 19 2 2 3" xfId="33361" xr:uid="{5AF06CDB-68C8-4C6A-BC87-717157F73188}"/>
    <cellStyle name="Normal 7 19 2 2 4" xfId="38845" xr:uid="{AD6C8C52-0A47-414C-8511-E9F026015AE7}"/>
    <cellStyle name="Normal 7 19 2 3" xfId="25138" xr:uid="{26C991D9-48D9-43E8-9830-FE7809DA6F11}"/>
    <cellStyle name="Normal 7 19 2 4" xfId="30632" xr:uid="{F0F46A43-D8EA-4687-97F8-4A6667BFE1CF}"/>
    <cellStyle name="Normal 7 19 2 5" xfId="36116" xr:uid="{DA6A10C7-03AE-4524-80E3-764C0EE2CFF5}"/>
    <cellStyle name="Normal 7 19 3" xfId="11959" xr:uid="{71A8AEBA-1BEB-4544-8B96-B37610F99FE0}"/>
    <cellStyle name="Normal 7 19 4" xfId="17195" xr:uid="{CF9A59D7-7B45-4F5D-8E24-3BA7EAC56FE4}"/>
    <cellStyle name="Normal 7 19 5" xfId="19424" xr:uid="{00F9E081-CC28-470D-A52D-FACD89C07A9B}"/>
    <cellStyle name="Normal 7 19 6" xfId="9738" xr:uid="{2625157D-3AB0-4DB1-8CDC-8125961A17C4}"/>
    <cellStyle name="Normal 7 19 6 2" xfId="21059" xr:uid="{D1B1CEB0-6F67-4B8C-9523-F46FFC0E6F60}"/>
    <cellStyle name="Normal 7 19 6 2 2" xfId="26615" xr:uid="{E4F28D2B-0830-46E5-94D1-6275202ED96D}"/>
    <cellStyle name="Normal 7 19 6 2 3" xfId="32109" xr:uid="{9C15995A-55E6-49A0-BB65-19FD927931A4}"/>
    <cellStyle name="Normal 7 19 6 2 4" xfId="37593" xr:uid="{8AAF5391-ED6D-418D-9C21-8C06A5617F8C}"/>
    <cellStyle name="Normal 7 19 6 3" xfId="23886" xr:uid="{B0EE06A4-2A6E-4E68-94E9-A7DD7903E7EB}"/>
    <cellStyle name="Normal 7 19 6 4" xfId="29380" xr:uid="{B48E2A61-43FE-4900-9ABC-525D756F4620}"/>
    <cellStyle name="Normal 7 19 6 5" xfId="34864" xr:uid="{BC961605-52F2-4FD1-96E6-F0844D19A360}"/>
    <cellStyle name="Normal 7 2" xfId="686" xr:uid="{694181C6-FED6-4EC5-A555-5B6A6B546D00}"/>
    <cellStyle name="Normal 7 2 10" xfId="19425" xr:uid="{F8C961C3-B71C-45A9-B8C6-844388939BBB}"/>
    <cellStyle name="Normal 7 2 11" xfId="22808" xr:uid="{DACE0F38-97F9-4F5F-A611-3167CE261CA1}"/>
    <cellStyle name="Normal 7 2 11 2" xfId="28354" xr:uid="{CA2DB0E4-B6EB-4DC2-915B-9512790700CC}"/>
    <cellStyle name="Normal 7 2 11 3" xfId="33842" xr:uid="{47961B23-826C-457B-8A77-1CFFD9EF2068}"/>
    <cellStyle name="Normal 7 2 11 4" xfId="39326" xr:uid="{0CB567D2-CEE0-41FF-928F-3CC4AD462C87}"/>
    <cellStyle name="Normal 7 2 12" xfId="6613" xr:uid="{47114E07-5054-45DD-9453-898396CD4300}"/>
    <cellStyle name="Normal 7 2 2" xfId="6614" xr:uid="{50A2D264-7DCA-4F1E-83CC-4C87F8DA4F57}"/>
    <cellStyle name="Normal 7 2 2 2" xfId="15025" xr:uid="{2B4D5410-4A1F-47EF-9DC2-7E9D025D5915}"/>
    <cellStyle name="Normal 7 2 2 2 2" xfId="22312" xr:uid="{E99EA6A8-0A72-46AF-9082-5DDFF6B8D634}"/>
    <cellStyle name="Normal 7 2 2 2 2 2" xfId="27868" xr:uid="{7ED17C52-2959-4557-80CE-2E63E4762A77}"/>
    <cellStyle name="Normal 7 2 2 2 2 3" xfId="33362" xr:uid="{76AA4AAF-07E8-4DCC-9B82-395A8CDCEE8B}"/>
    <cellStyle name="Normal 7 2 2 2 2 4" xfId="38846" xr:uid="{5916A349-FDC7-4D07-A238-BB7BC5181A57}"/>
    <cellStyle name="Normal 7 2 2 2 3" xfId="25139" xr:uid="{6CC4B890-4712-4819-86EB-521144DDF027}"/>
    <cellStyle name="Normal 7 2 2 2 4" xfId="30633" xr:uid="{379EBD5D-C311-4261-A3D1-6FE5A4339FB7}"/>
    <cellStyle name="Normal 7 2 2 2 5" xfId="36117" xr:uid="{4E45D7DC-9BB8-41B8-A7C1-9C9D0F5864EE}"/>
    <cellStyle name="Normal 7 2 2 3" xfId="11961" xr:uid="{C6A6C510-0815-4F52-99F5-497BEF2204C3}"/>
    <cellStyle name="Normal 7 2 2 4" xfId="17197" xr:uid="{15A0F4C6-7F27-4FC7-AF00-DC340E746788}"/>
    <cellStyle name="Normal 7 2 2 5" xfId="19426" xr:uid="{7AAF2EDE-E131-4DD3-B549-C8A606283EAB}"/>
    <cellStyle name="Normal 7 2 2 6" xfId="9739" xr:uid="{DFE0AAAF-B516-45CE-81D1-7214DA9FD9A3}"/>
    <cellStyle name="Normal 7 2 2 6 2" xfId="21060" xr:uid="{588D1EB8-827B-44F6-9F94-753D0449416A}"/>
    <cellStyle name="Normal 7 2 2 6 2 2" xfId="26616" xr:uid="{82078029-28B6-48DE-934E-5DB4EABE33AD}"/>
    <cellStyle name="Normal 7 2 2 6 2 3" xfId="32110" xr:uid="{32215358-5D02-4C70-8E25-ADBF36CD60B4}"/>
    <cellStyle name="Normal 7 2 2 6 2 4" xfId="37594" xr:uid="{E7546AB9-D199-439A-AE24-FA98C69D5243}"/>
    <cellStyle name="Normal 7 2 2 6 3" xfId="23887" xr:uid="{9E108116-176D-472E-8A77-AE02FD94C931}"/>
    <cellStyle name="Normal 7 2 2 6 4" xfId="29381" xr:uid="{B92F88D9-386F-4ABE-82D1-7F8A10C4CA63}"/>
    <cellStyle name="Normal 7 2 2 6 5" xfId="34865" xr:uid="{DFDDC4C6-9F2F-47FE-806F-856002515722}"/>
    <cellStyle name="Normal 7 2 3" xfId="6615" xr:uid="{4C7C1D3D-7DA4-434E-813C-EE58DCAE8472}"/>
    <cellStyle name="Normal 7 2 3 2" xfId="15026" xr:uid="{1EEA65CF-BEE6-492F-B2DE-9BC39FDA122F}"/>
    <cellStyle name="Normal 7 2 3 2 2" xfId="22313" xr:uid="{B173C8CC-1DFD-4A3D-B638-F0A011626015}"/>
    <cellStyle name="Normal 7 2 3 2 2 2" xfId="27869" xr:uid="{7E058147-4651-4529-9DF6-CF4554786FED}"/>
    <cellStyle name="Normal 7 2 3 2 2 3" xfId="33363" xr:uid="{F8B76FF6-E5AC-4DCA-9336-D6B6CA6DB2C2}"/>
    <cellStyle name="Normal 7 2 3 2 2 4" xfId="38847" xr:uid="{81CDB919-7681-499A-879A-F31EE9418DAF}"/>
    <cellStyle name="Normal 7 2 3 2 3" xfId="25140" xr:uid="{70464FB3-1E91-4058-B3D8-92BC6EEC7C52}"/>
    <cellStyle name="Normal 7 2 3 2 4" xfId="30634" xr:uid="{01D58E64-275A-49C9-8B0C-B2F5CF7E81E4}"/>
    <cellStyle name="Normal 7 2 3 2 5" xfId="36118" xr:uid="{4CA44828-F414-4759-8081-D966A6C1EA5E}"/>
    <cellStyle name="Normal 7 2 3 3" xfId="19427" xr:uid="{160CB549-390B-49B3-A08D-811202545781}"/>
    <cellStyle name="Normal 7 2 3 4" xfId="9740" xr:uid="{5D0F9963-6685-4CCA-B1C8-389F72295A3F}"/>
    <cellStyle name="Normal 7 2 3 4 2" xfId="21061" xr:uid="{3635CD3F-0251-4DFB-A808-B09DDEBE353B}"/>
    <cellStyle name="Normal 7 2 3 4 2 2" xfId="26617" xr:uid="{4E68D6B8-663D-44F1-AAC6-667D59E11B1D}"/>
    <cellStyle name="Normal 7 2 3 4 2 3" xfId="32111" xr:uid="{57035BDD-DA38-4440-B9C1-84193078546F}"/>
    <cellStyle name="Normal 7 2 3 4 2 4" xfId="37595" xr:uid="{3A02BA01-7DAA-470B-ADE8-54F7809C5704}"/>
    <cellStyle name="Normal 7 2 3 4 3" xfId="23888" xr:uid="{59F4933E-3221-4D53-9B35-91037454B82B}"/>
    <cellStyle name="Normal 7 2 3 4 4" xfId="29382" xr:uid="{251BACB6-D48F-4FB8-B663-D0377DF4F3A5}"/>
    <cellStyle name="Normal 7 2 3 4 5" xfId="34866" xr:uid="{F6F7207B-AE91-45D0-8056-33F799D66D4D}"/>
    <cellStyle name="Normal 7 2 4" xfId="7217" xr:uid="{28D4BBF8-1644-4E85-9133-F45526EE6D6C}"/>
    <cellStyle name="Normal 7 2 4 2" xfId="9741" xr:uid="{5A93C0E6-8640-4FD1-8B74-AC067A690446}"/>
    <cellStyle name="Normal 7 2 4 2 2" xfId="21062" xr:uid="{5515706C-DE5C-4EA1-9F43-30E3A6255A3D}"/>
    <cellStyle name="Normal 7 2 4 2 2 2" xfId="26618" xr:uid="{559BF5B2-0C70-4938-9192-B6376A6AC8E8}"/>
    <cellStyle name="Normal 7 2 4 2 2 3" xfId="32112" xr:uid="{8EE6A1A2-4AD3-490C-BF40-5FADF7064F57}"/>
    <cellStyle name="Normal 7 2 4 2 2 4" xfId="37596" xr:uid="{1F86754A-BABB-450E-8796-3ABB7E1BE35F}"/>
    <cellStyle name="Normal 7 2 4 2 3" xfId="23889" xr:uid="{E424F805-F439-4D33-8A0B-6E55AA302DA0}"/>
    <cellStyle name="Normal 7 2 4 2 4" xfId="29383" xr:uid="{735A20A5-4143-4B96-89C0-2308D138B270}"/>
    <cellStyle name="Normal 7 2 4 2 5" xfId="34867" xr:uid="{6E6045EF-C9B4-432E-8303-38FAD843D0EA}"/>
    <cellStyle name="Normal 7 2 4 3" xfId="20117" xr:uid="{EB689320-D358-449C-A719-9CA1429141C3}"/>
    <cellStyle name="Normal 7 2 4 3 2" xfId="25673" xr:uid="{0242A0F2-5AA8-4A0A-9B0C-B704EDB779F2}"/>
    <cellStyle name="Normal 7 2 4 3 3" xfId="31167" xr:uid="{F0A165F6-BB7C-45B2-96E4-1EC7BA6B65D2}"/>
    <cellStyle name="Normal 7 2 4 3 4" xfId="36651" xr:uid="{9736AEC9-DE38-41CF-A598-00A22417626A}"/>
    <cellStyle name="Normal 7 2 4 4" xfId="22944" xr:uid="{E8C57C67-1D6D-4E82-8DEC-CE75B6B31F00}"/>
    <cellStyle name="Normal 7 2 4 5" xfId="28436" xr:uid="{7A460B03-05C1-45C5-9D72-D61C140866B0}"/>
    <cellStyle name="Normal 7 2 4 6" xfId="33920" xr:uid="{AFD40854-F629-4C37-B16A-645E169710B9}"/>
    <cellStyle name="Normal 7 2 5" xfId="7245" xr:uid="{01F4EC76-D60E-42E3-A093-04AB1305C6C4}"/>
    <cellStyle name="Normal 7 2 5 2" xfId="9742" xr:uid="{B35F5F19-182C-4B15-B4EF-7241A510269A}"/>
    <cellStyle name="Normal 7 2 5 2 2" xfId="21063" xr:uid="{5190BE82-7570-4768-995A-4075F0B75762}"/>
    <cellStyle name="Normal 7 2 5 2 2 2" xfId="26619" xr:uid="{EE51BC9A-6B3B-4200-A04C-24CA5B31D726}"/>
    <cellStyle name="Normal 7 2 5 2 2 3" xfId="32113" xr:uid="{92847BE6-5E48-46E4-AC2F-B84C772E0494}"/>
    <cellStyle name="Normal 7 2 5 2 2 4" xfId="37597" xr:uid="{CD0FB335-11C3-40E2-A372-8D9FC38BC8F7}"/>
    <cellStyle name="Normal 7 2 5 2 3" xfId="23890" xr:uid="{8ABE22D2-486F-4AAB-B2BC-5A2E7DF0C102}"/>
    <cellStyle name="Normal 7 2 5 2 4" xfId="29384" xr:uid="{4D7E5AE3-A689-460A-921E-93D20C14B162}"/>
    <cellStyle name="Normal 7 2 5 2 5" xfId="34868" xr:uid="{A0A2E519-A0D4-4699-93FC-CD8D0883FFF7}"/>
    <cellStyle name="Normal 7 2 5 3" xfId="20133" xr:uid="{A00B77FE-28AC-4182-B622-007A45FE88E9}"/>
    <cellStyle name="Normal 7 2 5 3 2" xfId="25689" xr:uid="{D9166C0B-3728-403F-9F60-828AF174881F}"/>
    <cellStyle name="Normal 7 2 5 3 3" xfId="31183" xr:uid="{C2535252-7DB2-46E8-BEA1-B6BB0481E710}"/>
    <cellStyle name="Normal 7 2 5 3 4" xfId="36667" xr:uid="{D50D1CB2-0116-401C-8FFF-0D0C0394859B}"/>
    <cellStyle name="Normal 7 2 5 4" xfId="22960" xr:uid="{385C5F0A-5CFF-4C9B-BAF1-762B8C1FD25F}"/>
    <cellStyle name="Normal 7 2 5 5" xfId="28452" xr:uid="{41CFB2FE-A4D2-4139-8EF0-C4297C1C11C1}"/>
    <cellStyle name="Normal 7 2 5 6" xfId="33936" xr:uid="{43D78214-BF52-49D4-8F57-AC401E094C58}"/>
    <cellStyle name="Normal 7 2 6" xfId="7335" xr:uid="{33E60DAA-A970-4718-B031-F90A909ADC79}"/>
    <cellStyle name="Normal 7 2 6 2" xfId="9743" xr:uid="{78CC38ED-0711-4434-A8EC-B6A4B2B41CB0}"/>
    <cellStyle name="Normal 7 2 6 2 2" xfId="21064" xr:uid="{88A9A1C9-CCAF-4672-8E73-4D29BED00B55}"/>
    <cellStyle name="Normal 7 2 6 2 2 2" xfId="26620" xr:uid="{E04BF2F8-E4E8-4F05-8E54-D66A0ACDA32E}"/>
    <cellStyle name="Normal 7 2 6 2 2 3" xfId="32114" xr:uid="{EE7510DE-EE12-4C83-8B25-819BDC97760E}"/>
    <cellStyle name="Normal 7 2 6 2 2 4" xfId="37598" xr:uid="{2370D060-D4E3-443F-AFFD-47CF7E1E4536}"/>
    <cellStyle name="Normal 7 2 6 2 3" xfId="23891" xr:uid="{84D5A7A9-01F2-4159-8D71-7FEA31A3C5EB}"/>
    <cellStyle name="Normal 7 2 6 2 4" xfId="29385" xr:uid="{61E893EF-7456-4967-A6A4-A6899FD3443C}"/>
    <cellStyle name="Normal 7 2 6 2 5" xfId="34869" xr:uid="{552FB623-C923-4F8E-9B64-E8D13997D53B}"/>
    <cellStyle name="Normal 7 2 6 3" xfId="20219" xr:uid="{78260A6B-2713-453F-9004-87E8F26A9CCB}"/>
    <cellStyle name="Normal 7 2 6 3 2" xfId="25775" xr:uid="{C41EAF25-F9EA-4C2F-85C8-E57D029F1CCF}"/>
    <cellStyle name="Normal 7 2 6 3 3" xfId="31269" xr:uid="{ED8391A3-02DC-47F4-BB0B-D2766EF250DD}"/>
    <cellStyle name="Normal 7 2 6 3 4" xfId="36753" xr:uid="{B25C88B5-AA1C-497C-A687-A563D9ACAC33}"/>
    <cellStyle name="Normal 7 2 6 4" xfId="23046" xr:uid="{BD190C78-BE60-403A-95D9-E27437B67EBF}"/>
    <cellStyle name="Normal 7 2 6 5" xfId="28538" xr:uid="{F314F79A-B90A-462F-9C34-F832171BD737}"/>
    <cellStyle name="Normal 7 2 6 6" xfId="34022" xr:uid="{8A4EFED9-BF54-438A-B702-3732C6A770F5}"/>
    <cellStyle name="Normal 7 2 7" xfId="7400" xr:uid="{498F33F7-1521-48A4-BA6D-B877F47211BB}"/>
    <cellStyle name="Normal 7 2 7 2" xfId="20284" xr:uid="{794CFA7F-A5E3-4F72-A2E1-A4C6AAA049B0}"/>
    <cellStyle name="Normal 7 2 7 2 2" xfId="25840" xr:uid="{44D6ACB7-677E-4DC5-B3C3-07BBE6D28E57}"/>
    <cellStyle name="Normal 7 2 7 2 3" xfId="31334" xr:uid="{FFD82B51-BBAB-46C3-ADB9-41F4F4B1F108}"/>
    <cellStyle name="Normal 7 2 7 2 4" xfId="36818" xr:uid="{D7E11B56-649B-46B4-951A-EF1D0663D102}"/>
    <cellStyle name="Normal 7 2 7 3" xfId="23111" xr:uid="{2FFBC2CB-822F-4DE8-8217-63752C94ECE9}"/>
    <cellStyle name="Normal 7 2 7 4" xfId="28605" xr:uid="{356CA81C-7267-49F4-84A2-81B3268AC436}"/>
    <cellStyle name="Normal 7 2 7 5" xfId="34089" xr:uid="{FCEB8CE8-9742-476B-835A-F6525288C088}"/>
    <cellStyle name="Normal 7 2 8" xfId="11960" xr:uid="{54F9F288-E2EC-48ED-8D74-B8508F315548}"/>
    <cellStyle name="Normal 7 2 9" xfId="17196" xr:uid="{6CFB19AF-1725-472E-ADC6-A36857CEB9E1}"/>
    <cellStyle name="Normal 7 20" xfId="6616" xr:uid="{A3E366D5-500D-48F2-885A-62C000A5821B}"/>
    <cellStyle name="Normal 7 20 2" xfId="15027" xr:uid="{D5EBD9F1-B352-4313-A752-48173F89B659}"/>
    <cellStyle name="Normal 7 20 2 2" xfId="22314" xr:uid="{6AAE4815-1B11-42AC-BFC1-A8DCE0C145CD}"/>
    <cellStyle name="Normal 7 20 2 2 2" xfId="27870" xr:uid="{5DF970F8-5F73-4032-9310-9E4F3E6E7FAF}"/>
    <cellStyle name="Normal 7 20 2 2 3" xfId="33364" xr:uid="{39DBD162-2407-4938-9BB2-EC342A0F8CDB}"/>
    <cellStyle name="Normal 7 20 2 2 4" xfId="38848" xr:uid="{669AA78A-9F2A-46F9-A25F-3C783EE1CD77}"/>
    <cellStyle name="Normal 7 20 2 3" xfId="25141" xr:uid="{1A1561D9-FE5C-4055-8501-DE96A8CC9E24}"/>
    <cellStyle name="Normal 7 20 2 4" xfId="30635" xr:uid="{B53596D1-4F34-4B6D-9B12-6151822973CD}"/>
    <cellStyle name="Normal 7 20 2 5" xfId="36119" xr:uid="{1A067198-5D15-43AE-A9B5-91DDBC944B2C}"/>
    <cellStyle name="Normal 7 20 3" xfId="11962" xr:uid="{C3E574D2-CD0D-4B4D-BFD0-78356B29E02A}"/>
    <cellStyle name="Normal 7 20 4" xfId="17198" xr:uid="{5750D67B-D87E-4F14-8C07-19FAA9CD03FE}"/>
    <cellStyle name="Normal 7 20 5" xfId="19428" xr:uid="{C1580A4E-2B9E-41E0-8A03-088C43DF53DC}"/>
    <cellStyle name="Normal 7 20 6" xfId="9744" xr:uid="{FCFA5A8D-9D0A-4939-A6BB-0482FF8519A3}"/>
    <cellStyle name="Normal 7 20 6 2" xfId="21065" xr:uid="{C3FCCA54-5E21-4881-93C6-8798C9AE4ACF}"/>
    <cellStyle name="Normal 7 20 6 2 2" xfId="26621" xr:uid="{6462161F-B9F2-4D6B-AD11-E572D90DD09E}"/>
    <cellStyle name="Normal 7 20 6 2 3" xfId="32115" xr:uid="{A5BB40C7-44E8-4F36-9087-18DF73B65758}"/>
    <cellStyle name="Normal 7 20 6 2 4" xfId="37599" xr:uid="{77253D19-D64C-490C-852D-02821516F831}"/>
    <cellStyle name="Normal 7 20 6 3" xfId="23892" xr:uid="{B6A88ECF-227C-4A9A-A960-AAE4DB08C9DF}"/>
    <cellStyle name="Normal 7 20 6 4" xfId="29386" xr:uid="{21D725F7-B521-4BED-BEAC-C52B373E770E}"/>
    <cellStyle name="Normal 7 20 6 5" xfId="34870" xr:uid="{D38A5F6C-508A-4B42-930C-59EDBB1D9080}"/>
    <cellStyle name="Normal 7 21" xfId="6617" xr:uid="{6197068E-16E1-4233-8AFF-BDCB9F830A55}"/>
    <cellStyle name="Normal 7 21 2" xfId="15028" xr:uid="{183C0C49-1A68-4904-86E0-6FD89315D083}"/>
    <cellStyle name="Normal 7 21 2 2" xfId="22315" xr:uid="{4F4469E0-B263-447C-A83A-A98FFC90A551}"/>
    <cellStyle name="Normal 7 21 2 2 2" xfId="27871" xr:uid="{FD6B80EA-58DD-45FB-92DA-FD89B2D4919D}"/>
    <cellStyle name="Normal 7 21 2 2 3" xfId="33365" xr:uid="{BE2CBFE6-7C7A-4D64-808A-6CF09E9A82A4}"/>
    <cellStyle name="Normal 7 21 2 2 4" xfId="38849" xr:uid="{8ED15259-1D51-4129-8A87-706D65639621}"/>
    <cellStyle name="Normal 7 21 2 3" xfId="25142" xr:uid="{AA3EE321-2DCA-45C3-B7CB-9CB31F5CCD44}"/>
    <cellStyle name="Normal 7 21 2 4" xfId="30636" xr:uid="{3D802798-EDB3-45F9-85C0-B956B1BDCF9A}"/>
    <cellStyle name="Normal 7 21 2 5" xfId="36120" xr:uid="{107846AA-D168-41FB-B5EE-B2BED52601C5}"/>
    <cellStyle name="Normal 7 21 3" xfId="11963" xr:uid="{EDEF139E-0053-4E04-BF63-846514089E81}"/>
    <cellStyle name="Normal 7 21 4" xfId="17199" xr:uid="{20CC5085-EE37-45C1-A00D-BDC9D457C517}"/>
    <cellStyle name="Normal 7 21 5" xfId="19429" xr:uid="{13C8DB5C-C37F-4B1F-86CA-0D52E2CC7757}"/>
    <cellStyle name="Normal 7 21 6" xfId="9745" xr:uid="{4AA78FE8-9654-41E1-AD45-35C3DEC741A9}"/>
    <cellStyle name="Normal 7 21 6 2" xfId="21066" xr:uid="{4E876078-930F-469C-9A7B-E1F459C4F649}"/>
    <cellStyle name="Normal 7 21 6 2 2" xfId="26622" xr:uid="{32079284-B0B5-420B-BC5D-D344EC5EE488}"/>
    <cellStyle name="Normal 7 21 6 2 3" xfId="32116" xr:uid="{28257091-9A45-45E8-838C-F0C565C27E42}"/>
    <cellStyle name="Normal 7 21 6 2 4" xfId="37600" xr:uid="{03F6F5E4-7E43-44DF-9B96-3775405E8BB0}"/>
    <cellStyle name="Normal 7 21 6 3" xfId="23893" xr:uid="{A7F3BB0B-63EB-478A-98AF-CC3D00FB1FD0}"/>
    <cellStyle name="Normal 7 21 6 4" xfId="29387" xr:uid="{69567DC7-219C-4112-83A9-DCBC0D8202A5}"/>
    <cellStyle name="Normal 7 21 6 5" xfId="34871" xr:uid="{384023E3-69DB-4A5A-9C54-E2CF406BCFEF}"/>
    <cellStyle name="Normal 7 22" xfId="6618" xr:uid="{AA16BEF8-3DDF-4F35-AA82-9B1CDD844384}"/>
    <cellStyle name="Normal 7 22 2" xfId="15029" xr:uid="{BD1A1182-2F66-4548-B51B-CE670D35EFAE}"/>
    <cellStyle name="Normal 7 22 2 2" xfId="22316" xr:uid="{582AE0FE-1AD3-47F6-BC60-DA7F5F18DD60}"/>
    <cellStyle name="Normal 7 22 2 2 2" xfId="27872" xr:uid="{115FF2B7-A1F7-434D-BFAB-83124B3BFAD2}"/>
    <cellStyle name="Normal 7 22 2 2 3" xfId="33366" xr:uid="{62BAA0EE-442D-4D24-AAAE-6D1749630BF7}"/>
    <cellStyle name="Normal 7 22 2 2 4" xfId="38850" xr:uid="{DD4033F5-4FB7-4AC5-ACD2-D67910CF7C57}"/>
    <cellStyle name="Normal 7 22 2 3" xfId="25143" xr:uid="{BF0B9247-1FFE-480C-B352-8591CD845670}"/>
    <cellStyle name="Normal 7 22 2 4" xfId="30637" xr:uid="{0F8827D0-D3A4-4380-AF0C-A3E17926E17B}"/>
    <cellStyle name="Normal 7 22 2 5" xfId="36121" xr:uid="{E83F8E63-6CA8-4406-8082-7ADBF965FDB8}"/>
    <cellStyle name="Normal 7 22 3" xfId="11964" xr:uid="{17103B3D-8273-41E2-B242-4055AFAB42D8}"/>
    <cellStyle name="Normal 7 22 4" xfId="17200" xr:uid="{CF45DBB9-5151-4E7D-AED6-9E41BDD04579}"/>
    <cellStyle name="Normal 7 22 5" xfId="19430" xr:uid="{D047B021-8371-470B-B60A-51A6599EC02F}"/>
    <cellStyle name="Normal 7 22 6" xfId="9746" xr:uid="{A8C0CBFD-1D66-4C25-B35F-8461AD2253C4}"/>
    <cellStyle name="Normal 7 22 6 2" xfId="21067" xr:uid="{499B5736-4DB3-455E-9F33-8AFB299C13E7}"/>
    <cellStyle name="Normal 7 22 6 2 2" xfId="26623" xr:uid="{248A61F9-8008-4BDF-8ABA-90B9F5EFE51C}"/>
    <cellStyle name="Normal 7 22 6 2 3" xfId="32117" xr:uid="{09062F07-67B4-49DC-A112-9FE97241475A}"/>
    <cellStyle name="Normal 7 22 6 2 4" xfId="37601" xr:uid="{954624FA-7D67-42DE-AD2E-741E23D7800E}"/>
    <cellStyle name="Normal 7 22 6 3" xfId="23894" xr:uid="{1D8B5784-5566-48F2-BC89-27E7C5622D4A}"/>
    <cellStyle name="Normal 7 22 6 4" xfId="29388" xr:uid="{30A8C4B6-7ED1-4C92-B737-04B71698F00F}"/>
    <cellStyle name="Normal 7 22 6 5" xfId="34872" xr:uid="{443BB6B6-B973-4305-82B8-BBBE80AB081E}"/>
    <cellStyle name="Normal 7 23" xfId="6619" xr:uid="{F6AB640A-B1D5-447E-8172-33854BB85615}"/>
    <cellStyle name="Normal 7 23 2" xfId="15030" xr:uid="{FF4BAEEB-C1A2-45A2-B10E-6363FA0BE9CE}"/>
    <cellStyle name="Normal 7 23 2 2" xfId="22317" xr:uid="{E4C11BCE-6157-40FF-AA4C-0ADFE5979BBB}"/>
    <cellStyle name="Normal 7 23 2 2 2" xfId="27873" xr:uid="{DAB9DB3F-A1CA-4BBD-9735-97D80C00016F}"/>
    <cellStyle name="Normal 7 23 2 2 3" xfId="33367" xr:uid="{50505CFD-837C-4867-A311-70BB26A83DFB}"/>
    <cellStyle name="Normal 7 23 2 2 4" xfId="38851" xr:uid="{CCE3E36B-D467-48F8-AC98-0FA476F97066}"/>
    <cellStyle name="Normal 7 23 2 3" xfId="25144" xr:uid="{02154A70-11D5-45F7-8094-00528C009464}"/>
    <cellStyle name="Normal 7 23 2 4" xfId="30638" xr:uid="{5006CA59-D793-44B4-BB72-116CA75753A5}"/>
    <cellStyle name="Normal 7 23 2 5" xfId="36122" xr:uid="{3574A50B-72BD-43A7-B6D9-AD5FDAA68C54}"/>
    <cellStyle name="Normal 7 23 3" xfId="11965" xr:uid="{02988AD1-BE88-472C-8FC4-F90695FF30FE}"/>
    <cellStyle name="Normal 7 23 4" xfId="17201" xr:uid="{4F65FD99-0560-495F-874A-D7B332E68C3F}"/>
    <cellStyle name="Normal 7 23 5" xfId="19431" xr:uid="{319C7DD1-BB84-4005-BB18-BF25BB3608ED}"/>
    <cellStyle name="Normal 7 23 6" xfId="9747" xr:uid="{77197754-A7BF-4319-AF4E-582F5498C561}"/>
    <cellStyle name="Normal 7 23 6 2" xfId="21068" xr:uid="{A2B66086-15AF-4869-92DC-585B079AEC67}"/>
    <cellStyle name="Normal 7 23 6 2 2" xfId="26624" xr:uid="{AFB38515-B342-42FD-A30C-C2833B1C3922}"/>
    <cellStyle name="Normal 7 23 6 2 3" xfId="32118" xr:uid="{158E304F-3523-4B72-B75F-E5AB46850707}"/>
    <cellStyle name="Normal 7 23 6 2 4" xfId="37602" xr:uid="{503EC9C2-5109-4A2E-88DB-6E3F51C80C74}"/>
    <cellStyle name="Normal 7 23 6 3" xfId="23895" xr:uid="{FF9C0A2A-9DE5-4F83-A75B-ED07014527C2}"/>
    <cellStyle name="Normal 7 23 6 4" xfId="29389" xr:uid="{69F6FB53-9491-4BAA-A0E2-DC1137483C73}"/>
    <cellStyle name="Normal 7 23 6 5" xfId="34873" xr:uid="{5F2B3475-3A18-4617-A5DA-A5FDDE4923DB}"/>
    <cellStyle name="Normal 7 24" xfId="6620" xr:uid="{AF18F8E2-52DF-457B-8BB7-4E2562C61B28}"/>
    <cellStyle name="Normal 7 24 2" xfId="15031" xr:uid="{E231394F-6DA9-48AC-B7E8-5507C5B4AD97}"/>
    <cellStyle name="Normal 7 24 2 2" xfId="22318" xr:uid="{FF981CAE-4467-415A-9079-7EC9945DB5EF}"/>
    <cellStyle name="Normal 7 24 2 2 2" xfId="27874" xr:uid="{143309BA-C42B-47DB-9867-9E46389EADDF}"/>
    <cellStyle name="Normal 7 24 2 2 3" xfId="33368" xr:uid="{90EC55E1-48F5-47C1-8EA2-40A3847CC151}"/>
    <cellStyle name="Normal 7 24 2 2 4" xfId="38852" xr:uid="{BFAE3A44-2178-49FF-83AF-5673775DD40C}"/>
    <cellStyle name="Normal 7 24 2 3" xfId="25145" xr:uid="{CACEF685-9FEA-40A9-957F-B8840BE9281F}"/>
    <cellStyle name="Normal 7 24 2 4" xfId="30639" xr:uid="{596257B3-1683-4E70-A84D-CB020700A6F0}"/>
    <cellStyle name="Normal 7 24 2 5" xfId="36123" xr:uid="{64D1151F-8317-446A-B8CD-D316F67E701E}"/>
    <cellStyle name="Normal 7 24 3" xfId="11966" xr:uid="{4741FF00-70E9-424C-9E52-CD2DC4D1A970}"/>
    <cellStyle name="Normal 7 24 4" xfId="17202" xr:uid="{F8CA816A-CB54-45A0-B710-EEC4DE23F904}"/>
    <cellStyle name="Normal 7 24 5" xfId="19432" xr:uid="{69480BD6-B598-4584-9C81-E94CAD5280B8}"/>
    <cellStyle name="Normal 7 24 6" xfId="9748" xr:uid="{18859FBE-E722-49D7-9B8E-A2C30A6F3D3B}"/>
    <cellStyle name="Normal 7 24 6 2" xfId="21069" xr:uid="{415A61E7-7D49-4F9C-BE58-143E66364F9D}"/>
    <cellStyle name="Normal 7 24 6 2 2" xfId="26625" xr:uid="{69F3D472-ED94-4F72-BB46-346EA10E75EA}"/>
    <cellStyle name="Normal 7 24 6 2 3" xfId="32119" xr:uid="{D33AEDD7-8A04-4AD0-86DA-3FC76113947E}"/>
    <cellStyle name="Normal 7 24 6 2 4" xfId="37603" xr:uid="{8D39653B-53F4-42AF-8BD7-8DEBD080982F}"/>
    <cellStyle name="Normal 7 24 6 3" xfId="23896" xr:uid="{65DB6ED1-6BDA-4749-A3E8-CA055A5FBC0B}"/>
    <cellStyle name="Normal 7 24 6 4" xfId="29390" xr:uid="{7A24D53C-9A33-424A-B9EB-3507C18F92D6}"/>
    <cellStyle name="Normal 7 24 6 5" xfId="34874" xr:uid="{96A4B711-DFFE-431D-85BC-336919E7FBBE}"/>
    <cellStyle name="Normal 7 25" xfId="6621" xr:uid="{2C7B4CF2-7108-49A9-A107-73CAABA9C87F}"/>
    <cellStyle name="Normal 7 25 2" xfId="15032" xr:uid="{EC605EF8-F91D-4D1E-BAFB-B82650A8C2BB}"/>
    <cellStyle name="Normal 7 25 2 2" xfId="22319" xr:uid="{FEE22FBC-021B-4957-B0D7-C54B577EDECA}"/>
    <cellStyle name="Normal 7 25 2 2 2" xfId="27875" xr:uid="{5049947E-160D-4B91-ACDD-4A0A89E09CC9}"/>
    <cellStyle name="Normal 7 25 2 2 3" xfId="33369" xr:uid="{F7B5AD5E-9F48-4C48-B817-7FB2433E449F}"/>
    <cellStyle name="Normal 7 25 2 2 4" xfId="38853" xr:uid="{5E578643-07A0-4F8F-9A97-15C543EE48A0}"/>
    <cellStyle name="Normal 7 25 2 3" xfId="25146" xr:uid="{90D2B302-7489-4161-A156-B241678A9E14}"/>
    <cellStyle name="Normal 7 25 2 4" xfId="30640" xr:uid="{D7D68376-733C-44B6-B3DA-5BE2717A2D4E}"/>
    <cellStyle name="Normal 7 25 2 5" xfId="36124" xr:uid="{000569FB-0B67-46D8-A640-B88B5A9DD044}"/>
    <cellStyle name="Normal 7 25 3" xfId="11967" xr:uid="{5FABAEBE-D902-4D25-9404-8E11360C52B1}"/>
    <cellStyle name="Normal 7 25 4" xfId="17203" xr:uid="{A6DD30AA-6323-452F-B077-23E606CB4ABF}"/>
    <cellStyle name="Normal 7 25 5" xfId="19433" xr:uid="{3559F479-C9BB-4383-BEDD-1A4E52063D98}"/>
    <cellStyle name="Normal 7 25 6" xfId="9749" xr:uid="{710E563F-07BA-472A-BC08-8623AEA0F68D}"/>
    <cellStyle name="Normal 7 25 6 2" xfId="21070" xr:uid="{4AC05FB4-0265-4E22-A02E-44781BA38E8F}"/>
    <cellStyle name="Normal 7 25 6 2 2" xfId="26626" xr:uid="{5E2FB99E-AC68-4BFC-91C5-5DFD3A5FE36F}"/>
    <cellStyle name="Normal 7 25 6 2 3" xfId="32120" xr:uid="{DBC3112F-F2C2-4158-8B15-61A9FB84382B}"/>
    <cellStyle name="Normal 7 25 6 2 4" xfId="37604" xr:uid="{E45275A9-B3CA-46D6-9CBC-17F1424057B9}"/>
    <cellStyle name="Normal 7 25 6 3" xfId="23897" xr:uid="{B64D11C8-382A-4154-905D-37DC8D7977F7}"/>
    <cellStyle name="Normal 7 25 6 4" xfId="29391" xr:uid="{8C3094A5-6836-4F4A-952F-5DF00E026E9C}"/>
    <cellStyle name="Normal 7 25 6 5" xfId="34875" xr:uid="{93A9AE5A-B78A-4ABC-806A-C6557455D868}"/>
    <cellStyle name="Normal 7 26" xfId="6622" xr:uid="{2FCB3A4C-1C03-43CF-8E59-F3F8F40DF659}"/>
    <cellStyle name="Normal 7 26 2" xfId="15033" xr:uid="{3F237E52-7564-47A0-9C56-EBBA20F76F17}"/>
    <cellStyle name="Normal 7 26 2 2" xfId="22320" xr:uid="{87BA3B04-3408-4749-A0D2-773A3029B830}"/>
    <cellStyle name="Normal 7 26 2 2 2" xfId="27876" xr:uid="{2DE3D992-A79E-46C1-BFB7-BD8FC3F6667C}"/>
    <cellStyle name="Normal 7 26 2 2 3" xfId="33370" xr:uid="{722EC808-549A-4CC1-8B05-153277FF1449}"/>
    <cellStyle name="Normal 7 26 2 2 4" xfId="38854" xr:uid="{4CDD5293-10F9-4CBF-B8CD-9FA05B6E02C1}"/>
    <cellStyle name="Normal 7 26 2 3" xfId="25147" xr:uid="{90751094-C775-419F-9F5E-8513756C6EB0}"/>
    <cellStyle name="Normal 7 26 2 4" xfId="30641" xr:uid="{8704DA09-E62C-43F8-B544-B5E5486ECFCD}"/>
    <cellStyle name="Normal 7 26 2 5" xfId="36125" xr:uid="{9151B2AA-2D85-4223-B639-1AC2629CBD63}"/>
    <cellStyle name="Normal 7 26 3" xfId="11968" xr:uid="{A0FC96EF-9235-4077-A379-1525B60C6BB7}"/>
    <cellStyle name="Normal 7 26 4" xfId="17204" xr:uid="{5520AA8A-D665-4EFC-81F1-7501B489383E}"/>
    <cellStyle name="Normal 7 26 5" xfId="19434" xr:uid="{576F2B46-1809-482A-995E-FD8DB6919EE8}"/>
    <cellStyle name="Normal 7 26 6" xfId="9750" xr:uid="{747B33E3-C1D7-4CB1-BBB6-327D75479CFA}"/>
    <cellStyle name="Normal 7 26 6 2" xfId="21071" xr:uid="{A3186AF7-265D-44C7-918F-40F40EF1F791}"/>
    <cellStyle name="Normal 7 26 6 2 2" xfId="26627" xr:uid="{0CF07C1E-C1A1-471F-BF53-4B71F8481B6B}"/>
    <cellStyle name="Normal 7 26 6 2 3" xfId="32121" xr:uid="{775BED27-B701-4FEE-AA9C-767D15B9A172}"/>
    <cellStyle name="Normal 7 26 6 2 4" xfId="37605" xr:uid="{804154A5-AE74-4A6D-BA08-5F60CBE5485A}"/>
    <cellStyle name="Normal 7 26 6 3" xfId="23898" xr:uid="{15383B00-6B0C-413E-8CC2-73A3A433BE29}"/>
    <cellStyle name="Normal 7 26 6 4" xfId="29392" xr:uid="{F747C7ED-1630-43E2-84A4-1E3236697ED0}"/>
    <cellStyle name="Normal 7 26 6 5" xfId="34876" xr:uid="{AA3F8212-FBC3-495C-9836-E3C4643E428D}"/>
    <cellStyle name="Normal 7 27" xfId="6623" xr:uid="{3B5A97D3-8EA3-42D0-9DF4-400796C9A491}"/>
    <cellStyle name="Normal 7 27 2" xfId="15034" xr:uid="{53F3F963-7CBD-4791-9982-8F803218CFE2}"/>
    <cellStyle name="Normal 7 27 2 2" xfId="22321" xr:uid="{44F82F02-12F4-4ADF-B72E-F96F34818B4A}"/>
    <cellStyle name="Normal 7 27 2 2 2" xfId="27877" xr:uid="{C7EDF50F-44F4-4389-A952-DE6227FFB56E}"/>
    <cellStyle name="Normal 7 27 2 2 3" xfId="33371" xr:uid="{4852D8C2-0DA8-4189-98A2-F11A77F163C5}"/>
    <cellStyle name="Normal 7 27 2 2 4" xfId="38855" xr:uid="{9E26C5F7-7D79-4887-ACF0-C68D78048E3F}"/>
    <cellStyle name="Normal 7 27 2 3" xfId="25148" xr:uid="{FC136399-4661-460F-A25A-DB3FB7BC1964}"/>
    <cellStyle name="Normal 7 27 2 4" xfId="30642" xr:uid="{D3F08C41-65E8-4FBB-9024-24EE4FC71275}"/>
    <cellStyle name="Normal 7 27 2 5" xfId="36126" xr:uid="{C86DB510-84F9-438F-93AE-CF7D4ADC85D2}"/>
    <cellStyle name="Normal 7 27 3" xfId="11969" xr:uid="{00892B79-F63F-4BF2-A3D3-5C849AB98E6A}"/>
    <cellStyle name="Normal 7 27 4" xfId="17205" xr:uid="{F8D8A17A-0146-48AB-9870-BB93F31F5BA0}"/>
    <cellStyle name="Normal 7 27 5" xfId="19435" xr:uid="{EDB714CE-F43B-4E95-BDC5-546DB6D87ED6}"/>
    <cellStyle name="Normal 7 27 6" xfId="9751" xr:uid="{51CFB977-F5F8-4A93-A774-0531638AE8E9}"/>
    <cellStyle name="Normal 7 27 6 2" xfId="21072" xr:uid="{6AADE7D9-5774-420D-86F8-07A8EEF13EE4}"/>
    <cellStyle name="Normal 7 27 6 2 2" xfId="26628" xr:uid="{6368E510-43A6-4879-8713-94497900A269}"/>
    <cellStyle name="Normal 7 27 6 2 3" xfId="32122" xr:uid="{54CAF18E-1A53-473E-99A8-59A0969CCA24}"/>
    <cellStyle name="Normal 7 27 6 2 4" xfId="37606" xr:uid="{231A7C67-BC64-43A7-BCAE-5E50B6C8E873}"/>
    <cellStyle name="Normal 7 27 6 3" xfId="23899" xr:uid="{5F515F55-C9DB-4F09-8077-59C0AD0F20FE}"/>
    <cellStyle name="Normal 7 27 6 4" xfId="29393" xr:uid="{F0E3F534-0C82-40DA-A83D-619D5DCAFBE7}"/>
    <cellStyle name="Normal 7 27 6 5" xfId="34877" xr:uid="{97534847-E266-47C8-8FF1-FBFFC9F68522}"/>
    <cellStyle name="Normal 7 28" xfId="6624" xr:uid="{F7B1C59E-7273-497B-BD77-676B77E4EEBE}"/>
    <cellStyle name="Normal 7 28 2" xfId="15035" xr:uid="{80EEF84B-425C-49EC-951A-70011A3C9902}"/>
    <cellStyle name="Normal 7 28 2 2" xfId="22322" xr:uid="{0641D3DE-8159-46A4-8E78-1EC2A1B79398}"/>
    <cellStyle name="Normal 7 28 2 2 2" xfId="27878" xr:uid="{8C109DED-0001-4DC9-B52E-29AF0DB9455A}"/>
    <cellStyle name="Normal 7 28 2 2 3" xfId="33372" xr:uid="{EDCF6DC7-3C38-43CD-B572-F096C7634396}"/>
    <cellStyle name="Normal 7 28 2 2 4" xfId="38856" xr:uid="{65765F34-5179-42B5-85BA-C2A74D44E72A}"/>
    <cellStyle name="Normal 7 28 2 3" xfId="25149" xr:uid="{C8085450-85FD-4C1C-AFB2-F3B0E39AFE9E}"/>
    <cellStyle name="Normal 7 28 2 4" xfId="30643" xr:uid="{BCA03CDE-ABA2-46D4-9AD4-60E27248FDD9}"/>
    <cellStyle name="Normal 7 28 2 5" xfId="36127" xr:uid="{60E87537-9DCA-4B03-89C7-9B1AA7EC52BF}"/>
    <cellStyle name="Normal 7 28 3" xfId="11970" xr:uid="{2BABC119-4294-4F3C-AC85-2C75E0AC840D}"/>
    <cellStyle name="Normal 7 28 4" xfId="17206" xr:uid="{B7921E89-E0CA-46E2-AAA6-31E3D5645E0D}"/>
    <cellStyle name="Normal 7 28 5" xfId="19436" xr:uid="{FCD8FE20-BAFD-4692-B2FD-8DA73698A635}"/>
    <cellStyle name="Normal 7 28 6" xfId="9752" xr:uid="{F68C1618-956C-45CD-AC9D-F0D49D950E57}"/>
    <cellStyle name="Normal 7 28 6 2" xfId="21073" xr:uid="{1C6C97CF-3D72-4A9B-8D4A-9459FBD27CFB}"/>
    <cellStyle name="Normal 7 28 6 2 2" xfId="26629" xr:uid="{63F68CC7-833F-46A1-93EC-9D7C0D4AC13D}"/>
    <cellStyle name="Normal 7 28 6 2 3" xfId="32123" xr:uid="{9D28A7A5-C679-499C-B209-6C0D5DD940D3}"/>
    <cellStyle name="Normal 7 28 6 2 4" xfId="37607" xr:uid="{9A4751B6-7669-467B-BCB9-A5A03FFCD26D}"/>
    <cellStyle name="Normal 7 28 6 3" xfId="23900" xr:uid="{42F1ADA1-DC2C-486D-8A5C-BF773A500A49}"/>
    <cellStyle name="Normal 7 28 6 4" xfId="29394" xr:uid="{CF63A25C-75FE-46FD-8234-C90F96E0ED29}"/>
    <cellStyle name="Normal 7 28 6 5" xfId="34878" xr:uid="{2D4CD31B-EC37-4E87-89AF-ADD8C9C36E3A}"/>
    <cellStyle name="Normal 7 29" xfId="6625" xr:uid="{5B53CD24-ACFC-4DFD-9F8A-0C2F31660A40}"/>
    <cellStyle name="Normal 7 29 2" xfId="15036" xr:uid="{F4FED7A6-3DC9-40DC-A9F1-2423F7608A83}"/>
    <cellStyle name="Normal 7 29 2 2" xfId="22323" xr:uid="{021F7FFD-4205-4A72-99F3-972F8D1AD6F1}"/>
    <cellStyle name="Normal 7 29 2 2 2" xfId="27879" xr:uid="{7B53B923-A230-4905-B635-70CA1ABBDEDD}"/>
    <cellStyle name="Normal 7 29 2 2 3" xfId="33373" xr:uid="{7A98243C-B23A-47B6-A944-319078E3A0A8}"/>
    <cellStyle name="Normal 7 29 2 2 4" xfId="38857" xr:uid="{CD9C1E3C-EC15-4851-AA10-8AB61B472F0C}"/>
    <cellStyle name="Normal 7 29 2 3" xfId="25150" xr:uid="{DCA225E4-7F20-4554-B852-616218455669}"/>
    <cellStyle name="Normal 7 29 2 4" xfId="30644" xr:uid="{3E461AFC-FC62-4EB7-93F2-9B580EACB960}"/>
    <cellStyle name="Normal 7 29 2 5" xfId="36128" xr:uid="{256445F3-CF71-40C7-B55C-ECA3A6F3B47C}"/>
    <cellStyle name="Normal 7 29 3" xfId="11971" xr:uid="{94D28F67-7349-4C68-AC3A-49F597CEA7B5}"/>
    <cellStyle name="Normal 7 29 4" xfId="17207" xr:uid="{7B597EAE-D7E4-479B-8D9B-6BEFC34B9EA1}"/>
    <cellStyle name="Normal 7 29 5" xfId="19437" xr:uid="{5541447B-33AF-4F4F-868A-7CF5259D36B4}"/>
    <cellStyle name="Normal 7 29 6" xfId="9753" xr:uid="{1E463FFE-61D5-479D-A2B9-3DA258A392BD}"/>
    <cellStyle name="Normal 7 29 6 2" xfId="21074" xr:uid="{9CE2D1D3-746D-436C-9008-0D9546B2E883}"/>
    <cellStyle name="Normal 7 29 6 2 2" xfId="26630" xr:uid="{F1F752FE-7BD5-4C5F-80B3-D1E9A39C7A20}"/>
    <cellStyle name="Normal 7 29 6 2 3" xfId="32124" xr:uid="{1D72FF8A-678D-4EE2-8371-204436774CF9}"/>
    <cellStyle name="Normal 7 29 6 2 4" xfId="37608" xr:uid="{C463CF09-A5D7-4A85-9333-FA95A535F2FB}"/>
    <cellStyle name="Normal 7 29 6 3" xfId="23901" xr:uid="{C06B4D43-9730-4090-9596-67E2351C1FF2}"/>
    <cellStyle name="Normal 7 29 6 4" xfId="29395" xr:uid="{F5D81D23-988E-4776-9089-72E90F2FC1D1}"/>
    <cellStyle name="Normal 7 29 6 5" xfId="34879" xr:uid="{5C47AD2D-AF05-4949-A63B-47DC50777D6C}"/>
    <cellStyle name="Normal 7 3" xfId="6626" xr:uid="{BEA364C9-871E-40AA-9470-2F72F3ED3ED3}"/>
    <cellStyle name="Normal 7 3 2" xfId="6627" xr:uid="{D26CC807-1C30-4E2A-B95E-1FFEC8EBB2B9}"/>
    <cellStyle name="Normal 7 3 2 2" xfId="15038" xr:uid="{0D91DA9F-9EA1-4C5A-84B8-C523594FFD03}"/>
    <cellStyle name="Normal 7 3 2 2 2" xfId="22325" xr:uid="{DECD9196-857A-4FC5-8B88-74D0FA7B9C98}"/>
    <cellStyle name="Normal 7 3 2 2 2 2" xfId="27881" xr:uid="{4A83D72C-AFEC-4746-B4C7-DF30688C398A}"/>
    <cellStyle name="Normal 7 3 2 2 2 3" xfId="33375" xr:uid="{B124D0D1-8BC2-4F78-9C6E-4101252AE9CA}"/>
    <cellStyle name="Normal 7 3 2 2 2 4" xfId="38859" xr:uid="{3CE77FFD-36B9-413A-81D1-2DEBE5EB78C3}"/>
    <cellStyle name="Normal 7 3 2 2 3" xfId="25152" xr:uid="{D5FAC1EA-5521-4209-9B9D-4FC36163EFB7}"/>
    <cellStyle name="Normal 7 3 2 2 4" xfId="30646" xr:uid="{DD3E5631-477D-4DCE-8B16-8AF8A1F03367}"/>
    <cellStyle name="Normal 7 3 2 2 5" xfId="36130" xr:uid="{C6DF22C6-1F69-4030-8EB0-52440D132ABA}"/>
    <cellStyle name="Normal 7 3 2 3" xfId="11973" xr:uid="{84B708FB-3C5B-4693-9434-E29C91D2E1A1}"/>
    <cellStyle name="Normal 7 3 2 4" xfId="17209" xr:uid="{E7D0CD29-F3AF-4994-8079-82ACB613C6AF}"/>
    <cellStyle name="Normal 7 3 2 5" xfId="19438" xr:uid="{760E4455-4331-41FD-8C17-760E60E2B007}"/>
    <cellStyle name="Normal 7 3 2 6" xfId="9755" xr:uid="{62B54B89-AD60-462C-9F48-1E6EA3BCDEC2}"/>
    <cellStyle name="Normal 7 3 2 6 2" xfId="21076" xr:uid="{8AB5FCE5-A208-420E-A9E3-BAFF1BA1C8C4}"/>
    <cellStyle name="Normal 7 3 2 6 2 2" xfId="26632" xr:uid="{8B6B186B-4F73-415D-83E6-6CA26A272413}"/>
    <cellStyle name="Normal 7 3 2 6 2 3" xfId="32126" xr:uid="{3F92A039-C477-45FF-A0AE-58EC7E083699}"/>
    <cellStyle name="Normal 7 3 2 6 2 4" xfId="37610" xr:uid="{EDA79A97-A6B6-4D68-9B3C-FE239E5B1692}"/>
    <cellStyle name="Normal 7 3 2 6 3" xfId="23903" xr:uid="{93190909-CB86-48C8-B5F5-74C7EF195EE3}"/>
    <cellStyle name="Normal 7 3 2 6 4" xfId="29397" xr:uid="{12160FA8-35AE-4A4F-A0B3-BE1B194DDA0E}"/>
    <cellStyle name="Normal 7 3 2 6 5" xfId="34881" xr:uid="{8A6C5B4B-1742-44B2-B03F-D8F48FC62D73}"/>
    <cellStyle name="Normal 7 3 3" xfId="6628" xr:uid="{0ED25D65-B25C-46FE-8D95-8C0B596B07FE}"/>
    <cellStyle name="Normal 7 3 3 2" xfId="15039" xr:uid="{83353900-6B92-4370-8ED4-96CEDBB28F1F}"/>
    <cellStyle name="Normal 7 3 3 2 2" xfId="22326" xr:uid="{D8AC9E8C-6B93-4DD5-AB05-5A5E7248B17E}"/>
    <cellStyle name="Normal 7 3 3 2 2 2" xfId="27882" xr:uid="{09694EDB-625E-4BB6-BDC9-910625B741B2}"/>
    <cellStyle name="Normal 7 3 3 2 2 3" xfId="33376" xr:uid="{EB1E7D9B-45A1-4F56-AB8B-6D0765D21D17}"/>
    <cellStyle name="Normal 7 3 3 2 2 4" xfId="38860" xr:uid="{A8047D55-39A2-4B9C-A59B-7879A49ADA68}"/>
    <cellStyle name="Normal 7 3 3 2 3" xfId="25153" xr:uid="{3907B75F-EE2C-4CE9-AFC2-1FCF1180768C}"/>
    <cellStyle name="Normal 7 3 3 2 4" xfId="30647" xr:uid="{2E3857B8-F35B-43F9-A842-B18C181DD812}"/>
    <cellStyle name="Normal 7 3 3 2 5" xfId="36131" xr:uid="{2672DE09-F8B5-41C7-B3F3-12AD62C0DD23}"/>
    <cellStyle name="Normal 7 3 3 3" xfId="11974" xr:uid="{AD3F577F-9F2F-4269-8D1F-E7EA317184BC}"/>
    <cellStyle name="Normal 7 3 3 4" xfId="17210" xr:uid="{615586F3-2A46-482A-AB6A-EF03121BC280}"/>
    <cellStyle name="Normal 7 3 3 5" xfId="19439" xr:uid="{FC1D1359-AC9A-45E9-943A-F6F9D41155AF}"/>
    <cellStyle name="Normal 7 3 3 6" xfId="9756" xr:uid="{9E08948B-3496-496F-9BF7-2F37DA30234D}"/>
    <cellStyle name="Normal 7 3 3 6 2" xfId="21077" xr:uid="{9116C1D3-C595-42CD-89E3-8F7C3F180172}"/>
    <cellStyle name="Normal 7 3 3 6 2 2" xfId="26633" xr:uid="{D48DBC92-66EE-467A-BDBC-E8F1D59CCDBD}"/>
    <cellStyle name="Normal 7 3 3 6 2 3" xfId="32127" xr:uid="{DD247915-943A-4436-B688-C2B5CBC5D117}"/>
    <cellStyle name="Normal 7 3 3 6 2 4" xfId="37611" xr:uid="{1B556C00-4965-4F04-9080-DE72422DF553}"/>
    <cellStyle name="Normal 7 3 3 6 3" xfId="23904" xr:uid="{39A16A23-45C4-4103-B167-85844D0B78E4}"/>
    <cellStyle name="Normal 7 3 3 6 4" xfId="29398" xr:uid="{9BB26151-7F95-480F-98E3-843F94961B5A}"/>
    <cellStyle name="Normal 7 3 3 6 5" xfId="34882" xr:uid="{1BFB1CFD-88C3-4ADE-B636-A33B12C07306}"/>
    <cellStyle name="Normal 7 3 4" xfId="6629" xr:uid="{A390E136-199B-4E27-B1D9-A10353DFAF4C}"/>
    <cellStyle name="Normal 7 3 4 2" xfId="15040" xr:uid="{3C1BBBBF-1C59-49A3-BF22-A09BA298AC4D}"/>
    <cellStyle name="Normal 7 3 4 2 2" xfId="22327" xr:uid="{6C60FC48-590C-42F6-8EBC-104E1DBCC974}"/>
    <cellStyle name="Normal 7 3 4 2 2 2" xfId="27883" xr:uid="{5E573779-D200-478B-B33D-7808BC15C5E0}"/>
    <cellStyle name="Normal 7 3 4 2 2 3" xfId="33377" xr:uid="{4C6A5C12-DDAD-40FF-A60C-05026DF1996E}"/>
    <cellStyle name="Normal 7 3 4 2 2 4" xfId="38861" xr:uid="{D040DF46-A364-4C41-9FBD-3ADA21FE9B67}"/>
    <cellStyle name="Normal 7 3 4 2 3" xfId="25154" xr:uid="{29F2D0ED-3FDA-46E2-9579-10316E28957E}"/>
    <cellStyle name="Normal 7 3 4 2 4" xfId="30648" xr:uid="{DBCDB12F-768A-42CA-9839-A087F2DE6047}"/>
    <cellStyle name="Normal 7 3 4 2 5" xfId="36132" xr:uid="{6040EEB6-3C51-4787-A6E0-16139899F278}"/>
    <cellStyle name="Normal 7 3 4 3" xfId="11975" xr:uid="{DF68F211-8346-4472-BEA3-DA4079E91F7A}"/>
    <cellStyle name="Normal 7 3 4 4" xfId="17211" xr:uid="{0DA88984-8348-49A1-BA55-11244D717BF2}"/>
    <cellStyle name="Normal 7 3 4 5" xfId="19440" xr:uid="{1A843B3F-F71D-4E9A-9D35-2A7871527C6E}"/>
    <cellStyle name="Normal 7 3 4 6" xfId="9757" xr:uid="{72AD5EB0-9A8C-4A30-A253-BA70B3D76030}"/>
    <cellStyle name="Normal 7 3 4 6 2" xfId="21078" xr:uid="{487D3670-A1F3-48B1-A34E-30BB7C62F8C0}"/>
    <cellStyle name="Normal 7 3 4 6 2 2" xfId="26634" xr:uid="{800E62BC-590B-4650-8FA8-6EF615777C4C}"/>
    <cellStyle name="Normal 7 3 4 6 2 3" xfId="32128" xr:uid="{E7D391E0-2D55-4F27-83B1-B0D80F567EE2}"/>
    <cellStyle name="Normal 7 3 4 6 2 4" xfId="37612" xr:uid="{F41AF8B7-EEF1-4D0B-AF51-00D726FCD9C1}"/>
    <cellStyle name="Normal 7 3 4 6 3" xfId="23905" xr:uid="{BB3E3874-4D2A-4DD1-846B-1C9EAD037352}"/>
    <cellStyle name="Normal 7 3 4 6 4" xfId="29399" xr:uid="{942819C8-F3F7-4468-BF22-F3EA0976FAF0}"/>
    <cellStyle name="Normal 7 3 4 6 5" xfId="34883" xr:uid="{05C1F036-110A-4D8C-97EE-1351E768E8BD}"/>
    <cellStyle name="Normal 7 3 5" xfId="6630" xr:uid="{C78A92EE-5A3D-4BE6-B0AD-37086B3C58CB}"/>
    <cellStyle name="Normal 7 3 5 2" xfId="15041" xr:uid="{2D3F1714-F94C-41EC-BC5E-20B7B6C83124}"/>
    <cellStyle name="Normal 7 3 5 2 2" xfId="22328" xr:uid="{2F6DBD3E-D19D-45B5-8635-192B13029C5C}"/>
    <cellStyle name="Normal 7 3 5 2 2 2" xfId="27884" xr:uid="{BBBA116C-367D-4AD8-8466-0AB2BDD4C1D9}"/>
    <cellStyle name="Normal 7 3 5 2 2 3" xfId="33378" xr:uid="{DBF64152-A0FB-46C5-8040-4961607A2A51}"/>
    <cellStyle name="Normal 7 3 5 2 2 4" xfId="38862" xr:uid="{7F655AA4-258F-4950-A7BD-3ABF986A2BD3}"/>
    <cellStyle name="Normal 7 3 5 2 3" xfId="25155" xr:uid="{80243B7C-8BB5-4CF8-A5C0-6C81891816AC}"/>
    <cellStyle name="Normal 7 3 5 2 4" xfId="30649" xr:uid="{64492DB8-3B46-4A87-840C-95D0EE31918F}"/>
    <cellStyle name="Normal 7 3 5 2 5" xfId="36133" xr:uid="{EC427543-AD6D-48A3-AB2F-F9665AB7754F}"/>
    <cellStyle name="Normal 7 3 5 3" xfId="12488" xr:uid="{3C393E51-B739-480D-B8A8-2CD4FA9063F9}"/>
    <cellStyle name="Normal 7 3 5 4" xfId="9758" xr:uid="{C3073B67-7E52-40B6-88AC-BBA5F60486CD}"/>
    <cellStyle name="Normal 7 3 5 4 2" xfId="21079" xr:uid="{8459E441-11B1-457A-8013-E124B17B5104}"/>
    <cellStyle name="Normal 7 3 5 4 2 2" xfId="26635" xr:uid="{B1774855-2063-457A-9416-DC97C164281E}"/>
    <cellStyle name="Normal 7 3 5 4 2 3" xfId="32129" xr:uid="{52C684DB-8A96-41E1-87BA-1A9EDAC21C21}"/>
    <cellStyle name="Normal 7 3 5 4 2 4" xfId="37613" xr:uid="{4B47F097-10E2-492B-90A8-7151BEC96F66}"/>
    <cellStyle name="Normal 7 3 5 4 3" xfId="23906" xr:uid="{D34DEA2B-F3DD-40C1-997C-88C1C95258AD}"/>
    <cellStyle name="Normal 7 3 5 4 4" xfId="29400" xr:uid="{3FBFD8BD-7FD4-4893-A92D-21660363C264}"/>
    <cellStyle name="Normal 7 3 5 4 5" xfId="34884" xr:uid="{83153849-3242-4427-9097-AB49A781A96C}"/>
    <cellStyle name="Normal 7 3 6" xfId="15037" xr:uid="{25462130-BF99-457A-B3A5-CD927D5B3707}"/>
    <cellStyle name="Normal 7 3 6 2" xfId="22324" xr:uid="{00F95385-4A23-4161-85BE-F1A7106E386D}"/>
    <cellStyle name="Normal 7 3 6 2 2" xfId="27880" xr:uid="{104D37CB-96CA-43CF-A013-16DFAED86D1D}"/>
    <cellStyle name="Normal 7 3 6 2 3" xfId="33374" xr:uid="{46206E0E-CD7F-4153-A1B1-4513D97490D8}"/>
    <cellStyle name="Normal 7 3 6 2 4" xfId="38858" xr:uid="{C6BBB895-5B46-494D-8E28-7DBA48D4CEDD}"/>
    <cellStyle name="Normal 7 3 6 3" xfId="25151" xr:uid="{995020D8-449D-45E8-93EB-B37EC4EF946B}"/>
    <cellStyle name="Normal 7 3 6 4" xfId="30645" xr:uid="{0C6F23BA-BAA0-4A3C-8DFD-2B4A1C8A806C}"/>
    <cellStyle name="Normal 7 3 6 5" xfId="36129" xr:uid="{703AC3A4-D424-445B-B0F8-C767B3D89444}"/>
    <cellStyle name="Normal 7 3 7" xfId="11972" xr:uid="{5CA9FE5A-664A-4F21-A39B-C9AEDF7E0119}"/>
    <cellStyle name="Normal 7 3 8" xfId="17208" xr:uid="{ECE1A6EA-4657-47EB-89E1-17FF23B4405B}"/>
    <cellStyle name="Normal 7 3 9" xfId="9754" xr:uid="{F348DBD3-7C87-466C-9722-DDC2136A7A2B}"/>
    <cellStyle name="Normal 7 3 9 2" xfId="21075" xr:uid="{6CAA6735-2313-4157-8314-13B0984542B6}"/>
    <cellStyle name="Normal 7 3 9 2 2" xfId="26631" xr:uid="{752D0068-DB7A-4092-AE63-6DA59E83BBAE}"/>
    <cellStyle name="Normal 7 3 9 2 3" xfId="32125" xr:uid="{210F97ED-997B-4FE4-B272-A3B5434EC11D}"/>
    <cellStyle name="Normal 7 3 9 2 4" xfId="37609" xr:uid="{C87C6B55-73B1-4A0F-A580-9AD467356A26}"/>
    <cellStyle name="Normal 7 3 9 3" xfId="23902" xr:uid="{3E8E115A-30FA-4D33-A308-4D9042FE5F00}"/>
    <cellStyle name="Normal 7 3 9 4" xfId="29396" xr:uid="{2768ACC7-3FCA-4B7C-B9C4-69FED5BD31FC}"/>
    <cellStyle name="Normal 7 3 9 5" xfId="34880" xr:uid="{58BA7ABE-BC5F-438F-8D04-9D3E8F6761BB}"/>
    <cellStyle name="Normal 7 30" xfId="6631" xr:uid="{0A901F91-9A04-4F38-8786-5D42ABA744E5}"/>
    <cellStyle name="Normal 7 30 2" xfId="15042" xr:uid="{2573A2C4-12DF-493B-A965-F0192386AD6D}"/>
    <cellStyle name="Normal 7 30 2 2" xfId="22329" xr:uid="{84368394-4FDA-45D1-B8B4-209C016AD00D}"/>
    <cellStyle name="Normal 7 30 2 2 2" xfId="27885" xr:uid="{71372BB2-4384-4FFC-A1C0-6DCDA83BEA6D}"/>
    <cellStyle name="Normal 7 30 2 2 3" xfId="33379" xr:uid="{4931B978-8F88-4990-9B4E-5375E769F8A5}"/>
    <cellStyle name="Normal 7 30 2 2 4" xfId="38863" xr:uid="{101F6B18-6197-4713-A976-B5D6F0964D5B}"/>
    <cellStyle name="Normal 7 30 2 3" xfId="25156" xr:uid="{593E497A-6DDD-4BEF-BD25-5567E7EEE0CF}"/>
    <cellStyle name="Normal 7 30 2 4" xfId="30650" xr:uid="{86BEE1FF-E812-4F39-B00B-FFFD1570A188}"/>
    <cellStyle name="Normal 7 30 2 5" xfId="36134" xr:uid="{3A5A6CBB-7B8B-4428-89CD-84F89816772B}"/>
    <cellStyle name="Normal 7 30 3" xfId="11976" xr:uid="{A7E1D280-8914-48E1-B660-48025C64844D}"/>
    <cellStyle name="Normal 7 30 4" xfId="17212" xr:uid="{E69D77FB-B57C-4A88-8F4C-9F8F45B2475F}"/>
    <cellStyle name="Normal 7 30 5" xfId="19441" xr:uid="{EBF1B62F-A804-4526-89A9-B41EF939A201}"/>
    <cellStyle name="Normal 7 30 6" xfId="9759" xr:uid="{4F8C3C7E-AC52-43CF-869E-90A3752F5714}"/>
    <cellStyle name="Normal 7 30 6 2" xfId="21080" xr:uid="{DA6F5FCC-F2A3-4160-8155-77C7C9309702}"/>
    <cellStyle name="Normal 7 30 6 2 2" xfId="26636" xr:uid="{4B326480-1F58-423D-A04F-4B52F8C992DB}"/>
    <cellStyle name="Normal 7 30 6 2 3" xfId="32130" xr:uid="{BE8C4619-56E0-4535-AEAC-19F6AA862B90}"/>
    <cellStyle name="Normal 7 30 6 2 4" xfId="37614" xr:uid="{6678BE77-E74E-4281-92F3-EBAA0E3FD2FC}"/>
    <cellStyle name="Normal 7 30 6 3" xfId="23907" xr:uid="{75F3D57A-17CD-4B47-8754-6E7CA39A4CE8}"/>
    <cellStyle name="Normal 7 30 6 4" xfId="29401" xr:uid="{E6D13835-3C95-499B-A76C-91EDDF202644}"/>
    <cellStyle name="Normal 7 30 6 5" xfId="34885" xr:uid="{FC3128F1-A68E-4B71-81F5-85EB600FB047}"/>
    <cellStyle name="Normal 7 31" xfId="6632" xr:uid="{570D29C8-932E-40D4-8299-E36D888A1EEC}"/>
    <cellStyle name="Normal 7 31 2" xfId="15043" xr:uid="{1BE93FE9-52E0-4716-B5F3-E7900DB4475C}"/>
    <cellStyle name="Normal 7 31 2 2" xfId="22330" xr:uid="{F5F5E86D-2913-4D71-971A-4AB0B1B3A72C}"/>
    <cellStyle name="Normal 7 31 2 2 2" xfId="27886" xr:uid="{039B08F1-F8B8-4EFB-93EC-462278AE0DAC}"/>
    <cellStyle name="Normal 7 31 2 2 3" xfId="33380" xr:uid="{2E994374-A6F7-4722-8E7F-7922DE2FFAF2}"/>
    <cellStyle name="Normal 7 31 2 2 4" xfId="38864" xr:uid="{9588A489-EBA1-4EF1-88C6-2F67E8589D70}"/>
    <cellStyle name="Normal 7 31 2 3" xfId="25157" xr:uid="{4EBA0314-5217-4C72-97BB-AA8C74EF0046}"/>
    <cellStyle name="Normal 7 31 2 4" xfId="30651" xr:uid="{86173419-F001-49C0-8F66-EEB527559B54}"/>
    <cellStyle name="Normal 7 31 2 5" xfId="36135" xr:uid="{3C61A443-AFDB-47D9-B802-025DECB280C9}"/>
    <cellStyle name="Normal 7 31 3" xfId="11977" xr:uid="{38277C12-7CA8-4897-B8B0-89F6735FE86D}"/>
    <cellStyle name="Normal 7 31 4" xfId="17213" xr:uid="{A32749EB-E66C-4BA3-9CAB-A5D84D34C925}"/>
    <cellStyle name="Normal 7 31 5" xfId="19442" xr:uid="{D46C7B7B-A7D6-4B47-890A-2FED8DF269C1}"/>
    <cellStyle name="Normal 7 31 6" xfId="9760" xr:uid="{8E0A5125-47BC-470E-9CC6-66A0201F00E7}"/>
    <cellStyle name="Normal 7 31 6 2" xfId="21081" xr:uid="{58268E93-91EA-4EA1-ADE6-0919D0840823}"/>
    <cellStyle name="Normal 7 31 6 2 2" xfId="26637" xr:uid="{52F68297-E088-4DF2-8005-30CB7333E6F5}"/>
    <cellStyle name="Normal 7 31 6 2 3" xfId="32131" xr:uid="{1084B69D-6B87-4C9F-97DE-C4D6AB10ABA2}"/>
    <cellStyle name="Normal 7 31 6 2 4" xfId="37615" xr:uid="{D73DB125-729D-4BFF-951C-6D46A96ED459}"/>
    <cellStyle name="Normal 7 31 6 3" xfId="23908" xr:uid="{A2FDFDF5-C8D0-4EEF-929C-C91B292DABA5}"/>
    <cellStyle name="Normal 7 31 6 4" xfId="29402" xr:uid="{BC9F33B8-C082-4E68-9785-D324C2ACAD10}"/>
    <cellStyle name="Normal 7 31 6 5" xfId="34886" xr:uid="{54BECBBB-3045-4C04-B401-87A76F7D21A4}"/>
    <cellStyle name="Normal 7 32" xfId="6633" xr:uid="{00ED34EB-1229-4169-853C-2691623E4937}"/>
    <cellStyle name="Normal 7 32 2" xfId="15044" xr:uid="{C0F6A4D1-8C0F-4E25-9643-162C974A56EB}"/>
    <cellStyle name="Normal 7 32 2 2" xfId="22331" xr:uid="{19018091-F60E-40F7-A88B-9F5D01D526DE}"/>
    <cellStyle name="Normal 7 32 2 2 2" xfId="27887" xr:uid="{58BD206E-1BE8-487F-B741-5BC74AB9C98F}"/>
    <cellStyle name="Normal 7 32 2 2 3" xfId="33381" xr:uid="{5F835C69-4258-4BE3-9EC8-F2902D98C10F}"/>
    <cellStyle name="Normal 7 32 2 2 4" xfId="38865" xr:uid="{88FCB891-5FB1-4F3D-A4D5-5C3C7ACDA194}"/>
    <cellStyle name="Normal 7 32 2 3" xfId="25158" xr:uid="{B2AE37CA-FE22-430C-B388-B3B856C0F890}"/>
    <cellStyle name="Normal 7 32 2 4" xfId="30652" xr:uid="{1B44FDB7-3C6C-4B99-8012-107657B9FFD4}"/>
    <cellStyle name="Normal 7 32 2 5" xfId="36136" xr:uid="{1E61C476-46D6-4F28-957E-A20A6F35AA52}"/>
    <cellStyle name="Normal 7 32 3" xfId="11978" xr:uid="{5FA5ACB9-BF95-4944-BC1B-8B708740037D}"/>
    <cellStyle name="Normal 7 32 4" xfId="17214" xr:uid="{D9E97CAD-5BE6-4F02-9F36-7FEE83F83CEA}"/>
    <cellStyle name="Normal 7 32 5" xfId="19443" xr:uid="{7CA7D882-6123-49C9-93E6-3197DFCAA394}"/>
    <cellStyle name="Normal 7 32 6" xfId="9761" xr:uid="{009A48F1-8365-4B18-9742-907013C638A5}"/>
    <cellStyle name="Normal 7 32 6 2" xfId="21082" xr:uid="{0779C37A-8AF6-42F1-9EB3-56770A9C43E6}"/>
    <cellStyle name="Normal 7 32 6 2 2" xfId="26638" xr:uid="{BFC1C529-D6FA-4F7C-BC40-341241702175}"/>
    <cellStyle name="Normal 7 32 6 2 3" xfId="32132" xr:uid="{8ABCECE4-B813-4C6D-869E-C92C78894019}"/>
    <cellStyle name="Normal 7 32 6 2 4" xfId="37616" xr:uid="{E6CB6C15-F3EC-4026-B85E-B9F83FB16D67}"/>
    <cellStyle name="Normal 7 32 6 3" xfId="23909" xr:uid="{BF9351D4-3989-4FFA-91BF-6F9D3636E149}"/>
    <cellStyle name="Normal 7 32 6 4" xfId="29403" xr:uid="{E125A8AC-46DE-4342-948A-16A7C816BF62}"/>
    <cellStyle name="Normal 7 32 6 5" xfId="34887" xr:uid="{D6F4BC90-4BEF-4787-8796-B40079D831ED}"/>
    <cellStyle name="Normal 7 33" xfId="6634" xr:uid="{BD1358EF-EDFE-4F23-B4FF-C8762A10C531}"/>
    <cellStyle name="Normal 7 33 2" xfId="15045" xr:uid="{09CBCB4A-93EC-47D2-B3D0-E55394E65B1E}"/>
    <cellStyle name="Normal 7 33 2 2" xfId="22332" xr:uid="{DD45E070-8A00-4B1F-96AD-F83C6E752DE2}"/>
    <cellStyle name="Normal 7 33 2 2 2" xfId="27888" xr:uid="{57C95AD5-0375-4F17-9D80-122B540F9853}"/>
    <cellStyle name="Normal 7 33 2 2 3" xfId="33382" xr:uid="{BD8EC602-D0C0-49EA-B93B-E39D62F5DFD6}"/>
    <cellStyle name="Normal 7 33 2 2 4" xfId="38866" xr:uid="{F8398581-CFBC-4266-90B3-0EC9005A2E51}"/>
    <cellStyle name="Normal 7 33 2 3" xfId="25159" xr:uid="{358CD847-7C24-423B-8FAD-9391DCCA349A}"/>
    <cellStyle name="Normal 7 33 2 4" xfId="30653" xr:uid="{1DD7D250-9213-48CC-88A3-AB94BE50ADF4}"/>
    <cellStyle name="Normal 7 33 2 5" xfId="36137" xr:uid="{998D9B7E-2E35-4C11-B025-750E446A0ECC}"/>
    <cellStyle name="Normal 7 33 3" xfId="11979" xr:uid="{5ADF455E-BDA9-4572-B3F0-4B348134B8D2}"/>
    <cellStyle name="Normal 7 33 4" xfId="17215" xr:uid="{0D5B3D3B-0972-44D6-8E96-0E9F7147029D}"/>
    <cellStyle name="Normal 7 33 5" xfId="19444" xr:uid="{C363006B-0D7E-4FFC-8891-4DFC4946930F}"/>
    <cellStyle name="Normal 7 33 6" xfId="9762" xr:uid="{E3E65A0E-D2A4-4AB3-AC5F-7A073D02D1D9}"/>
    <cellStyle name="Normal 7 33 6 2" xfId="21083" xr:uid="{902D8EB2-C81B-4334-AB1C-5DA7EF6CB020}"/>
    <cellStyle name="Normal 7 33 6 2 2" xfId="26639" xr:uid="{50499A39-5715-4A4A-8F02-82F84A685CD3}"/>
    <cellStyle name="Normal 7 33 6 2 3" xfId="32133" xr:uid="{CCB9F223-4B1E-43FE-9E7F-B2A43E385042}"/>
    <cellStyle name="Normal 7 33 6 2 4" xfId="37617" xr:uid="{4183F630-80DB-41BE-9F12-820CC2263F8A}"/>
    <cellStyle name="Normal 7 33 6 3" xfId="23910" xr:uid="{F6797B24-5D2E-4AD8-BF2D-041E3CBC5727}"/>
    <cellStyle name="Normal 7 33 6 4" xfId="29404" xr:uid="{64509EDC-0595-4CFA-A659-68D3FE14C60C}"/>
    <cellStyle name="Normal 7 33 6 5" xfId="34888" xr:uid="{CAB81786-0E92-41C2-AF05-17CBCB729434}"/>
    <cellStyle name="Normal 7 34" xfId="6635" xr:uid="{17A2E053-8C61-4293-A056-A7E33A031120}"/>
    <cellStyle name="Normal 7 34 2" xfId="15046" xr:uid="{52E9D34B-2371-402C-9901-DB5D088299A0}"/>
    <cellStyle name="Normal 7 34 2 2" xfId="22333" xr:uid="{B1479157-942E-4F67-9711-38FBA719E994}"/>
    <cellStyle name="Normal 7 34 2 2 2" xfId="27889" xr:uid="{B67F8434-912D-49DA-B707-4AEA145BE127}"/>
    <cellStyle name="Normal 7 34 2 2 3" xfId="33383" xr:uid="{66531292-5633-4403-9C1A-EDEC18738E97}"/>
    <cellStyle name="Normal 7 34 2 2 4" xfId="38867" xr:uid="{74CB8247-5AAD-479A-A345-430610851ECB}"/>
    <cellStyle name="Normal 7 34 2 3" xfId="25160" xr:uid="{A4898CE3-C82D-4125-866F-889553077229}"/>
    <cellStyle name="Normal 7 34 2 4" xfId="30654" xr:uid="{AB8B3142-5D85-4651-B6ED-A1D2F64F53D6}"/>
    <cellStyle name="Normal 7 34 2 5" xfId="36138" xr:uid="{60ECDA75-F2A6-413F-9BD8-ED529EA70E16}"/>
    <cellStyle name="Normal 7 34 3" xfId="11980" xr:uid="{3BC6F58A-1689-449C-8D4B-E373867A4011}"/>
    <cellStyle name="Normal 7 34 4" xfId="17216" xr:uid="{9EB8BC90-6707-4BC2-AAC1-2F5305E219FB}"/>
    <cellStyle name="Normal 7 34 5" xfId="19445" xr:uid="{8EB9DA5F-5670-4F0A-8939-623D641E8BB5}"/>
    <cellStyle name="Normal 7 34 6" xfId="9763" xr:uid="{AF253B2A-50CB-485B-9161-0AD2CC7FC243}"/>
    <cellStyle name="Normal 7 34 6 2" xfId="21084" xr:uid="{BDF6C762-02C5-4500-B4A7-4B0DA8B96F9E}"/>
    <cellStyle name="Normal 7 34 6 2 2" xfId="26640" xr:uid="{27117B34-ED89-41AA-A7BA-A66319CF4FA1}"/>
    <cellStyle name="Normal 7 34 6 2 3" xfId="32134" xr:uid="{A82AD271-79CA-4E56-88AB-8752239C1991}"/>
    <cellStyle name="Normal 7 34 6 2 4" xfId="37618" xr:uid="{63F36775-73C2-4931-8C7B-5F1F8EA90E24}"/>
    <cellStyle name="Normal 7 34 6 3" xfId="23911" xr:uid="{072530AE-71BE-407A-A5DB-301CD7147EAA}"/>
    <cellStyle name="Normal 7 34 6 4" xfId="29405" xr:uid="{8C90A42E-56E5-47AC-BE56-B731CC86489C}"/>
    <cellStyle name="Normal 7 34 6 5" xfId="34889" xr:uid="{E20CA98A-B835-4D9A-8DFD-483CC4559F48}"/>
    <cellStyle name="Normal 7 35" xfId="6636" xr:uid="{A425FCBD-7D26-490C-9B8A-3655EE01E29E}"/>
    <cellStyle name="Normal 7 35 2" xfId="15047" xr:uid="{58E0C071-96E6-455E-991B-A7C214E98065}"/>
    <cellStyle name="Normal 7 35 2 2" xfId="22334" xr:uid="{D3AB4BB5-DFE7-4CAF-A8A7-D63A9D69C327}"/>
    <cellStyle name="Normal 7 35 2 2 2" xfId="27890" xr:uid="{453983BF-4E82-496A-8AE6-0E03A929EBCC}"/>
    <cellStyle name="Normal 7 35 2 2 3" xfId="33384" xr:uid="{E0F4E59D-9FA9-4BA3-9D08-B50D83072239}"/>
    <cellStyle name="Normal 7 35 2 2 4" xfId="38868" xr:uid="{AAA342CE-CC4C-47C8-80B3-B2F849C6A5A5}"/>
    <cellStyle name="Normal 7 35 2 3" xfId="25161" xr:uid="{A49617E7-6B00-4FA4-9C31-D5D66B514090}"/>
    <cellStyle name="Normal 7 35 2 4" xfId="30655" xr:uid="{88F4C8BB-C93D-49E9-B296-F98575532672}"/>
    <cellStyle name="Normal 7 35 2 5" xfId="36139" xr:uid="{3C273D68-29DA-4ADB-8587-C461A592724C}"/>
    <cellStyle name="Normal 7 35 3" xfId="11981" xr:uid="{6952DDB3-5C13-4DDC-8875-32915E0CF3C1}"/>
    <cellStyle name="Normal 7 35 4" xfId="17217" xr:uid="{881FC0BC-BB79-4E27-BEDA-D4A5A4359AD6}"/>
    <cellStyle name="Normal 7 35 5" xfId="19446" xr:uid="{092A0D38-CADB-4ADA-81D0-CB000BFF55D2}"/>
    <cellStyle name="Normal 7 35 6" xfId="9764" xr:uid="{1BBE32BC-6D7A-4484-8F9E-496AA90AB224}"/>
    <cellStyle name="Normal 7 35 6 2" xfId="21085" xr:uid="{A97FCB68-097C-4942-82BD-4AE08DBBABC6}"/>
    <cellStyle name="Normal 7 35 6 2 2" xfId="26641" xr:uid="{80FE5496-3928-4DEF-8D9A-3BE10F358D74}"/>
    <cellStyle name="Normal 7 35 6 2 3" xfId="32135" xr:uid="{3A212126-4DB1-440F-ABC5-D5B471F0943B}"/>
    <cellStyle name="Normal 7 35 6 2 4" xfId="37619" xr:uid="{7B204E31-8F5B-4ED2-9C80-F1CA8368AE68}"/>
    <cellStyle name="Normal 7 35 6 3" xfId="23912" xr:uid="{75337D5B-D503-4F31-8C8B-0010F52970AE}"/>
    <cellStyle name="Normal 7 35 6 4" xfId="29406" xr:uid="{79CCD6DE-69FF-449B-AA22-609D0F3B2784}"/>
    <cellStyle name="Normal 7 35 6 5" xfId="34890" xr:uid="{B8F53DBC-3809-4844-B051-42DEDD4D4ABC}"/>
    <cellStyle name="Normal 7 36" xfId="6637" xr:uid="{75071FE6-FB72-45EC-BAE8-81458507BCC4}"/>
    <cellStyle name="Normal 7 36 2" xfId="15048" xr:uid="{34126D38-E994-48CF-9388-4DD0DBC46E4F}"/>
    <cellStyle name="Normal 7 36 2 2" xfId="22335" xr:uid="{E8A32291-28FD-4C5E-B989-74F7490987D0}"/>
    <cellStyle name="Normal 7 36 2 2 2" xfId="27891" xr:uid="{4CA9AC32-DB82-4154-8B41-A888ECC72BBA}"/>
    <cellStyle name="Normal 7 36 2 2 3" xfId="33385" xr:uid="{BF72B1A2-6741-4AC2-8F65-F4A7CADB7CF3}"/>
    <cellStyle name="Normal 7 36 2 2 4" xfId="38869" xr:uid="{D37F06A0-CA7B-418E-BE56-DE17645307CC}"/>
    <cellStyle name="Normal 7 36 2 3" xfId="25162" xr:uid="{682EE695-10AD-4C18-91BA-B55D24EDC1D2}"/>
    <cellStyle name="Normal 7 36 2 4" xfId="30656" xr:uid="{E2DFB4FC-4F56-44E8-81F3-57D47A8E17EF}"/>
    <cellStyle name="Normal 7 36 2 5" xfId="36140" xr:uid="{E25A94B2-EE78-4F26-BF9B-98EC7B2CFE0F}"/>
    <cellStyle name="Normal 7 36 3" xfId="11982" xr:uid="{99D0E3DB-5BDF-42D9-94F7-6AADD50EDFD2}"/>
    <cellStyle name="Normal 7 36 4" xfId="17218" xr:uid="{68116ABB-4C81-4FCE-9F06-E30B9519B6E3}"/>
    <cellStyle name="Normal 7 36 5" xfId="19447" xr:uid="{64B8ED6E-9413-45C8-BCA6-D15FA662A92B}"/>
    <cellStyle name="Normal 7 36 6" xfId="9765" xr:uid="{B6637422-90AD-476D-BF4F-E40A8938BED2}"/>
    <cellStyle name="Normal 7 36 6 2" xfId="21086" xr:uid="{504D4BE1-4651-43A4-839C-97C3FE6C5A6C}"/>
    <cellStyle name="Normal 7 36 6 2 2" xfId="26642" xr:uid="{F81B2DE6-2421-4E0D-A8B1-EDA172E2B63B}"/>
    <cellStyle name="Normal 7 36 6 2 3" xfId="32136" xr:uid="{FB9A7D55-D6CC-4186-98A7-8DB9454EE00D}"/>
    <cellStyle name="Normal 7 36 6 2 4" xfId="37620" xr:uid="{4CE7407E-5B08-4B69-B9E8-FAB3EDF0F7C2}"/>
    <cellStyle name="Normal 7 36 6 3" xfId="23913" xr:uid="{B4E7A3DF-B751-42AF-9A6F-0D44AF6C9D20}"/>
    <cellStyle name="Normal 7 36 6 4" xfId="29407" xr:uid="{B68C5F99-0725-4CA7-AB2C-4FFEDD93651F}"/>
    <cellStyle name="Normal 7 36 6 5" xfId="34891" xr:uid="{2A5FA2E7-A7CF-41A0-9FED-2B59F23FD552}"/>
    <cellStyle name="Normal 7 37" xfId="6638" xr:uid="{5D95F132-A5D2-4E79-9DDC-57AF15EE533F}"/>
    <cellStyle name="Normal 7 37 2" xfId="15049" xr:uid="{A709FFFA-27D4-40DD-9D7B-7D7B2C8FEDAC}"/>
    <cellStyle name="Normal 7 37 2 2" xfId="22336" xr:uid="{F8C0C1FF-DF92-4D3F-8E8E-6CDCDF7B9D39}"/>
    <cellStyle name="Normal 7 37 2 2 2" xfId="27892" xr:uid="{13C8A1E2-CAED-4E3B-9930-64F1686A561F}"/>
    <cellStyle name="Normal 7 37 2 2 3" xfId="33386" xr:uid="{F731A122-75E2-498F-919A-048DAB5577D2}"/>
    <cellStyle name="Normal 7 37 2 2 4" xfId="38870" xr:uid="{6B500D88-D8A5-4F29-95A0-0A3BF515D375}"/>
    <cellStyle name="Normal 7 37 2 3" xfId="25163" xr:uid="{DDB07549-D1A6-4707-986E-4EBE5DC8D58A}"/>
    <cellStyle name="Normal 7 37 2 4" xfId="30657" xr:uid="{72B632C5-35B6-45E8-B95E-47CC9EE86945}"/>
    <cellStyle name="Normal 7 37 2 5" xfId="36141" xr:uid="{2A201236-DD25-43AD-8630-BBA6055E705C}"/>
    <cellStyle name="Normal 7 37 3" xfId="11983" xr:uid="{D31BB79C-A23D-408C-AC35-AB7E5701DABC}"/>
    <cellStyle name="Normal 7 37 4" xfId="17219" xr:uid="{497996B8-C0EF-40E7-A8E4-B01616B3F269}"/>
    <cellStyle name="Normal 7 37 5" xfId="19448" xr:uid="{42BF6F43-45F0-419D-8548-B5932FFF0FB7}"/>
    <cellStyle name="Normal 7 37 6" xfId="9766" xr:uid="{2349F543-8CC8-4443-BD77-0F31E0844B4D}"/>
    <cellStyle name="Normal 7 37 6 2" xfId="21087" xr:uid="{ECFB8BE8-05D9-4B39-AAD5-CFC0E779BC12}"/>
    <cellStyle name="Normal 7 37 6 2 2" xfId="26643" xr:uid="{4BF1F569-BCF9-4E18-B7E5-EA9E1E41B42A}"/>
    <cellStyle name="Normal 7 37 6 2 3" xfId="32137" xr:uid="{9F6A96FE-386D-477A-B3B2-B25605D1ED26}"/>
    <cellStyle name="Normal 7 37 6 2 4" xfId="37621" xr:uid="{7813A9BD-FDDB-46A8-B424-1E8C69F6D03C}"/>
    <cellStyle name="Normal 7 37 6 3" xfId="23914" xr:uid="{CBA2AF2C-EE8F-4D60-9615-55D72E02EF98}"/>
    <cellStyle name="Normal 7 37 6 4" xfId="29408" xr:uid="{F7C096C8-1C8E-4B82-9180-0922B7BCEA33}"/>
    <cellStyle name="Normal 7 37 6 5" xfId="34892" xr:uid="{02EBC037-1512-42E6-A4D2-07C5EC50CC84}"/>
    <cellStyle name="Normal 7 38" xfId="6639" xr:uid="{D7E19E54-A387-4A92-AA60-979D61D667FE}"/>
    <cellStyle name="Normal 7 38 2" xfId="15050" xr:uid="{FF829448-A1E2-4EB1-BBE6-35A104954628}"/>
    <cellStyle name="Normal 7 38 2 2" xfId="22337" xr:uid="{9D62072B-E064-4752-9963-070714329BC3}"/>
    <cellStyle name="Normal 7 38 2 2 2" xfId="27893" xr:uid="{097BE72C-D38E-4169-AA0A-258EA506E58E}"/>
    <cellStyle name="Normal 7 38 2 2 3" xfId="33387" xr:uid="{3B44191F-16E8-4F0D-A254-1376D1F01DE4}"/>
    <cellStyle name="Normal 7 38 2 2 4" xfId="38871" xr:uid="{AAF5E2C1-998A-45FD-9F68-64C8711A3278}"/>
    <cellStyle name="Normal 7 38 2 3" xfId="25164" xr:uid="{BC17E984-91E4-4083-A436-DBEA68FFB8CA}"/>
    <cellStyle name="Normal 7 38 2 4" xfId="30658" xr:uid="{89C2EC09-8113-4F27-8ECA-5AED80FE847A}"/>
    <cellStyle name="Normal 7 38 2 5" xfId="36142" xr:uid="{044861CE-3030-4944-8BD2-F858265F328F}"/>
    <cellStyle name="Normal 7 38 3" xfId="11984" xr:uid="{E568DBDF-C2DE-4CB6-8209-1D2C39E45307}"/>
    <cellStyle name="Normal 7 38 4" xfId="17220" xr:uid="{88C0749C-7149-423D-AEE8-F452C9D4F5D6}"/>
    <cellStyle name="Normal 7 38 5" xfId="19449" xr:uid="{3BF11FB5-6947-4705-BCE1-37D41BF6BBAF}"/>
    <cellStyle name="Normal 7 38 6" xfId="9767" xr:uid="{3771676F-AE0A-480F-8C00-5F35B3E406C5}"/>
    <cellStyle name="Normal 7 38 6 2" xfId="21088" xr:uid="{FAE53D91-2A09-4498-8688-C10AA4D2DA41}"/>
    <cellStyle name="Normal 7 38 6 2 2" xfId="26644" xr:uid="{DA8FC64F-FE7E-41B0-B4EF-90BCF4823663}"/>
    <cellStyle name="Normal 7 38 6 2 3" xfId="32138" xr:uid="{F33ED868-42E4-4FC4-8A73-7DD4F1934B3A}"/>
    <cellStyle name="Normal 7 38 6 2 4" xfId="37622" xr:uid="{599F9EB3-9F76-410F-ADEF-0F321F676264}"/>
    <cellStyle name="Normal 7 38 6 3" xfId="23915" xr:uid="{1F649E64-7A90-4DEF-922E-D2AB5C7AD2FE}"/>
    <cellStyle name="Normal 7 38 6 4" xfId="29409" xr:uid="{8B951DF1-9566-4620-B83B-94522E7BD996}"/>
    <cellStyle name="Normal 7 38 6 5" xfId="34893" xr:uid="{5B690EDB-5FA6-4F41-A02D-B69D525C5FA2}"/>
    <cellStyle name="Normal 7 39" xfId="6640" xr:uid="{51ED4F1F-5D2E-445C-835D-52522E27ABB7}"/>
    <cellStyle name="Normal 7 39 2" xfId="15051" xr:uid="{0563B9AB-2172-4F82-A352-F5DC09D2139F}"/>
    <cellStyle name="Normal 7 39 2 2" xfId="22338" xr:uid="{844BEBE7-9A7D-43BB-BD45-34FFEF35BCBA}"/>
    <cellStyle name="Normal 7 39 2 2 2" xfId="27894" xr:uid="{7011E276-5E4D-4353-B6D7-3F8FA6A55ABA}"/>
    <cellStyle name="Normal 7 39 2 2 3" xfId="33388" xr:uid="{ECB700B3-E107-4D22-8504-F59D35D557AE}"/>
    <cellStyle name="Normal 7 39 2 2 4" xfId="38872" xr:uid="{32196872-0DCC-4128-9ED6-D50928840BC6}"/>
    <cellStyle name="Normal 7 39 2 3" xfId="25165" xr:uid="{5075094C-FABF-4AD1-96D0-828CBA4CA613}"/>
    <cellStyle name="Normal 7 39 2 4" xfId="30659" xr:uid="{68C21703-8548-4FE6-AAE3-9B2FBFBC065B}"/>
    <cellStyle name="Normal 7 39 2 5" xfId="36143" xr:uid="{F9FBEAF5-7BA3-4BFB-B360-8EC204028978}"/>
    <cellStyle name="Normal 7 39 3" xfId="11985" xr:uid="{79CB2E8F-D5CC-4081-A1BD-F9CF43607EE7}"/>
    <cellStyle name="Normal 7 39 4" xfId="17221" xr:uid="{13FE6FDA-2110-44B7-B004-DDB0C0A781BD}"/>
    <cellStyle name="Normal 7 39 5" xfId="19450" xr:uid="{F02414F3-A101-4896-85C2-5D5F9EA4275C}"/>
    <cellStyle name="Normal 7 39 6" xfId="9768" xr:uid="{81F1FCCD-FD12-423C-A7D5-835A5226EE44}"/>
    <cellStyle name="Normal 7 39 6 2" xfId="21089" xr:uid="{5407685E-412E-43BB-92C2-E01862B2BED2}"/>
    <cellStyle name="Normal 7 39 6 2 2" xfId="26645" xr:uid="{F892AFAD-2D3A-420D-9617-947E1119B05E}"/>
    <cellStyle name="Normal 7 39 6 2 3" xfId="32139" xr:uid="{2C982B57-E8D7-4AEC-8202-20686D813ED8}"/>
    <cellStyle name="Normal 7 39 6 2 4" xfId="37623" xr:uid="{344DA224-E20C-460D-8C20-5D5C0ABDA048}"/>
    <cellStyle name="Normal 7 39 6 3" xfId="23916" xr:uid="{10DB8547-BA88-43EA-98C6-F4636CFCE377}"/>
    <cellStyle name="Normal 7 39 6 4" xfId="29410" xr:uid="{E9764ADE-A4A5-4F8F-836F-64CA75E18E2E}"/>
    <cellStyle name="Normal 7 39 6 5" xfId="34894" xr:uid="{44839DCE-745B-43E5-986B-B9418D1CFD7B}"/>
    <cellStyle name="Normal 7 4" xfId="6641" xr:uid="{C14A748A-501C-422D-83B4-E72BFBC9B6EA}"/>
    <cellStyle name="Normal 7 4 2" xfId="15052" xr:uid="{0EF46B9A-72F2-42F5-84A5-468C8631107C}"/>
    <cellStyle name="Normal 7 4 2 2" xfId="22339" xr:uid="{E3520EAE-FE4D-409D-823F-13141B45A545}"/>
    <cellStyle name="Normal 7 4 2 2 2" xfId="27895" xr:uid="{10ADE176-7E05-432A-863E-9EB65EEC30DE}"/>
    <cellStyle name="Normal 7 4 2 2 3" xfId="33389" xr:uid="{E668FB5A-BD1F-49F2-96EF-DBA5A393CD5F}"/>
    <cellStyle name="Normal 7 4 2 2 4" xfId="38873" xr:uid="{68EADC8F-FA00-4340-98AF-07B70467ACAE}"/>
    <cellStyle name="Normal 7 4 2 3" xfId="25166" xr:uid="{0FE651C7-3D1F-4AA9-89A4-BFC23A815555}"/>
    <cellStyle name="Normal 7 4 2 4" xfId="30660" xr:uid="{F8D43E46-B487-4C49-9CC5-54BC026A7E79}"/>
    <cellStyle name="Normal 7 4 2 5" xfId="36144" xr:uid="{CEC48979-0468-457A-A46F-B198EB29A508}"/>
    <cellStyle name="Normal 7 4 3" xfId="11986" xr:uid="{981F5B2D-4BCD-48D0-B560-5A5F328AE5A7}"/>
    <cellStyle name="Normal 7 4 4" xfId="17222" xr:uid="{43238369-BBD4-4CB7-9228-885547732DE8}"/>
    <cellStyle name="Normal 7 4 5" xfId="19451" xr:uid="{C2A58D5F-6F51-4699-B9DE-1ECDCB6E9269}"/>
    <cellStyle name="Normal 7 4 6" xfId="9769" xr:uid="{A5E0B257-BF8D-4126-9E56-C686E72F6F12}"/>
    <cellStyle name="Normal 7 4 6 2" xfId="21090" xr:uid="{552F2111-666B-43D4-B118-F2D0611FE9B7}"/>
    <cellStyle name="Normal 7 4 6 2 2" xfId="26646" xr:uid="{6C7E2706-DEB8-4F7D-A999-CB6236979D00}"/>
    <cellStyle name="Normal 7 4 6 2 3" xfId="32140" xr:uid="{9989FADD-734A-472F-8575-EB8966391ADA}"/>
    <cellStyle name="Normal 7 4 6 2 4" xfId="37624" xr:uid="{67B4AEA6-DB86-4A67-A55A-622B4DC58EFF}"/>
    <cellStyle name="Normal 7 4 6 3" xfId="23917" xr:uid="{0D548A09-701C-40A0-B1B7-445DE91F5754}"/>
    <cellStyle name="Normal 7 4 6 4" xfId="29411" xr:uid="{54EC1503-69D0-495E-82AD-1A514CBC6E68}"/>
    <cellStyle name="Normal 7 4 6 5" xfId="34895" xr:uid="{9B65C68C-D8E6-4BF4-A5F5-0FBAB3FDBD58}"/>
    <cellStyle name="Normal 7 40" xfId="6642" xr:uid="{93E88B71-299C-469A-8A4D-3F639C76299A}"/>
    <cellStyle name="Normal 7 40 2" xfId="15053" xr:uid="{3B473089-FE16-4040-A6D0-0CE1C203A980}"/>
    <cellStyle name="Normal 7 40 2 2" xfId="22340" xr:uid="{183F7D18-7322-490D-ABEF-784F64386BD6}"/>
    <cellStyle name="Normal 7 40 2 2 2" xfId="27896" xr:uid="{6F26B4C8-31EB-4AD2-ABF8-AF0D091B66CE}"/>
    <cellStyle name="Normal 7 40 2 2 3" xfId="33390" xr:uid="{AF40F3A2-AFA7-433F-A777-252AD34DDC64}"/>
    <cellStyle name="Normal 7 40 2 2 4" xfId="38874" xr:uid="{4CD4014B-963A-46EE-8225-AD81C0CA3D5A}"/>
    <cellStyle name="Normal 7 40 2 3" xfId="25167" xr:uid="{7E208DAE-1088-4833-9B0C-BE2546A1282B}"/>
    <cellStyle name="Normal 7 40 2 4" xfId="30661" xr:uid="{71520FB9-A2AD-4B16-81DE-082F46A9B64F}"/>
    <cellStyle name="Normal 7 40 2 5" xfId="36145" xr:uid="{BEBFA5EC-7956-489D-82E2-77D8602C0BAF}"/>
    <cellStyle name="Normal 7 40 3" xfId="11987" xr:uid="{664477E0-9FD1-471B-A845-2560A92677C5}"/>
    <cellStyle name="Normal 7 40 4" xfId="17223" xr:uid="{92D91CDA-59C4-440E-96C1-F32337C871DB}"/>
    <cellStyle name="Normal 7 40 5" xfId="19452" xr:uid="{1D76DBA5-EA96-4C42-8383-02588868617A}"/>
    <cellStyle name="Normal 7 40 6" xfId="9770" xr:uid="{B5D8C12C-599F-40AC-BE0C-6DEC559E7797}"/>
    <cellStyle name="Normal 7 40 6 2" xfId="21091" xr:uid="{9C617AB8-4A38-4E00-A93C-AD94757B49F4}"/>
    <cellStyle name="Normal 7 40 6 2 2" xfId="26647" xr:uid="{AF57C951-B8ED-46B1-A8E3-886BCB997758}"/>
    <cellStyle name="Normal 7 40 6 2 3" xfId="32141" xr:uid="{AD9BAE20-7916-43E6-AE52-510851A93BEF}"/>
    <cellStyle name="Normal 7 40 6 2 4" xfId="37625" xr:uid="{BC5D5A87-A9BC-4F36-B0C7-DC8C9C898EF6}"/>
    <cellStyle name="Normal 7 40 6 3" xfId="23918" xr:uid="{C9E5C3AE-F89E-4642-A7FA-D538944280B2}"/>
    <cellStyle name="Normal 7 40 6 4" xfId="29412" xr:uid="{B0D0A76C-BC63-46B1-BAB0-92DEC70C6D79}"/>
    <cellStyle name="Normal 7 40 6 5" xfId="34896" xr:uid="{2F25A49B-2025-4E36-AB90-F3633B8B1B0C}"/>
    <cellStyle name="Normal 7 41" xfId="6643" xr:uid="{6B100FF0-7296-4F43-AF77-6E5922B25B4D}"/>
    <cellStyle name="Normal 7 41 2" xfId="15054" xr:uid="{A7E42014-3A9A-4F08-9FA7-C5FEDE686D35}"/>
    <cellStyle name="Normal 7 41 2 2" xfId="22341" xr:uid="{72D0768A-550F-4A38-87C5-33C85C4784EE}"/>
    <cellStyle name="Normal 7 41 2 2 2" xfId="27897" xr:uid="{8AE25419-AB13-4CAD-ACDC-6CFFBD9E66A8}"/>
    <cellStyle name="Normal 7 41 2 2 3" xfId="33391" xr:uid="{242B6D27-7CCD-4467-84CD-CBDB982806D5}"/>
    <cellStyle name="Normal 7 41 2 2 4" xfId="38875" xr:uid="{2248A026-7C74-4EA6-B548-AD679DB2241E}"/>
    <cellStyle name="Normal 7 41 2 3" xfId="25168" xr:uid="{98F0D769-DF51-4BD4-A955-426D655ACC1A}"/>
    <cellStyle name="Normal 7 41 2 4" xfId="30662" xr:uid="{5864C949-FD7D-4EFA-AAD1-D46F277D6D03}"/>
    <cellStyle name="Normal 7 41 2 5" xfId="36146" xr:uid="{78BD3365-4670-4D38-A7A3-19D6F895208F}"/>
    <cellStyle name="Normal 7 41 3" xfId="19453" xr:uid="{C6B419BA-D3EC-46FB-980A-3CA4124D027D}"/>
    <cellStyle name="Normal 7 41 4" xfId="9771" xr:uid="{775E5CFA-35A6-437E-8DC1-F08356C8F3F8}"/>
    <cellStyle name="Normal 7 41 4 2" xfId="21092" xr:uid="{5533F038-EB62-4186-9C1F-F0EA3CA7CD10}"/>
    <cellStyle name="Normal 7 41 4 2 2" xfId="26648" xr:uid="{B481E21E-FE9B-4549-801F-FDBDFE9F08E6}"/>
    <cellStyle name="Normal 7 41 4 2 3" xfId="32142" xr:uid="{0E0CEC06-215A-4A67-AC9A-CB90ED71A482}"/>
    <cellStyle name="Normal 7 41 4 2 4" xfId="37626" xr:uid="{D44994C4-193D-4906-A04C-78C6CF08E2A0}"/>
    <cellStyle name="Normal 7 41 4 3" xfId="23919" xr:uid="{92FB2314-33B1-4E86-9EA1-3D643CEB2F0F}"/>
    <cellStyle name="Normal 7 41 4 4" xfId="29413" xr:uid="{F7E96925-4F34-4FAB-8015-380C20664FB8}"/>
    <cellStyle name="Normal 7 41 4 5" xfId="34897" xr:uid="{EBE4AC97-A9E9-4EBA-AA39-6AF91F4A4D12}"/>
    <cellStyle name="Normal 7 42" xfId="7114" xr:uid="{1B6E8E20-2D71-4521-AED5-B8750E835EDF}"/>
    <cellStyle name="Normal 7 42 2" xfId="9772" xr:uid="{08BB777D-1D31-47C0-93B9-8DD94BED6B02}"/>
    <cellStyle name="Normal 7 42 2 2" xfId="21093" xr:uid="{EF786F0D-4AB8-4BF1-9305-7BE176B3BD9B}"/>
    <cellStyle name="Normal 7 42 2 2 2" xfId="26649" xr:uid="{CE071485-CB3A-41B8-93A5-DE1AB98C6338}"/>
    <cellStyle name="Normal 7 42 2 2 3" xfId="32143" xr:uid="{F870301E-E857-492F-97E0-B13E6D1F81F1}"/>
    <cellStyle name="Normal 7 42 2 2 4" xfId="37627" xr:uid="{41B4E6CD-A8EF-4D44-A1FA-A1A75285D545}"/>
    <cellStyle name="Normal 7 42 2 3" xfId="23920" xr:uid="{9DE9859B-94E5-4C9A-9E88-C3BF1FE2E0C1}"/>
    <cellStyle name="Normal 7 42 2 4" xfId="29414" xr:uid="{272D1E66-B30D-4A4E-BAA8-2D553AA7F9AA}"/>
    <cellStyle name="Normal 7 42 2 5" xfId="34898" xr:uid="{329DB5C2-9544-475F-9F80-85B77AAB01E1}"/>
    <cellStyle name="Normal 7 42 3" xfId="20111" xr:uid="{B5691501-6A77-4F21-94C3-F813AA63BBC8}"/>
    <cellStyle name="Normal 7 42 3 2" xfId="25667" xr:uid="{544976E0-D2A3-44E0-B4A4-2257D1020A99}"/>
    <cellStyle name="Normal 7 42 3 3" xfId="31161" xr:uid="{406FCDC6-4AAD-4800-931A-1E56BB28A187}"/>
    <cellStyle name="Normal 7 42 3 4" xfId="36645" xr:uid="{3161E130-EBBB-4723-8F07-784AC7DB130F}"/>
    <cellStyle name="Normal 7 42 4" xfId="22938" xr:uid="{6D3AF2B5-C280-469C-8C40-37CBC8335FB0}"/>
    <cellStyle name="Normal 7 42 5" xfId="28430" xr:uid="{C25357A4-376C-4283-BCDD-49C29A9E1F62}"/>
    <cellStyle name="Normal 7 42 6" xfId="33914" xr:uid="{17689C80-91C9-4FEE-BCF2-D0D4A7255C5A}"/>
    <cellStyle name="Normal 7 43" xfId="7244" xr:uid="{4A822122-EECE-4565-9637-C4D007C292C4}"/>
    <cellStyle name="Normal 7 43 2" xfId="9773" xr:uid="{5FA30CC2-E352-4235-A571-69CAFF608D8D}"/>
    <cellStyle name="Normal 7 43 2 2" xfId="21094" xr:uid="{72C09A1A-1978-4E37-BBB7-2E4F27CF25EC}"/>
    <cellStyle name="Normal 7 43 2 2 2" xfId="26650" xr:uid="{F5C9CCA5-E6E8-473F-BCF9-694B302B4EB3}"/>
    <cellStyle name="Normal 7 43 2 2 3" xfId="32144" xr:uid="{EDD5A802-3DCE-4863-B1D0-2FF78BE614A8}"/>
    <cellStyle name="Normal 7 43 2 2 4" xfId="37628" xr:uid="{01B70A49-0A7F-4330-8328-8059EF50F385}"/>
    <cellStyle name="Normal 7 43 2 3" xfId="23921" xr:uid="{194B7942-E56B-424D-985D-3818626BBA52}"/>
    <cellStyle name="Normal 7 43 2 4" xfId="29415" xr:uid="{92AD896A-82C7-451A-899A-4B84DF9D8651}"/>
    <cellStyle name="Normal 7 43 2 5" xfId="34899" xr:uid="{BC6670B6-A312-4404-806F-E491EDFCFD6D}"/>
    <cellStyle name="Normal 7 43 3" xfId="20132" xr:uid="{93097FDD-7D20-49F5-A457-2888A38939AA}"/>
    <cellStyle name="Normal 7 43 3 2" xfId="25688" xr:uid="{9B7741BC-C65F-40B7-8FD3-06BBFF794947}"/>
    <cellStyle name="Normal 7 43 3 3" xfId="31182" xr:uid="{107468BD-C7E2-49FC-80C5-76683128DC20}"/>
    <cellStyle name="Normal 7 43 3 4" xfId="36666" xr:uid="{CDDDFF29-17C6-43CD-B9CD-02ED2874AE5B}"/>
    <cellStyle name="Normal 7 43 4" xfId="22959" xr:uid="{BDD5FB14-BE88-469A-B6B6-229A08A07587}"/>
    <cellStyle name="Normal 7 43 5" xfId="28451" xr:uid="{2C421F3B-5DF2-422C-8C7D-DB0B7942D77C}"/>
    <cellStyle name="Normal 7 43 6" xfId="33935" xr:uid="{DE6B0771-34C9-4B9F-A982-A73C9CBFD433}"/>
    <cellStyle name="Normal 7 44" xfId="7334" xr:uid="{201EC6C6-C848-41CA-8FE9-46A138C9F608}"/>
    <cellStyle name="Normal 7 44 2" xfId="15014" xr:uid="{00CF5BE9-41AB-41CA-B7A2-079C72031362}"/>
    <cellStyle name="Normal 7 44 2 2" xfId="22301" xr:uid="{9D0E611A-7319-4908-A438-FCF505FEF3BD}"/>
    <cellStyle name="Normal 7 44 2 2 2" xfId="27857" xr:uid="{B2F8BF1C-EBE5-4221-AB55-078E861926E5}"/>
    <cellStyle name="Normal 7 44 2 2 3" xfId="33351" xr:uid="{EC19F4EC-C838-4DB6-9F5C-872932B9DCD3}"/>
    <cellStyle name="Normal 7 44 2 2 4" xfId="38835" xr:uid="{6645510A-3A09-470E-A3DF-FE824A341B6B}"/>
    <cellStyle name="Normal 7 44 2 3" xfId="25128" xr:uid="{FD196065-5CAA-4178-A13C-F607D1F128C5}"/>
    <cellStyle name="Normal 7 44 2 4" xfId="30622" xr:uid="{0C2B55D6-50BB-47BB-94D0-974B00C12F0D}"/>
    <cellStyle name="Normal 7 44 2 5" xfId="36106" xr:uid="{BA9A0E16-4876-4BE2-9F24-6DD438EC5448}"/>
    <cellStyle name="Normal 7 44 3" xfId="20218" xr:uid="{8C55E21C-9158-4BDF-8E7B-164DD4D48B33}"/>
    <cellStyle name="Normal 7 44 3 2" xfId="25774" xr:uid="{45BBFC23-A419-44FC-ADA8-0B472E13EC7F}"/>
    <cellStyle name="Normal 7 44 3 3" xfId="31268" xr:uid="{82368EC1-492D-430C-B52D-64F5DFC6BD71}"/>
    <cellStyle name="Normal 7 44 3 4" xfId="36752" xr:uid="{067174FC-03C2-40A4-93A0-CF14B7C055EA}"/>
    <cellStyle name="Normal 7 44 4" xfId="23045" xr:uid="{D3AEA14B-AD7A-445F-83A6-67E349F4A3DB}"/>
    <cellStyle name="Normal 7 44 5" xfId="28537" xr:uid="{34C11B84-6445-4003-BF0E-DE9869F417DD}"/>
    <cellStyle name="Normal 7 44 6" xfId="34021" xr:uid="{27012356-5348-418D-BE5F-3F2ACC9BF30C}"/>
    <cellStyle name="Normal 7 45" xfId="7399" xr:uid="{0447B0CF-B04F-4385-B5F6-36E6B4487B95}"/>
    <cellStyle name="Normal 7 45 2" xfId="20027" xr:uid="{59FBC469-963C-4C15-9415-A0DC6C5A3C50}"/>
    <cellStyle name="Normal 7 45 2 2" xfId="22761" xr:uid="{209CE076-EDC8-4433-8E12-C08D3310D67B}"/>
    <cellStyle name="Normal 7 45 2 2 2" xfId="28317" xr:uid="{D14662FB-164E-4E76-BBB8-22E83839E913}"/>
    <cellStyle name="Normal 7 45 2 2 3" xfId="33811" xr:uid="{B86F1C0D-FB79-45D5-8AFD-10BFDE716C7E}"/>
    <cellStyle name="Normal 7 45 2 2 4" xfId="39295" xr:uid="{5D57B937-2E8C-4718-8426-5F2E67D27445}"/>
    <cellStyle name="Normal 7 45 2 3" xfId="25588" xr:uid="{A9950EAA-2A82-4445-B119-7D17485F7ABE}"/>
    <cellStyle name="Normal 7 45 2 4" xfId="31082" xr:uid="{F438FF1C-1ACC-4CCA-ABC0-B5A9724612F0}"/>
    <cellStyle name="Normal 7 45 2 5" xfId="36566" xr:uid="{08441833-FD71-45DF-B9D5-03172559ADD3}"/>
    <cellStyle name="Normal 7 45 3" xfId="11949" xr:uid="{0C0F5AF2-92D4-447D-A768-D20EFC75D691}"/>
    <cellStyle name="Normal 7 45 4" xfId="20283" xr:uid="{085063EC-181E-4D42-AB4D-E6B7AE81DCA2}"/>
    <cellStyle name="Normal 7 45 4 2" xfId="25839" xr:uid="{725D0ED0-9B99-4580-8007-4DB28D451AA8}"/>
    <cellStyle name="Normal 7 45 4 3" xfId="31333" xr:uid="{734FA08A-8611-4735-8435-487C06BE8B64}"/>
    <cellStyle name="Normal 7 45 4 4" xfId="36817" xr:uid="{664EB4C6-D439-43FC-93F9-A0DAC61DFAB0}"/>
    <cellStyle name="Normal 7 45 5" xfId="23110" xr:uid="{8E8C389D-B94D-4F0B-A87F-5F2882CA347E}"/>
    <cellStyle name="Normal 7 45 6" xfId="28604" xr:uid="{63BA910A-6E06-4112-98B8-9ACF04BA41EC}"/>
    <cellStyle name="Normal 7 45 7" xfId="34088" xr:uid="{49C32D3E-EAB7-479C-81D3-3BD8F4431AD0}"/>
    <cellStyle name="Normal 7 46" xfId="17185" xr:uid="{00CD6658-6D45-446D-96F9-D78ED927C2B5}"/>
    <cellStyle name="Normal 7 47" xfId="22807" xr:uid="{67657539-50A6-41EC-A1BD-2456D9723C02}"/>
    <cellStyle name="Normal 7 47 2" xfId="28353" xr:uid="{755B4F79-37C3-45B6-A36E-D3779370D77B}"/>
    <cellStyle name="Normal 7 47 3" xfId="33841" xr:uid="{C2A18070-FF0E-47B9-9F2E-42ABB99B7518}"/>
    <cellStyle name="Normal 7 47 4" xfId="39325" xr:uid="{5D01181A-8DF6-4CAC-BE94-19C24FFB1E4A}"/>
    <cellStyle name="Normal 7 48" xfId="40309" xr:uid="{2A50B318-E468-4EE9-8F8F-648BC2130993}"/>
    <cellStyle name="Normal 7 49" xfId="6602" xr:uid="{063C4D6A-AC31-445F-8BDA-CD599DCB9278}"/>
    <cellStyle name="Normal 7 5" xfId="6644" xr:uid="{A44DD5A9-3E1A-46F8-BDEE-E60677F2F6C0}"/>
    <cellStyle name="Normal 7 5 2" xfId="15055" xr:uid="{2805F8DD-0C3D-4513-B0B1-0AC729F90046}"/>
    <cellStyle name="Normal 7 5 2 2" xfId="22342" xr:uid="{504BBAA7-E305-4A6E-85F5-9A0499B5C30B}"/>
    <cellStyle name="Normal 7 5 2 2 2" xfId="27898" xr:uid="{350A606D-3697-44D4-8CAF-69B55F9026E3}"/>
    <cellStyle name="Normal 7 5 2 2 3" xfId="33392" xr:uid="{FA6E431C-5139-4C5C-8858-90D0F0001A6F}"/>
    <cellStyle name="Normal 7 5 2 2 4" xfId="38876" xr:uid="{70CC6D4B-BFD6-4CB2-A3E0-C7D92E459D2A}"/>
    <cellStyle name="Normal 7 5 2 3" xfId="25169" xr:uid="{A8F2DCF2-BABA-4D26-9542-868137790EB6}"/>
    <cellStyle name="Normal 7 5 2 4" xfId="30663" xr:uid="{5A325464-233E-4DE0-BDD5-5F00CAF56D56}"/>
    <cellStyle name="Normal 7 5 2 5" xfId="36147" xr:uid="{C1317D3E-7837-46AA-9676-6C34D4AAA232}"/>
    <cellStyle name="Normal 7 5 3" xfId="11988" xr:uid="{EC756449-7BAB-411A-BDEB-DDC61090414F}"/>
    <cellStyle name="Normal 7 5 4" xfId="17224" xr:uid="{221B4680-436D-4F6F-A2C2-B2E68D17A1A0}"/>
    <cellStyle name="Normal 7 5 5" xfId="19454" xr:uid="{C812A3B3-216A-4A66-A0F7-DC40840390B5}"/>
    <cellStyle name="Normal 7 5 6" xfId="9774" xr:uid="{446F7210-7787-415A-BFE0-9882E13539BE}"/>
    <cellStyle name="Normal 7 5 6 2" xfId="21095" xr:uid="{61E0C92A-443F-45F3-91F9-E6CC06F50AEE}"/>
    <cellStyle name="Normal 7 5 6 2 2" xfId="26651" xr:uid="{D002BEE0-EFFA-4EC0-AD63-B88999862DE6}"/>
    <cellStyle name="Normal 7 5 6 2 3" xfId="32145" xr:uid="{625C3233-2160-4ECA-90FD-C58B57A17C76}"/>
    <cellStyle name="Normal 7 5 6 2 4" xfId="37629" xr:uid="{115994FA-6475-4E3A-8C7B-09C575548D82}"/>
    <cellStyle name="Normal 7 5 6 3" xfId="23922" xr:uid="{0F8E422A-687D-494C-9462-0B92084A790A}"/>
    <cellStyle name="Normal 7 5 6 4" xfId="29416" xr:uid="{BAC144E4-D6D5-4335-B13F-18AA44A5BBC8}"/>
    <cellStyle name="Normal 7 5 6 5" xfId="34900" xr:uid="{F85E6CA8-3483-4BB3-94C0-FC898A007BC3}"/>
    <cellStyle name="Normal 7 6" xfId="6645" xr:uid="{C16CDB52-E3BB-4811-824D-879F21D13A0F}"/>
    <cellStyle name="Normal 7 6 2" xfId="15056" xr:uid="{3E31C260-1380-4DCD-9165-5142F0FA86ED}"/>
    <cellStyle name="Normal 7 6 2 2" xfId="22343" xr:uid="{3A2ACBD5-952E-4E28-8096-42FE54E9A67F}"/>
    <cellStyle name="Normal 7 6 2 2 2" xfId="27899" xr:uid="{B3534B66-B809-4B07-B1F2-2D90DBEAAEB2}"/>
    <cellStyle name="Normal 7 6 2 2 3" xfId="33393" xr:uid="{436C0F08-5BC6-4B0E-A0D3-F6C3E919CBB5}"/>
    <cellStyle name="Normal 7 6 2 2 4" xfId="38877" xr:uid="{7EE47F64-33E3-486E-965D-ED85BD3747E9}"/>
    <cellStyle name="Normal 7 6 2 3" xfId="25170" xr:uid="{F4BCFB42-12E5-4ED5-A33B-5041CACAA915}"/>
    <cellStyle name="Normal 7 6 2 4" xfId="30664" xr:uid="{71EC83FC-B4B5-44DE-A01F-9C459A77DF63}"/>
    <cellStyle name="Normal 7 6 2 5" xfId="36148" xr:uid="{1D7A1EBF-5CC9-488F-BE73-6EC3228694CF}"/>
    <cellStyle name="Normal 7 6 3" xfId="11989" xr:uid="{16EE822D-76B2-4768-949A-C425EE5B8AD9}"/>
    <cellStyle name="Normal 7 6 4" xfId="17225" xr:uid="{B4175EB5-ED81-4FA1-853D-924C5909594E}"/>
    <cellStyle name="Normal 7 6 5" xfId="19455" xr:uid="{28673809-DAD4-487D-9D45-58989C5636C2}"/>
    <cellStyle name="Normal 7 6 6" xfId="9775" xr:uid="{48AAC02B-37ED-409C-A69F-086399CB49D4}"/>
    <cellStyle name="Normal 7 6 6 2" xfId="21096" xr:uid="{B9DF85A3-F683-43B3-B4FA-989973D54546}"/>
    <cellStyle name="Normal 7 6 6 2 2" xfId="26652" xr:uid="{3067EAFB-11F7-4F36-AA28-99D7BDC1B5C0}"/>
    <cellStyle name="Normal 7 6 6 2 3" xfId="32146" xr:uid="{37DD5F99-D58C-49B5-B90B-C7AC87DA1287}"/>
    <cellStyle name="Normal 7 6 6 2 4" xfId="37630" xr:uid="{9DD8D3FA-1692-416F-8DE9-37A808BAB8D6}"/>
    <cellStyle name="Normal 7 6 6 3" xfId="23923" xr:uid="{625284D5-F24E-4A27-95A7-F914BCE8A98A}"/>
    <cellStyle name="Normal 7 6 6 4" xfId="29417" xr:uid="{C88AACD9-FDE7-4508-9C59-0729B6C8959C}"/>
    <cellStyle name="Normal 7 6 6 5" xfId="34901" xr:uid="{09905B52-6ACC-4A1F-8A61-102F4A43AD84}"/>
    <cellStyle name="Normal 7 7" xfId="6646" xr:uid="{2CEA17AC-886F-47F6-8C93-7CDA681DC3C1}"/>
    <cellStyle name="Normal 7 7 2" xfId="15057" xr:uid="{43401E0D-F462-474F-9A1E-09A6BADC9013}"/>
    <cellStyle name="Normal 7 7 2 2" xfId="22344" xr:uid="{11953423-0435-4FEB-827B-A40B76624731}"/>
    <cellStyle name="Normal 7 7 2 2 2" xfId="27900" xr:uid="{7A27C0DB-1D2B-471B-A660-242D496B1F65}"/>
    <cellStyle name="Normal 7 7 2 2 3" xfId="33394" xr:uid="{C6A691EF-8319-4828-8C7C-043F336B03CC}"/>
    <cellStyle name="Normal 7 7 2 2 4" xfId="38878" xr:uid="{046BBE32-1632-4181-A6E2-E56C4ECAA52E}"/>
    <cellStyle name="Normal 7 7 2 3" xfId="25171" xr:uid="{8D9164AB-A9A3-4027-B4F0-D709FE13ED78}"/>
    <cellStyle name="Normal 7 7 2 4" xfId="30665" xr:uid="{87465042-40F0-47E4-B106-890882CB0F8F}"/>
    <cellStyle name="Normal 7 7 2 5" xfId="36149" xr:uid="{EE62244A-42EE-442A-9455-32BBEA6B446E}"/>
    <cellStyle name="Normal 7 7 3" xfId="11990" xr:uid="{85080153-1C07-44B0-9E6F-5E66DDD8BDF4}"/>
    <cellStyle name="Normal 7 7 4" xfId="17226" xr:uid="{C92F1A6C-1EFE-4F48-BD52-B45818A2BD5E}"/>
    <cellStyle name="Normal 7 7 5" xfId="19456" xr:uid="{BAA217ED-0955-45EF-A14F-5FC37F6DC037}"/>
    <cellStyle name="Normal 7 7 6" xfId="9776" xr:uid="{A5F517B6-8067-4EDE-A676-0E32B0ABC580}"/>
    <cellStyle name="Normal 7 7 6 2" xfId="21097" xr:uid="{DECE9516-F63F-4B35-A087-616222A5531C}"/>
    <cellStyle name="Normal 7 7 6 2 2" xfId="26653" xr:uid="{E606224B-3D31-4A79-8493-AD4986F5E811}"/>
    <cellStyle name="Normal 7 7 6 2 3" xfId="32147" xr:uid="{0D541FE8-DC05-4104-9599-F4B101A84D5C}"/>
    <cellStyle name="Normal 7 7 6 2 4" xfId="37631" xr:uid="{1C037F44-449B-4FED-93B5-42A38B9C06D1}"/>
    <cellStyle name="Normal 7 7 6 3" xfId="23924" xr:uid="{5D945318-A87D-42CF-8A52-3874DC199102}"/>
    <cellStyle name="Normal 7 7 6 4" xfId="29418" xr:uid="{A4544F8C-38D4-472F-B402-06FF97BE8B85}"/>
    <cellStyle name="Normal 7 7 6 5" xfId="34902" xr:uid="{31756B88-4009-4B75-825E-A561C033A093}"/>
    <cellStyle name="Normal 7 8" xfId="6647" xr:uid="{0557FB25-EF91-4CA8-B21C-5E2F49B2EDCD}"/>
    <cellStyle name="Normal 7 8 2" xfId="15058" xr:uid="{E33183EC-582B-4730-A638-D674AE997EA6}"/>
    <cellStyle name="Normal 7 8 2 2" xfId="22345" xr:uid="{21A9CFEE-6E49-4CE9-83A6-ADC543EC9C04}"/>
    <cellStyle name="Normal 7 8 2 2 2" xfId="27901" xr:uid="{6ADE3464-D9D8-4B76-8B1E-20D448D4BAD5}"/>
    <cellStyle name="Normal 7 8 2 2 3" xfId="33395" xr:uid="{0A5A1F54-2A5E-4699-AB7D-949578E9F3FD}"/>
    <cellStyle name="Normal 7 8 2 2 4" xfId="38879" xr:uid="{4D60C9EA-E9ED-4EE3-A81D-AB3E2095AB65}"/>
    <cellStyle name="Normal 7 8 2 3" xfId="25172" xr:uid="{C24CB26F-4FB6-4F25-AA3B-2C6A06B98E09}"/>
    <cellStyle name="Normal 7 8 2 4" xfId="30666" xr:uid="{D8749E78-9B06-49AF-8793-2584D3172074}"/>
    <cellStyle name="Normal 7 8 2 5" xfId="36150" xr:uid="{0E9AE40D-1BB5-44F0-8670-EB58BC984E4E}"/>
    <cellStyle name="Normal 7 8 3" xfId="11991" xr:uid="{5C68E392-8F2B-4B12-B351-8512F43E45E6}"/>
    <cellStyle name="Normal 7 8 4" xfId="17227" xr:uid="{80490BC3-CAFB-43C9-9FDC-4CA542C00A56}"/>
    <cellStyle name="Normal 7 8 5" xfId="19457" xr:uid="{88A6D3A8-1A22-4FD7-A595-354A73FF95DA}"/>
    <cellStyle name="Normal 7 8 6" xfId="9777" xr:uid="{5F04CA7F-92EC-48E8-A0B0-9A6D1BD044DA}"/>
    <cellStyle name="Normal 7 8 6 2" xfId="21098" xr:uid="{4A967370-9CA7-4863-81DE-0EE6A99CF5E2}"/>
    <cellStyle name="Normal 7 8 6 2 2" xfId="26654" xr:uid="{CE94DF82-49AA-4AA0-B4A6-67180979796E}"/>
    <cellStyle name="Normal 7 8 6 2 3" xfId="32148" xr:uid="{B2F54EB5-FF97-456F-9D50-69F91A08E112}"/>
    <cellStyle name="Normal 7 8 6 2 4" xfId="37632" xr:uid="{597C4A41-A99B-422B-82E4-4235E453DBEA}"/>
    <cellStyle name="Normal 7 8 6 3" xfId="23925" xr:uid="{E3073C5E-6D2F-4C2F-862B-674E41D18E20}"/>
    <cellStyle name="Normal 7 8 6 4" xfId="29419" xr:uid="{566C5083-F730-4290-857E-BE94801F1563}"/>
    <cellStyle name="Normal 7 8 6 5" xfId="34903" xr:uid="{55927C53-0913-4364-86F5-7ABB41A1384A}"/>
    <cellStyle name="Normal 7 9" xfId="6648" xr:uid="{C1C806E7-CD64-4B14-99F0-3206AC0511FB}"/>
    <cellStyle name="Normal 7 9 2" xfId="15059" xr:uid="{B4AEA88C-5E8C-41AA-8184-C42F30417870}"/>
    <cellStyle name="Normal 7 9 2 2" xfId="22346" xr:uid="{D0BD8E56-F96C-48D7-B16C-CA1458993DC2}"/>
    <cellStyle name="Normal 7 9 2 2 2" xfId="27902" xr:uid="{F1FD08B0-7C11-421D-A7A1-0CB680EFB633}"/>
    <cellStyle name="Normal 7 9 2 2 3" xfId="33396" xr:uid="{C4482500-7F5A-4B3D-88C4-178FB0689826}"/>
    <cellStyle name="Normal 7 9 2 2 4" xfId="38880" xr:uid="{CD0018FB-7A6B-4C89-B79B-AB86B5FBA2E8}"/>
    <cellStyle name="Normal 7 9 2 3" xfId="25173" xr:uid="{5316C566-4C44-4FF4-8383-B002AF516371}"/>
    <cellStyle name="Normal 7 9 2 4" xfId="30667" xr:uid="{8905B067-181A-4C86-8ABF-3132A228E4F4}"/>
    <cellStyle name="Normal 7 9 2 5" xfId="36151" xr:uid="{69A9C64A-0DB8-45C1-9B01-7D926792FA2D}"/>
    <cellStyle name="Normal 7 9 3" xfId="11992" xr:uid="{CDC941DC-FE1E-45E4-9A67-B169FB8A0589}"/>
    <cellStyle name="Normal 7 9 4" xfId="17228" xr:uid="{A5A2EC0F-F4F9-494C-9149-2CBA556A5592}"/>
    <cellStyle name="Normal 7 9 5" xfId="19458" xr:uid="{1191320D-BD72-4F7F-B874-40858BFFB2BE}"/>
    <cellStyle name="Normal 7 9 6" xfId="9778" xr:uid="{6062E1DB-D7A2-4F7C-88C7-C09C423C6FF1}"/>
    <cellStyle name="Normal 7 9 6 2" xfId="21099" xr:uid="{69E16FD2-5089-4729-BAAE-33A7625323C2}"/>
    <cellStyle name="Normal 7 9 6 2 2" xfId="26655" xr:uid="{8BC8EB36-B0A7-4A49-B848-C7C2D7A780E1}"/>
    <cellStyle name="Normal 7 9 6 2 3" xfId="32149" xr:uid="{B3A89E0E-46ED-436B-90BE-3351782DD1B6}"/>
    <cellStyle name="Normal 7 9 6 2 4" xfId="37633" xr:uid="{6562E98E-39A2-47D2-B2F8-3A211E24C86B}"/>
    <cellStyle name="Normal 7 9 6 3" xfId="23926" xr:uid="{CBD2BC7F-EFCD-42F0-9E94-41EE1BCA05EC}"/>
    <cellStyle name="Normal 7 9 6 4" xfId="29420" xr:uid="{97CB2713-9E46-4FA4-910C-D8F8430826E4}"/>
    <cellStyle name="Normal 7 9 6 5" xfId="34904" xr:uid="{664AD7F2-EA68-4C38-84F1-AC7EBE4D084C}"/>
    <cellStyle name="Normal 70" xfId="7249" xr:uid="{51CE6947-D4DF-4526-9A29-82E6349F92B5}"/>
    <cellStyle name="Normal 70 2" xfId="9779" xr:uid="{DC5C3941-A650-4B88-87B6-6B4BDCB43854}"/>
    <cellStyle name="Normal 70 2 2" xfId="21100" xr:uid="{214416F5-0F16-4EE1-9AE2-53158BCCA3EA}"/>
    <cellStyle name="Normal 70 2 2 2" xfId="26656" xr:uid="{871C8025-84E9-4B81-8572-B05EB41C11A3}"/>
    <cellStyle name="Normal 70 2 2 3" xfId="32150" xr:uid="{F65F7994-B82A-48A9-8F3E-DD531940DCA5}"/>
    <cellStyle name="Normal 70 2 2 4" xfId="37634" xr:uid="{4A809B7C-31F5-4DE2-8F42-E796142BED99}"/>
    <cellStyle name="Normal 70 2 3" xfId="23927" xr:uid="{E2F4660D-D75C-4743-A1E0-191AD2B6DA15}"/>
    <cellStyle name="Normal 70 2 4" xfId="29421" xr:uid="{B2BDC73B-40AE-4EED-87F4-64C0022C5105}"/>
    <cellStyle name="Normal 70 2 5" xfId="34905" xr:uid="{C269A61C-4056-4BC6-ADD8-6E9AE2BD48C8}"/>
    <cellStyle name="Normal 70 3" xfId="20137" xr:uid="{0B1184FF-94AA-4A17-833A-FB09D53B47D5}"/>
    <cellStyle name="Normal 70 3 2" xfId="25693" xr:uid="{4F61D8B7-3131-49C6-A0AF-F09703050968}"/>
    <cellStyle name="Normal 70 3 3" xfId="31187" xr:uid="{C2CD7FF9-A242-4952-94F3-FF04681E676C}"/>
    <cellStyle name="Normal 70 3 4" xfId="36671" xr:uid="{26CE534E-54BC-47B0-B090-C5FD93EBCD39}"/>
    <cellStyle name="Normal 70 4" xfId="22964" xr:uid="{1983C687-E859-41AA-BEA7-99CB89399C4A}"/>
    <cellStyle name="Normal 70 5" xfId="28456" xr:uid="{2DDFD5CA-8D34-4D8D-A09D-F27A93F464A3}"/>
    <cellStyle name="Normal 70 6" xfId="33940" xr:uid="{D20792DC-EA61-41FA-86F3-7D938CF18CD5}"/>
    <cellStyle name="Normal 700" xfId="39899" xr:uid="{E6FE5437-F7D7-4E86-95AD-2E679F1EFED4}"/>
    <cellStyle name="Normal 701" xfId="39900" xr:uid="{B89ED157-6C0E-4462-AAA3-6ED5EDD6C15B}"/>
    <cellStyle name="Normal 702" xfId="39901" xr:uid="{01252C22-C82B-4CD6-9257-DAD79C865FC4}"/>
    <cellStyle name="Normal 703" xfId="39902" xr:uid="{5145E73F-8B56-49CC-846C-E488207EE4B1}"/>
    <cellStyle name="Normal 704" xfId="39903" xr:uid="{269EFD63-1EFE-4D01-9D8B-CF4984C73FF0}"/>
    <cellStyle name="Normal 705" xfId="39904" xr:uid="{3C5BD180-8B14-4CE2-90D4-422462613BFB}"/>
    <cellStyle name="Normal 706" xfId="39905" xr:uid="{39F6D1A0-D358-4C86-AFBB-F7741838C3EB}"/>
    <cellStyle name="Normal 707" xfId="39906" xr:uid="{F6221AE5-BC3F-4026-886E-567E1D38F371}"/>
    <cellStyle name="Normal 708" xfId="39907" xr:uid="{E3173EEE-8E0D-4D4E-BB78-0B9F0366514A}"/>
    <cellStyle name="Normal 709" xfId="39908" xr:uid="{FE031EE8-0C91-4602-AC3F-CA3B92C8E4D8}"/>
    <cellStyle name="Normal 71" xfId="6649" xr:uid="{8A6CA062-19C9-4B24-BA93-3266BFA06FAD}"/>
    <cellStyle name="Normal 71 2" xfId="15060" xr:uid="{032E17D2-6D25-4B65-8140-CE70A82D295F}"/>
    <cellStyle name="Normal 71 2 2" xfId="22347" xr:uid="{98F592A3-5107-4E67-9973-B1325AB31944}"/>
    <cellStyle name="Normal 71 2 2 2" xfId="27903" xr:uid="{51764AC0-6FCF-4184-ABDC-924A9CD8F093}"/>
    <cellStyle name="Normal 71 2 2 3" xfId="33397" xr:uid="{40E5889E-E2E3-45ED-BB0B-47709FA98EB5}"/>
    <cellStyle name="Normal 71 2 2 4" xfId="38881" xr:uid="{9E0CE12C-5C4F-48FA-95C0-9A1352DADAF4}"/>
    <cellStyle name="Normal 71 2 3" xfId="25174" xr:uid="{08338A27-220A-4E5A-9702-40915AFC5AB1}"/>
    <cellStyle name="Normal 71 2 4" xfId="30668" xr:uid="{8C0D0BC7-B435-4A27-B814-F1AE87F95880}"/>
    <cellStyle name="Normal 71 2 5" xfId="36152" xr:uid="{074DBFE3-732B-45F0-8397-A546654512A6}"/>
    <cellStyle name="Normal 71 3" xfId="11993" xr:uid="{4A0BE8B5-DD6B-4B00-8F4D-F50D879DE899}"/>
    <cellStyle name="Normal 71 4" xfId="17229" xr:uid="{F5E6476F-160D-4C37-8276-F53400026AFD}"/>
    <cellStyle name="Normal 71 5" xfId="19459" xr:uid="{C3C7D5EE-0A93-421D-A1F1-1F46CEAF7535}"/>
    <cellStyle name="Normal 71 6" xfId="9780" xr:uid="{F2569F69-829E-47CB-A31B-7649DA70E6C8}"/>
    <cellStyle name="Normal 71 6 2" xfId="21101" xr:uid="{FA842C78-873D-4419-9339-B80EB692CA28}"/>
    <cellStyle name="Normal 71 6 2 2" xfId="26657" xr:uid="{760DB7A1-8DCE-46AD-88B4-22A84724D7A7}"/>
    <cellStyle name="Normal 71 6 2 3" xfId="32151" xr:uid="{B60599A9-F2A8-4F58-972E-BCDF7B0069E8}"/>
    <cellStyle name="Normal 71 6 2 4" xfId="37635" xr:uid="{73718D9C-7A9B-47F7-9E8C-2C642AA39294}"/>
    <cellStyle name="Normal 71 6 3" xfId="23928" xr:uid="{11DF278A-A833-4B51-A1D4-DB9186AF852D}"/>
    <cellStyle name="Normal 71 6 4" xfId="29422" xr:uid="{5A12D25B-E082-4FD7-BDAD-B02D6372BEB8}"/>
    <cellStyle name="Normal 71 6 5" xfId="34906" xr:uid="{DD1D54E1-FA64-42A9-BEFA-C8D8F5390DC7}"/>
    <cellStyle name="Normal 710" xfId="39909" xr:uid="{797C0273-4EB4-4C8D-98A2-3E799B67F3DA}"/>
    <cellStyle name="Normal 711" xfId="39910" xr:uid="{7D17141D-9793-445D-8E71-E4B95AE1494D}"/>
    <cellStyle name="Normal 712" xfId="39911" xr:uid="{7D825F54-94C7-4F2B-8862-E32F66E9BCEE}"/>
    <cellStyle name="Normal 713" xfId="384" xr:uid="{E0365E80-6E93-426E-96B3-19FFD63FB358}"/>
    <cellStyle name="Normal 713 2" xfId="40247" xr:uid="{B3459805-5F49-459E-9391-83C6A0020BCB}"/>
    <cellStyle name="Normal 714" xfId="385" xr:uid="{7E06E56A-343B-4D8C-B6E1-70022EDE8C38}"/>
    <cellStyle name="Normal 714 2" xfId="40248" xr:uid="{0B9F71E3-133F-42D0-855D-728FFA6EE080}"/>
    <cellStyle name="Normal 715" xfId="386" xr:uid="{317C744F-6E0E-4013-931C-D541439275B8}"/>
    <cellStyle name="Normal 715 2" xfId="40249" xr:uid="{408DCF5A-345A-4820-BF38-E2B74E6020D4}"/>
    <cellStyle name="Normal 716" xfId="39912" xr:uid="{437FB2A0-D23F-4DAF-8F8E-B9B46B892180}"/>
    <cellStyle name="Normal 717" xfId="39913" xr:uid="{84995263-742C-4CAC-9291-66F3B0A56241}"/>
    <cellStyle name="Normal 718" xfId="39914" xr:uid="{50BABCC6-C690-4097-87DD-5701B27B806A}"/>
    <cellStyle name="Normal 719" xfId="39915" xr:uid="{95ADB1C1-F659-4C5A-8DB6-BEEC218978C8}"/>
    <cellStyle name="Normal 72" xfId="6650" xr:uid="{80ABFC8D-AEC3-421C-BCEB-F773D12D51C2}"/>
    <cellStyle name="Normal 72 2" xfId="15061" xr:uid="{CF5FC5BE-D2D2-4905-AD56-41CF408CE59D}"/>
    <cellStyle name="Normal 72 2 2" xfId="22348" xr:uid="{94F2BC93-B583-435E-930C-0DCE4E221B63}"/>
    <cellStyle name="Normal 72 2 2 2" xfId="27904" xr:uid="{725F4B54-065B-453C-8003-2DF338C19044}"/>
    <cellStyle name="Normal 72 2 2 3" xfId="33398" xr:uid="{34CFB4B9-725E-471F-890E-20C6CBE27ACB}"/>
    <cellStyle name="Normal 72 2 2 4" xfId="38882" xr:uid="{6E17FB4D-5246-4F2E-9429-3443DA3C6321}"/>
    <cellStyle name="Normal 72 2 3" xfId="25175" xr:uid="{E693B042-3B3D-4C95-AD52-D2385195E3ED}"/>
    <cellStyle name="Normal 72 2 4" xfId="30669" xr:uid="{8A9EAF2F-E030-449E-B94E-24589A81AB51}"/>
    <cellStyle name="Normal 72 2 5" xfId="36153" xr:uid="{0C194B3E-AB55-4009-947E-D6C9AC2CB5FB}"/>
    <cellStyle name="Normal 72 3" xfId="11994" xr:uid="{3D7B293E-0873-40AF-BFBD-9256232D1350}"/>
    <cellStyle name="Normal 72 4" xfId="17230" xr:uid="{F48231F9-D95D-4C3D-9739-91C2870CB307}"/>
    <cellStyle name="Normal 72 5" xfId="19460" xr:uid="{559B202B-49ED-4D2F-AE6D-2730F6C2FF36}"/>
    <cellStyle name="Normal 72 6" xfId="9781" xr:uid="{6600CDD0-9D91-4017-9869-58AEA9907EE9}"/>
    <cellStyle name="Normal 72 6 2" xfId="21102" xr:uid="{A6153500-55ED-43A2-892B-956B5EBC4246}"/>
    <cellStyle name="Normal 72 6 2 2" xfId="26658" xr:uid="{37EFFC0C-3A9F-4F46-856B-B326E2280FA9}"/>
    <cellStyle name="Normal 72 6 2 3" xfId="32152" xr:uid="{84258683-0BEE-4B37-B412-096776B5A3D5}"/>
    <cellStyle name="Normal 72 6 2 4" xfId="37636" xr:uid="{FD0EF082-7CE4-49B8-8797-A09E4905EBA4}"/>
    <cellStyle name="Normal 72 6 3" xfId="23929" xr:uid="{5497F885-42FB-43DE-AC19-F7429AB2630F}"/>
    <cellStyle name="Normal 72 6 4" xfId="29423" xr:uid="{5CF08439-2F86-43A9-BB40-3936858CEBE2}"/>
    <cellStyle name="Normal 72 6 5" xfId="34907" xr:uid="{904FAEEB-7613-426F-ACF6-35CCEA6679C6}"/>
    <cellStyle name="Normal 720" xfId="39916" xr:uid="{C3E5568F-1F41-4AB3-82C9-D993F129900D}"/>
    <cellStyle name="Normal 721" xfId="39917" xr:uid="{5F55D46C-5654-4784-9DC9-315970C382C8}"/>
    <cellStyle name="Normal 722" xfId="39918" xr:uid="{5215C9F6-D85A-4B05-ADD2-9C14DA3C1724}"/>
    <cellStyle name="Normal 723" xfId="39919" xr:uid="{0759997D-0908-4F46-A976-54D8B602AE29}"/>
    <cellStyle name="Normal 724" xfId="39920" xr:uid="{038E63A8-ABB8-4A07-975E-63B91F9511D9}"/>
    <cellStyle name="Normal 725" xfId="39921" xr:uid="{9F633F65-BAA9-4FC5-AA58-2611F4EB38CC}"/>
    <cellStyle name="Normal 726" xfId="39922" xr:uid="{3C6A3403-F848-4CE0-A9EC-7EE52FA92F5B}"/>
    <cellStyle name="Normal 727" xfId="39923" xr:uid="{014CA4C9-6898-432C-8AFE-8619F0107326}"/>
    <cellStyle name="Normal 728" xfId="39924" xr:uid="{11B1FE1F-E392-4142-A06E-6DD965B7CEF9}"/>
    <cellStyle name="Normal 729" xfId="39925" xr:uid="{58F77932-FFB6-45B0-B730-8619A71B06F2}"/>
    <cellStyle name="Normal 73" xfId="6651" xr:uid="{C4B8243E-8D41-4D9B-8437-85B0EDAB3969}"/>
    <cellStyle name="Normal 73 2" xfId="15062" xr:uid="{8E858FF9-A29A-4CE6-AE7B-47B148C8DAA0}"/>
    <cellStyle name="Normal 73 2 2" xfId="22349" xr:uid="{BF286A05-1A24-4886-9961-BFDBB9DE6BD0}"/>
    <cellStyle name="Normal 73 2 2 2" xfId="27905" xr:uid="{9824FED0-C02B-468A-8FCD-0A98158E83DB}"/>
    <cellStyle name="Normal 73 2 2 3" xfId="33399" xr:uid="{D834B2CC-CD31-44BC-99E7-0CB2EDB75A9D}"/>
    <cellStyle name="Normal 73 2 2 4" xfId="38883" xr:uid="{E9ACF170-901A-4959-99BC-110B35D2D39E}"/>
    <cellStyle name="Normal 73 2 3" xfId="25176" xr:uid="{63C5ED4E-4BA5-4625-B444-2ECB9308D475}"/>
    <cellStyle name="Normal 73 2 4" xfId="30670" xr:uid="{F71DD5E1-3E75-44B9-A90C-07A754125537}"/>
    <cellStyle name="Normal 73 2 5" xfId="36154" xr:uid="{C613507F-3473-4C07-BFB9-C23ACFBE8976}"/>
    <cellStyle name="Normal 73 3" xfId="11995" xr:uid="{AE02A3A2-DA22-4B7A-8C66-A0E758ACC9DF}"/>
    <cellStyle name="Normal 73 4" xfId="17231" xr:uid="{7CD689BE-1083-4E91-8B6A-19C28FEA5DB0}"/>
    <cellStyle name="Normal 73 5" xfId="19461" xr:uid="{5627825A-9250-4363-A320-0C3C13FE72C2}"/>
    <cellStyle name="Normal 73 6" xfId="9782" xr:uid="{053995BA-021B-4826-83EF-5AEC49B5D946}"/>
    <cellStyle name="Normal 73 6 2" xfId="21103" xr:uid="{B4E059C8-B225-4279-BD5B-1DCF089667B7}"/>
    <cellStyle name="Normal 73 6 2 2" xfId="26659" xr:uid="{8928A218-3590-435F-B270-72CA3BBABA05}"/>
    <cellStyle name="Normal 73 6 2 3" xfId="32153" xr:uid="{EA620CD0-9397-4498-940D-D4AD523E3A21}"/>
    <cellStyle name="Normal 73 6 2 4" xfId="37637" xr:uid="{F2AA889B-C1FB-45FF-BEE0-72A90EA41A69}"/>
    <cellStyle name="Normal 73 6 3" xfId="23930" xr:uid="{020C2310-801A-4316-964F-B7BC9AB60D03}"/>
    <cellStyle name="Normal 73 6 4" xfId="29424" xr:uid="{66A80BCA-B4A3-427F-AAD0-1E5C7A4283BB}"/>
    <cellStyle name="Normal 73 6 5" xfId="34908" xr:uid="{C4B59209-29E3-49C6-978A-B277024512EC}"/>
    <cellStyle name="Normal 730" xfId="39926" xr:uid="{21D6DD71-E4C2-4658-935B-64F3CD935870}"/>
    <cellStyle name="Normal 731" xfId="39927" xr:uid="{79F783F5-BA8C-4D58-AA80-A67347B7D39D}"/>
    <cellStyle name="Normal 732" xfId="39928" xr:uid="{27DBD8FC-1A0B-409F-8609-A8B06C02E9DC}"/>
    <cellStyle name="Normal 733" xfId="39929" xr:uid="{1F9E0A81-BD12-4929-A489-468F6DDEB86E}"/>
    <cellStyle name="Normal 734" xfId="39930" xr:uid="{2CBCECEF-3702-4BCA-8F82-5B4523353C02}"/>
    <cellStyle name="Normal 735" xfId="39931" xr:uid="{FF67238B-B92C-4FB1-BB35-983FE2A6A7E8}"/>
    <cellStyle name="Normal 736" xfId="39932" xr:uid="{D733B386-4B08-40F2-A9B7-FCD49BC17572}"/>
    <cellStyle name="Normal 737" xfId="39933" xr:uid="{C7356296-1A70-4BD8-9B12-7BC6CD7CB711}"/>
    <cellStyle name="Normal 738" xfId="39934" xr:uid="{80548DA9-D1D7-4720-B3E3-43AB5194FEB8}"/>
    <cellStyle name="Normal 739" xfId="39935" xr:uid="{95B04F79-EF11-43AA-84D1-A5B994201EE3}"/>
    <cellStyle name="Normal 74" xfId="7250" xr:uid="{E19B1AB4-454B-4AFD-920F-73665B0469D5}"/>
    <cellStyle name="Normal 74 2" xfId="9783" xr:uid="{A116D3AF-94BD-43F4-BB7B-32961100FB92}"/>
    <cellStyle name="Normal 74 2 2" xfId="21104" xr:uid="{C097F7B3-9B64-4120-A687-C3D908AA4891}"/>
    <cellStyle name="Normal 74 2 2 2" xfId="26660" xr:uid="{07224785-4660-482D-9EA8-47EB293F1F0C}"/>
    <cellStyle name="Normal 74 2 2 3" xfId="32154" xr:uid="{121AF69F-B30D-4981-A1C5-2B4787D23EBA}"/>
    <cellStyle name="Normal 74 2 2 4" xfId="37638" xr:uid="{584F8EB4-F2DB-4006-AFAC-71D47D1A6BBD}"/>
    <cellStyle name="Normal 74 2 3" xfId="23931" xr:uid="{5F670205-82DF-483D-B559-D5BD45F181E4}"/>
    <cellStyle name="Normal 74 2 4" xfId="29425" xr:uid="{78398856-F405-4AAB-B130-F4409FCF332C}"/>
    <cellStyle name="Normal 74 2 5" xfId="34909" xr:uid="{72FD5C62-FDEF-4E9A-86A9-E1AD10E2FB08}"/>
    <cellStyle name="Normal 74 3" xfId="20138" xr:uid="{A5C93AEF-993A-4E8C-B70B-A1564DDF8F07}"/>
    <cellStyle name="Normal 74 3 2" xfId="25694" xr:uid="{550917B7-CC5F-45E1-9BE0-8C6B4BFB361C}"/>
    <cellStyle name="Normal 74 3 3" xfId="31188" xr:uid="{0EA41CCE-5D01-42F7-A336-16C66662F63A}"/>
    <cellStyle name="Normal 74 3 4" xfId="36672" xr:uid="{EAF8039F-235D-45DA-A4D0-F67EA61BA679}"/>
    <cellStyle name="Normal 74 4" xfId="22965" xr:uid="{10CDDBA6-02DB-43E6-BC0E-E8F610C35F66}"/>
    <cellStyle name="Normal 74 5" xfId="28457" xr:uid="{EF540717-B63D-4968-970C-99DC5F56A8EE}"/>
    <cellStyle name="Normal 74 6" xfId="33941" xr:uid="{2F0D99A0-A271-4A9C-9BB0-950F48B131E2}"/>
    <cellStyle name="Normal 740" xfId="39936" xr:uid="{B2D5412A-E56F-435B-8BDC-8D4A9D22CDC0}"/>
    <cellStyle name="Normal 741" xfId="39937" xr:uid="{15A6A743-37AD-49B5-89FD-38494204B06E}"/>
    <cellStyle name="Normal 742" xfId="39938" xr:uid="{7F13A3E5-FE66-4C4E-92B9-22D4A32C0CC4}"/>
    <cellStyle name="Normal 743" xfId="39939" xr:uid="{7F93BC8F-97A4-46D3-B4D1-DE8C3536B7BA}"/>
    <cellStyle name="Normal 744" xfId="404" xr:uid="{78A1B7B5-3F92-4EC1-8A65-0454770CDF9C}"/>
    <cellStyle name="Normal 744 2" xfId="40266" xr:uid="{0B59401D-A448-442C-8272-D9836FBB8EE8}"/>
    <cellStyle name="Normal 745" xfId="39940" xr:uid="{40C56DAA-AE3E-4BB1-BEFF-4AA43741B73E}"/>
    <cellStyle name="Normal 746" xfId="39941" xr:uid="{72855916-8F7D-40AA-B9CF-7265860A319A}"/>
    <cellStyle name="Normal 747" xfId="39942" xr:uid="{5269E7E6-2C32-411F-BBAE-6742B0B6E633}"/>
    <cellStyle name="Normal 748" xfId="39943" xr:uid="{F9199E11-5B9C-404D-BE37-8DA683E7C0C2}"/>
    <cellStyle name="Normal 749" xfId="39944" xr:uid="{A2D63973-BDCA-4BD1-BA17-22D2AE21175A}"/>
    <cellStyle name="Normal 75" xfId="7251" xr:uid="{610F16F1-CD26-48CB-AD15-F7D7C7BBDEBC}"/>
    <cellStyle name="Normal 75 2" xfId="12522" xr:uid="{DE9337E0-61DF-49FE-A65E-0E94C543905C}"/>
    <cellStyle name="Normal 75 2 2" xfId="21563" xr:uid="{19D3FD9E-365D-46F3-B60B-8597BCC92E9F}"/>
    <cellStyle name="Normal 75 2 2 2" xfId="27119" xr:uid="{8FD51521-986B-4C88-A509-5810213E2F84}"/>
    <cellStyle name="Normal 75 2 2 3" xfId="32613" xr:uid="{F8D013BD-7078-48E9-AC68-7EBCE227863A}"/>
    <cellStyle name="Normal 75 2 2 4" xfId="38097" xr:uid="{BC54AB36-842F-45EA-A4DE-5A7C28196775}"/>
    <cellStyle name="Normal 75 2 3" xfId="24390" xr:uid="{EAC77A6A-74CD-4377-94E0-859F030A6156}"/>
    <cellStyle name="Normal 75 2 4" xfId="29884" xr:uid="{CA7D79C2-8643-4A23-AF17-C4644299FEA3}"/>
    <cellStyle name="Normal 75 2 5" xfId="35368" xr:uid="{19D89AE5-F3EB-4C21-B408-2B5131AC872E}"/>
    <cellStyle name="Normal 75 3" xfId="20139" xr:uid="{57E66ECB-150E-4D1B-8DFC-1A3C00590C22}"/>
    <cellStyle name="Normal 75 3 2" xfId="25695" xr:uid="{91AC694A-D9E9-4460-A31C-3636FB8D4603}"/>
    <cellStyle name="Normal 75 3 3" xfId="31189" xr:uid="{BEFD7D5F-349E-4DA4-8AA8-32C6ED8D28E3}"/>
    <cellStyle name="Normal 75 3 4" xfId="36673" xr:uid="{E6CB1390-F073-4D7E-978C-D1F458AC4104}"/>
    <cellStyle name="Normal 75 4" xfId="22966" xr:uid="{F251B37C-91BF-498B-80BF-8861E2F5D5DB}"/>
    <cellStyle name="Normal 75 5" xfId="28458" xr:uid="{1204FC86-DC82-4DED-B3F6-7964968CA06C}"/>
    <cellStyle name="Normal 75 6" xfId="33942" xr:uid="{AC6A0E3A-16C1-40CB-9510-042CDF3FF2CC}"/>
    <cellStyle name="Normal 750" xfId="39945" xr:uid="{360F5369-6654-4E0A-A477-1868F7177C9C}"/>
    <cellStyle name="Normal 751" xfId="39946" xr:uid="{EFFC7507-D071-4BB2-BEE8-178F32CB1904}"/>
    <cellStyle name="Normal 752" xfId="39947" xr:uid="{57759B73-B106-4220-A91B-F877A5296E1C}"/>
    <cellStyle name="Normal 753" xfId="39948" xr:uid="{C91BAE86-3864-4084-A13F-0E01080859FE}"/>
    <cellStyle name="Normal 754" xfId="39949" xr:uid="{7A63C973-3FB8-4BCE-95E0-6B649E82580D}"/>
    <cellStyle name="Normal 755" xfId="39950" xr:uid="{179B5B98-FDDC-4951-BE9B-42EBF33B4C20}"/>
    <cellStyle name="Normal 756" xfId="39951" xr:uid="{27F3520D-D25A-4F4A-8F90-4B6F272885AA}"/>
    <cellStyle name="Normal 757" xfId="39952" xr:uid="{E4F6C9CA-0D89-400C-A7FC-C75620D73C0C}"/>
    <cellStyle name="Normal 758" xfId="39953" xr:uid="{6F0E9760-C069-4B0B-B31B-C59AAF1E9322}"/>
    <cellStyle name="Normal 759" xfId="39954" xr:uid="{35918C49-DC9C-4F06-9D39-9E6923BD1222}"/>
    <cellStyle name="Normal 76" xfId="7252" xr:uid="{E159E34E-81A6-4470-8995-5EB930D1A0DB}"/>
    <cellStyle name="Normal 76 2" xfId="19996" xr:uid="{7A8CE41D-D9ED-498A-9473-F9213C9330ED}"/>
    <cellStyle name="Normal 76 2 2" xfId="22730" xr:uid="{32CB7361-DA35-48EE-8AF0-2FF36C4A21EA}"/>
    <cellStyle name="Normal 76 2 2 2" xfId="28286" xr:uid="{45515CB7-66D7-465C-BB3D-9481EE274264}"/>
    <cellStyle name="Normal 76 2 2 3" xfId="33780" xr:uid="{541EA482-9BC5-4CE5-8831-9C11CAA484DA}"/>
    <cellStyle name="Normal 76 2 2 4" xfId="39264" xr:uid="{327E4352-65C6-491A-8195-08EC6629E112}"/>
    <cellStyle name="Normal 76 2 3" xfId="25557" xr:uid="{3F0106B9-5793-4C22-80F9-F17F4785EB39}"/>
    <cellStyle name="Normal 76 2 4" xfId="31051" xr:uid="{4F3B4D0C-A0F7-4240-93EC-4096B48FB247}"/>
    <cellStyle name="Normal 76 2 5" xfId="36535" xr:uid="{88066D93-CEE7-4AD6-88BE-C7B3B79C9F69}"/>
    <cellStyle name="Normal 76 3" xfId="10200" xr:uid="{DE1D5356-966C-497E-AFA6-2E9B2DBA607E}"/>
    <cellStyle name="Normal 76 4" xfId="20140" xr:uid="{9A75B09F-8A53-443A-ADC3-22634552FB78}"/>
    <cellStyle name="Normal 76 4 2" xfId="25696" xr:uid="{E5038C31-39D4-468D-BCA2-2B3046BCB33D}"/>
    <cellStyle name="Normal 76 4 3" xfId="31190" xr:uid="{1DC608C7-B964-407A-A1C7-0255F069DB77}"/>
    <cellStyle name="Normal 76 4 4" xfId="36674" xr:uid="{B1B0E6B1-5ED8-4B30-BB20-B1A51D4A7EAF}"/>
    <cellStyle name="Normal 76 5" xfId="22967" xr:uid="{8D6A3DF0-3AC0-4F63-8E8E-C9092B09D4E7}"/>
    <cellStyle name="Normal 76 6" xfId="28459" xr:uid="{A8A12A49-2BEC-49FE-9C43-B94A850295AC}"/>
    <cellStyle name="Normal 76 7" xfId="33943" xr:uid="{4BFBE0FA-8BC6-4A5F-A3F9-67DAD610AC88}"/>
    <cellStyle name="Normal 760" xfId="39955" xr:uid="{618EC330-6E13-48D3-806F-40C63EDF5148}"/>
    <cellStyle name="Normal 761" xfId="39956" xr:uid="{7A314781-AC0C-4F75-90AA-47CCAF9A0642}"/>
    <cellStyle name="Normal 762" xfId="39957" xr:uid="{23599CEA-01C3-4400-A6C4-4DA3D03CF652}"/>
    <cellStyle name="Normal 763" xfId="39958" xr:uid="{382F9EAC-937B-4B85-A08A-B4D916519117}"/>
    <cellStyle name="Normal 764" xfId="39959" xr:uid="{BA364B85-5F61-42BC-B80F-ECFB27580C57}"/>
    <cellStyle name="Normal 765" xfId="39960" xr:uid="{0F4321D9-EAFD-429B-BCDF-5AC294C1FCB7}"/>
    <cellStyle name="Normal 766" xfId="39961" xr:uid="{C89B4D6B-C93A-44D0-98E0-DB73A79AFF28}"/>
    <cellStyle name="Normal 767" xfId="39962" xr:uid="{5672C2ED-250D-4ABB-86E3-639E4500BECE}"/>
    <cellStyle name="Normal 768" xfId="39963" xr:uid="{99EAE65E-8315-4107-8328-1792196F9A5E}"/>
    <cellStyle name="Normal 769" xfId="39964" xr:uid="{591FFD1A-D4AF-4FE6-826E-1D83E78CFCF5}"/>
    <cellStyle name="Normal 77" xfId="7253" xr:uid="{063F61B5-3B25-469B-ACB6-DEB3FCD17445}"/>
    <cellStyle name="Normal 77 2" xfId="19997" xr:uid="{D8F9A3F5-3773-4516-AE86-5E23CC2A20B3}"/>
    <cellStyle name="Normal 77 2 2" xfId="22731" xr:uid="{4CE402CC-6395-490A-BC77-1F05C9CE6B24}"/>
    <cellStyle name="Normal 77 2 2 2" xfId="28287" xr:uid="{3E551363-69ED-4A4B-9D73-47EC19DFD0A6}"/>
    <cellStyle name="Normal 77 2 2 3" xfId="33781" xr:uid="{FA2E2B38-0883-47A5-A711-97F7B8B552CA}"/>
    <cellStyle name="Normal 77 2 2 4" xfId="39265" xr:uid="{F87FF434-788C-4E1C-A0D6-088F45A39F26}"/>
    <cellStyle name="Normal 77 2 3" xfId="25558" xr:uid="{0DC29B92-B846-4298-98A7-C01F9E5BEEFD}"/>
    <cellStyle name="Normal 77 2 4" xfId="31052" xr:uid="{569519F9-0D25-4375-A434-83EA45DD7FB5}"/>
    <cellStyle name="Normal 77 2 5" xfId="36536" xr:uid="{B99EF536-5CEE-49AE-84A8-ADDBBDA34FA1}"/>
    <cellStyle name="Normal 77 3" xfId="15416" xr:uid="{1FAB8963-70F7-4260-B530-DAD9464DA911}"/>
    <cellStyle name="Normal 77 4" xfId="20141" xr:uid="{9A05F37F-BF0B-49C0-8727-CDC7DC243A69}"/>
    <cellStyle name="Normal 77 4 2" xfId="25697" xr:uid="{77BF9509-C783-4DD4-9B1C-6817E9936C2C}"/>
    <cellStyle name="Normal 77 4 3" xfId="31191" xr:uid="{0FBA8681-5492-409E-B76B-37228EF1E756}"/>
    <cellStyle name="Normal 77 4 4" xfId="36675" xr:uid="{77BEC126-4F22-458B-BF93-7DA8E7FEC75F}"/>
    <cellStyle name="Normal 77 5" xfId="22968" xr:uid="{AAE48355-8A68-4380-A564-B43B3A23AC15}"/>
    <cellStyle name="Normal 77 6" xfId="28460" xr:uid="{82799975-B788-4BD2-9DC7-A149B18E3BB3}"/>
    <cellStyle name="Normal 77 7" xfId="33944" xr:uid="{29B6EFFD-2DFF-4FE0-BEC9-3F356EB2E0FF}"/>
    <cellStyle name="Normal 770" xfId="39965" xr:uid="{306B2AD3-3B3B-49BD-BE03-AB04513EA632}"/>
    <cellStyle name="Normal 771" xfId="39966" xr:uid="{553AA14C-10C6-466F-B7C6-6424E534CD70}"/>
    <cellStyle name="Normal 772" xfId="39967" xr:uid="{050DE274-D466-4DF7-8A42-4B971A08C0E3}"/>
    <cellStyle name="Normal 773" xfId="39968" xr:uid="{565A2EF2-C0C5-4D9A-A1BF-E4C3D303F9C2}"/>
    <cellStyle name="Normal 774" xfId="39969" xr:uid="{3D38228F-48D0-4CF6-BE4C-E25F81A362E3}"/>
    <cellStyle name="Normal 775" xfId="39970" xr:uid="{D225D6BC-0D64-45E9-9B15-A8B97ED74FD6}"/>
    <cellStyle name="Normal 776" xfId="39971" xr:uid="{E336CEE1-11C2-40CC-8823-D25136B81235}"/>
    <cellStyle name="Normal 777" xfId="39972" xr:uid="{11ED7645-F2DC-44A1-B28D-19FC22787654}"/>
    <cellStyle name="Normal 778" xfId="39973" xr:uid="{3C1EB484-7F29-4476-B092-9449F07A2BB1}"/>
    <cellStyle name="Normal 779" xfId="39974" xr:uid="{AB15F087-3776-4CB9-93DE-D1C03EBAAF61}"/>
    <cellStyle name="Normal 78" xfId="7254" xr:uid="{DBDA4274-9AD4-4E1B-B5EA-5E86D106B55A}"/>
    <cellStyle name="Normal 78 2" xfId="19998" xr:uid="{D23D3460-E277-4C12-BC9F-F60BB5806081}"/>
    <cellStyle name="Normal 78 2 2" xfId="22732" xr:uid="{91DBCB76-87F6-485A-B490-53A7980D18AC}"/>
    <cellStyle name="Normal 78 2 2 2" xfId="28288" xr:uid="{6ABF0247-7630-4DCC-B153-14262EEE51EC}"/>
    <cellStyle name="Normal 78 2 2 3" xfId="33782" xr:uid="{E938C3F8-9B44-4D0D-8B5E-6D39ACE32EA1}"/>
    <cellStyle name="Normal 78 2 2 4" xfId="39266" xr:uid="{3D68BDE0-252A-4B76-A22E-A1115252CFF6}"/>
    <cellStyle name="Normal 78 2 3" xfId="25559" xr:uid="{B3AF0C5F-1CA7-4D9B-A15D-E9BD9987B21F}"/>
    <cellStyle name="Normal 78 2 4" xfId="31053" xr:uid="{C461F565-F935-48B0-B25F-235B6AB2C0CC}"/>
    <cellStyle name="Normal 78 2 5" xfId="36537" xr:uid="{B87A3CC1-81AD-4B84-BF29-2DF88CAB009C}"/>
    <cellStyle name="Normal 78 3" xfId="20142" xr:uid="{05D4B520-0993-44CD-910F-C090436E7857}"/>
    <cellStyle name="Normal 78 3 2" xfId="25698" xr:uid="{21ECAFE2-436B-4C58-A041-C0E97731DC74}"/>
    <cellStyle name="Normal 78 3 3" xfId="31192" xr:uid="{725E7F59-D602-4EA7-A7D8-4674EE25C3F0}"/>
    <cellStyle name="Normal 78 3 4" xfId="36676" xr:uid="{2E9464A2-6A56-4741-B0FD-89CFD14010B8}"/>
    <cellStyle name="Normal 78 4" xfId="22969" xr:uid="{A682F3B5-B18A-4DA1-873F-680F8C97F3D6}"/>
    <cellStyle name="Normal 78 5" xfId="28461" xr:uid="{9084C7C9-B6A9-4074-9657-9E051604E7AD}"/>
    <cellStyle name="Normal 78 6" xfId="33945" xr:uid="{2C9F3A3B-0E65-409C-AB87-F9BD6B1C32F9}"/>
    <cellStyle name="Normal 780" xfId="39975" xr:uid="{FE2D7573-11F6-4857-A920-D1878A3F890A}"/>
    <cellStyle name="Normal 781" xfId="39976" xr:uid="{A3BDB08E-FBD0-4DEE-820F-D39F87166F98}"/>
    <cellStyle name="Normal 782" xfId="39977" xr:uid="{339787F4-5361-456B-BE37-3704A23ED926}"/>
    <cellStyle name="Normal 783" xfId="39978" xr:uid="{8B3AC9E7-363C-4B81-A7C8-E034110200CE}"/>
    <cellStyle name="Normal 784" xfId="39979" xr:uid="{12A24921-0D5E-422C-97C1-65DB513C3670}"/>
    <cellStyle name="Normal 785" xfId="39980" xr:uid="{7E8DD3DD-1C8B-4D90-B5CC-BE4A5876CA79}"/>
    <cellStyle name="Normal 786" xfId="39981" xr:uid="{F2000B2C-119C-49E2-AAE3-4DBCC91F0E4E}"/>
    <cellStyle name="Normal 787" xfId="39982" xr:uid="{1D7202DB-E915-4187-888C-67631F4E2CED}"/>
    <cellStyle name="Normal 788" xfId="39983" xr:uid="{5EAB2C09-064E-4162-BE65-5946A466FC69}"/>
    <cellStyle name="Normal 789" xfId="39984" xr:uid="{E52FF444-68E8-4B4E-90DB-C04348010D99}"/>
    <cellStyle name="Normal 79" xfId="7255" xr:uid="{5A763BFF-76A0-4246-AD63-6321A1D930AF}"/>
    <cellStyle name="Normal 79 2" xfId="19999" xr:uid="{A9B340E4-00E3-4581-BC4B-CE4756C71D25}"/>
    <cellStyle name="Normal 79 2 2" xfId="22733" xr:uid="{926FF976-9DC4-453D-8AB5-C692A7764FC6}"/>
    <cellStyle name="Normal 79 2 2 2" xfId="28289" xr:uid="{C465BB34-F8D5-4651-B216-EFAADBE671B1}"/>
    <cellStyle name="Normal 79 2 2 3" xfId="33783" xr:uid="{32CBC738-B223-496C-ADED-533B2F5E14A8}"/>
    <cellStyle name="Normal 79 2 2 4" xfId="39267" xr:uid="{3ACAD235-B2E0-4FE9-A5FF-BD8AE107EC9C}"/>
    <cellStyle name="Normal 79 2 3" xfId="25560" xr:uid="{D80F53A9-E026-4632-9078-C3EDACED36F5}"/>
    <cellStyle name="Normal 79 2 4" xfId="31054" xr:uid="{0F7D23FE-BB86-4AC4-8DD8-114524F4DCAA}"/>
    <cellStyle name="Normal 79 2 5" xfId="36538" xr:uid="{551EBCDB-7885-41E6-AE6A-DC83AC367F95}"/>
    <cellStyle name="Normal 79 3" xfId="20143" xr:uid="{86F32331-26F6-495C-BEF3-C3E66D473A1A}"/>
    <cellStyle name="Normal 79 3 2" xfId="25699" xr:uid="{CF821FD1-7029-47E0-A5CB-A5E999270072}"/>
    <cellStyle name="Normal 79 3 3" xfId="31193" xr:uid="{4EE448F1-DB9E-4DA3-A07B-BF3CEA4EC168}"/>
    <cellStyle name="Normal 79 3 4" xfId="36677" xr:uid="{5623C2B8-81BD-43E6-B42E-3C1888B6F9E4}"/>
    <cellStyle name="Normal 79 4" xfId="22970" xr:uid="{72431341-A74E-4969-8DB4-9607F682A2C3}"/>
    <cellStyle name="Normal 79 5" xfId="28462" xr:uid="{A47A907C-300F-4AFB-AE46-46A9A8A5383A}"/>
    <cellStyle name="Normal 79 6" xfId="33946" xr:uid="{26B41DB5-2618-48A5-B1CE-B7BDFE395F67}"/>
    <cellStyle name="Normal 790" xfId="39985" xr:uid="{2A3AEB29-F799-4760-9DF4-A38584DED629}"/>
    <cellStyle name="Normal 791" xfId="39986" xr:uid="{26BC8A4C-CDCF-4BFA-957A-78B1FDCEB1D9}"/>
    <cellStyle name="Normal 792" xfId="39987" xr:uid="{638A39CF-B563-4D78-BAFA-770DAFAE2314}"/>
    <cellStyle name="Normal 793" xfId="39988" xr:uid="{65582070-05B6-4A58-9BC3-904B42CD4AC6}"/>
    <cellStyle name="Normal 794" xfId="39989" xr:uid="{3556A0D4-81B4-49DB-B7AB-2255E357CDC9}"/>
    <cellStyle name="Normal 795" xfId="39990" xr:uid="{4182C5DA-EDAC-4E95-B3FD-8A1A9F924A4D}"/>
    <cellStyle name="Normal 796" xfId="39991" xr:uid="{8FBF71DB-ED9F-484B-8E3E-DFA0A1477201}"/>
    <cellStyle name="Normal 797" xfId="39992" xr:uid="{D780FFB7-961B-4E62-8794-194D1922AAAC}"/>
    <cellStyle name="Normal 798" xfId="39993" xr:uid="{DE5152A5-CAE4-43F8-AD89-B87C7B43826A}"/>
    <cellStyle name="Normal 799" xfId="39994" xr:uid="{4A4174CD-3B0D-4462-802E-3140E947D622}"/>
    <cellStyle name="Normal 8" xfId="428" xr:uid="{E0593EF3-437D-4BB6-B1FB-70B3BA7786AA}"/>
    <cellStyle name="Normal 8 10" xfId="6653" xr:uid="{D202881F-5392-4995-82E9-47C65AAE9B8D}"/>
    <cellStyle name="Normal 8 10 2" xfId="15063" xr:uid="{E905080A-BCE5-44B4-A7ED-40AC8FAEC74F}"/>
    <cellStyle name="Normal 8 10 2 2" xfId="22350" xr:uid="{E0E8B1FF-8E87-4F58-B8B4-06BC3152816A}"/>
    <cellStyle name="Normal 8 10 2 2 2" xfId="27906" xr:uid="{794B3FCD-7AA8-484A-8056-F4CD2BA65573}"/>
    <cellStyle name="Normal 8 10 2 2 3" xfId="33400" xr:uid="{3B49594F-6EC3-489F-9326-258A2243D6C4}"/>
    <cellStyle name="Normal 8 10 2 2 4" xfId="38884" xr:uid="{9BBB1AED-0526-48B5-A77B-985553604A77}"/>
    <cellStyle name="Normal 8 10 2 3" xfId="25177" xr:uid="{CCFA5DC2-1860-4BB9-9AF5-1518E25650D5}"/>
    <cellStyle name="Normal 8 10 2 4" xfId="30671" xr:uid="{C97DDD97-C814-4EFB-A867-103CA626D86A}"/>
    <cellStyle name="Normal 8 10 2 5" xfId="36155" xr:uid="{90ED4D6E-F33E-4887-BDB4-AA5949DC6413}"/>
    <cellStyle name="Normal 8 10 3" xfId="11997" xr:uid="{35C36EE5-8016-47E0-8806-1F8AD635221C}"/>
    <cellStyle name="Normal 8 10 4" xfId="17233" xr:uid="{28E81C5C-D66F-4EA9-8D50-E558ABA06AF7}"/>
    <cellStyle name="Normal 8 10 5" xfId="19463" xr:uid="{1BE76230-4245-473D-B189-F4C80818C7B8}"/>
    <cellStyle name="Normal 8 10 6" xfId="9784" xr:uid="{DCBA7168-B681-4291-AFE5-C8E0E148BA60}"/>
    <cellStyle name="Normal 8 10 6 2" xfId="21105" xr:uid="{3BDD4A68-FA64-4BE6-9D4E-CAD081C815B1}"/>
    <cellStyle name="Normal 8 10 6 2 2" xfId="26661" xr:uid="{D0748FA7-640A-4B04-BFC5-B5E51BF57C0D}"/>
    <cellStyle name="Normal 8 10 6 2 3" xfId="32155" xr:uid="{0F6EEED1-42DE-4A7D-8010-A223CE9BB55D}"/>
    <cellStyle name="Normal 8 10 6 2 4" xfId="37639" xr:uid="{BD46AC31-DA93-4970-8D78-A93E478D2BB6}"/>
    <cellStyle name="Normal 8 10 6 3" xfId="23932" xr:uid="{99032339-5E68-4915-8E28-0780F3A68235}"/>
    <cellStyle name="Normal 8 10 6 4" xfId="29426" xr:uid="{310AF335-1535-48E1-AD9B-F6FFD8F85B2A}"/>
    <cellStyle name="Normal 8 10 6 5" xfId="34910" xr:uid="{C80B1805-C550-4E39-9538-41AA1BEFE44F}"/>
    <cellStyle name="Normal 8 11" xfId="6654" xr:uid="{3EEEB3E9-B256-4944-9201-F87B61CDA2B3}"/>
    <cellStyle name="Normal 8 11 2" xfId="15064" xr:uid="{307CFF9B-984D-4E28-8C08-3E03DAE733EF}"/>
    <cellStyle name="Normal 8 11 2 2" xfId="22351" xr:uid="{36FD10A6-8119-4F1C-808B-7A168D761461}"/>
    <cellStyle name="Normal 8 11 2 2 2" xfId="27907" xr:uid="{E2392729-18E1-44CC-958A-4042117D4F13}"/>
    <cellStyle name="Normal 8 11 2 2 3" xfId="33401" xr:uid="{3CA82910-4BA9-4226-BB0B-CA32C97908C2}"/>
    <cellStyle name="Normal 8 11 2 2 4" xfId="38885" xr:uid="{033ABC11-8CB5-4F21-B29A-6593623B26A6}"/>
    <cellStyle name="Normal 8 11 2 3" xfId="25178" xr:uid="{0D0FEFFB-E93D-471D-BDC0-C89A5AECCEA3}"/>
    <cellStyle name="Normal 8 11 2 4" xfId="30672" xr:uid="{B3117164-9500-4682-A620-E00C61E71A43}"/>
    <cellStyle name="Normal 8 11 2 5" xfId="36156" xr:uid="{D22F77E3-EECD-4F0E-BAC2-95FAF283680F}"/>
    <cellStyle name="Normal 8 11 3" xfId="11998" xr:uid="{1C8C25D9-F296-4F54-9CE7-0E099BF3CB9B}"/>
    <cellStyle name="Normal 8 11 4" xfId="17234" xr:uid="{306686F1-0D70-407D-9483-48BBB48660EB}"/>
    <cellStyle name="Normal 8 11 5" xfId="19464" xr:uid="{1CEB132A-18AC-4A16-A555-7C4D61D888D1}"/>
    <cellStyle name="Normal 8 11 6" xfId="9785" xr:uid="{59386006-BD71-427B-8E5C-B7D00B3C8EFA}"/>
    <cellStyle name="Normal 8 11 6 2" xfId="21106" xr:uid="{1979A969-F28E-4B24-9D9D-B06A733F7F97}"/>
    <cellStyle name="Normal 8 11 6 2 2" xfId="26662" xr:uid="{10E3F7E3-46B1-4FFB-A42D-05AE045587F3}"/>
    <cellStyle name="Normal 8 11 6 2 3" xfId="32156" xr:uid="{B506F2CC-6BB3-457B-BB3F-7D6DEA030826}"/>
    <cellStyle name="Normal 8 11 6 2 4" xfId="37640" xr:uid="{91FE3FB1-E03A-4DE8-821F-ECC2C3FBFC1F}"/>
    <cellStyle name="Normal 8 11 6 3" xfId="23933" xr:uid="{EF25E592-39C5-4505-80BC-84B7207AA6B2}"/>
    <cellStyle name="Normal 8 11 6 4" xfId="29427" xr:uid="{5180A5AF-0846-4674-8181-D171ED846222}"/>
    <cellStyle name="Normal 8 11 6 5" xfId="34911" xr:uid="{7F1E4903-AC77-4D8A-AB0E-35C78D1CFD87}"/>
    <cellStyle name="Normal 8 12" xfId="6655" xr:uid="{3521DA00-3EB8-421B-BFE1-F5B2DB5A5A86}"/>
    <cellStyle name="Normal 8 12 2" xfId="15065" xr:uid="{5FF33AD5-4B54-4201-86E8-ECB550BDBC23}"/>
    <cellStyle name="Normal 8 12 2 2" xfId="22352" xr:uid="{D2DE75E6-03FA-4501-AEFA-0B46AC60FC1D}"/>
    <cellStyle name="Normal 8 12 2 2 2" xfId="27908" xr:uid="{86379BE2-CA34-4AC4-880E-845B285E719B}"/>
    <cellStyle name="Normal 8 12 2 2 3" xfId="33402" xr:uid="{1F9F5E7A-379E-42A3-B10E-923D6D523664}"/>
    <cellStyle name="Normal 8 12 2 2 4" xfId="38886" xr:uid="{1AEDA170-DDDF-467F-B738-DB49A0A9CF88}"/>
    <cellStyle name="Normal 8 12 2 3" xfId="25179" xr:uid="{76FF5C9F-34EB-4FC6-8482-A216FFB803FA}"/>
    <cellStyle name="Normal 8 12 2 4" xfId="30673" xr:uid="{0B82001A-25CF-4C64-90B7-3C7032894A65}"/>
    <cellStyle name="Normal 8 12 2 5" xfId="36157" xr:uid="{258F1653-0963-4479-B408-2C17FE4C8ADF}"/>
    <cellStyle name="Normal 8 12 3" xfId="11999" xr:uid="{B4DFBF39-5D35-4A5A-87B5-EBAADEA69B88}"/>
    <cellStyle name="Normal 8 12 4" xfId="17235" xr:uid="{3C40E1F3-D9AF-4EE5-9274-BB16BB947C6E}"/>
    <cellStyle name="Normal 8 12 5" xfId="19465" xr:uid="{401F049E-224A-4466-B326-5DF8AD7455E9}"/>
    <cellStyle name="Normal 8 12 6" xfId="9786" xr:uid="{E71CDF46-EBAE-4215-92CC-EC744BF017F0}"/>
    <cellStyle name="Normal 8 12 6 2" xfId="21107" xr:uid="{900BEC23-BD7D-43A6-90AB-190582F5B62D}"/>
    <cellStyle name="Normal 8 12 6 2 2" xfId="26663" xr:uid="{9592D563-6E9E-406D-A29E-F65845EAD4F6}"/>
    <cellStyle name="Normal 8 12 6 2 3" xfId="32157" xr:uid="{9CA22B54-2525-4241-9BB9-335AAD43801D}"/>
    <cellStyle name="Normal 8 12 6 2 4" xfId="37641" xr:uid="{B3302F21-1DA7-4FCF-89C1-D7E72BB7C688}"/>
    <cellStyle name="Normal 8 12 6 3" xfId="23934" xr:uid="{CCB1C55E-3D19-4192-9217-AD5BE63031EC}"/>
    <cellStyle name="Normal 8 12 6 4" xfId="29428" xr:uid="{4C481BBF-EF68-4B4F-871C-0DB25F30A57E}"/>
    <cellStyle name="Normal 8 12 6 5" xfId="34912" xr:uid="{823068F6-DBC8-4AD1-9D24-985AAFBEB3AB}"/>
    <cellStyle name="Normal 8 13" xfId="6656" xr:uid="{5B4E6FD6-9885-4E0C-9F36-B900066F5E85}"/>
    <cellStyle name="Normal 8 13 2" xfId="15066" xr:uid="{18D29801-D123-4492-8656-6098AA2DB0D4}"/>
    <cellStyle name="Normal 8 13 2 2" xfId="22353" xr:uid="{A11BEFC7-9114-4350-8A67-ED955BD0405C}"/>
    <cellStyle name="Normal 8 13 2 2 2" xfId="27909" xr:uid="{7B6314D7-791F-45D4-BA36-4014877FD58E}"/>
    <cellStyle name="Normal 8 13 2 2 3" xfId="33403" xr:uid="{9A6B33AD-E376-427B-80F5-86E33A93A1E0}"/>
    <cellStyle name="Normal 8 13 2 2 4" xfId="38887" xr:uid="{BBFB8D60-8F79-4D5E-B30F-3E1CFA4698EF}"/>
    <cellStyle name="Normal 8 13 2 3" xfId="25180" xr:uid="{F52C4166-E6FB-4483-953C-E221BBD27651}"/>
    <cellStyle name="Normal 8 13 2 4" xfId="30674" xr:uid="{2AD63807-176E-4A43-850B-3AC88F8BC4AA}"/>
    <cellStyle name="Normal 8 13 2 5" xfId="36158" xr:uid="{A694C520-4475-4D65-9C3B-509A579F511E}"/>
    <cellStyle name="Normal 8 13 3" xfId="12000" xr:uid="{C7409E07-3E8B-4499-8638-CC7A130BB26C}"/>
    <cellStyle name="Normal 8 13 4" xfId="17236" xr:uid="{067A36A5-6D86-44B9-B778-4978DD1A6012}"/>
    <cellStyle name="Normal 8 13 5" xfId="19466" xr:uid="{D15A9A05-6ADF-4B0D-9F91-2881802C2341}"/>
    <cellStyle name="Normal 8 13 6" xfId="9787" xr:uid="{9D5A16D9-839F-40E5-AB09-80E330C33D42}"/>
    <cellStyle name="Normal 8 13 6 2" xfId="21108" xr:uid="{4BECF627-5B14-4052-B0B7-57E8FA6C1AC4}"/>
    <cellStyle name="Normal 8 13 6 2 2" xfId="26664" xr:uid="{2CCB67AB-3899-4A03-8789-D15E5B526251}"/>
    <cellStyle name="Normal 8 13 6 2 3" xfId="32158" xr:uid="{91D4BA02-0840-422C-A0AB-B1BC2151D94E}"/>
    <cellStyle name="Normal 8 13 6 2 4" xfId="37642" xr:uid="{800A0CE6-A3E9-4194-A4CF-51CF5222BA87}"/>
    <cellStyle name="Normal 8 13 6 3" xfId="23935" xr:uid="{FF292786-D40E-48C0-9CC3-D548F78D240C}"/>
    <cellStyle name="Normal 8 13 6 4" xfId="29429" xr:uid="{7278DD9D-ED98-4DF1-A89B-963B8171C10A}"/>
    <cellStyle name="Normal 8 13 6 5" xfId="34913" xr:uid="{138592A5-3A78-40AF-B2A0-96DF432D0372}"/>
    <cellStyle name="Normal 8 14" xfId="6657" xr:uid="{C9FAAE41-3C08-491A-8994-B289D73E9B0C}"/>
    <cellStyle name="Normal 8 14 2" xfId="15067" xr:uid="{A7EF896D-807C-4F0B-BFFB-64D6F288F629}"/>
    <cellStyle name="Normal 8 14 2 2" xfId="22354" xr:uid="{FAEE72FD-C43B-4C0C-8C44-4798716FB1D0}"/>
    <cellStyle name="Normal 8 14 2 2 2" xfId="27910" xr:uid="{D65EA363-0989-4C17-A347-C12821211A0B}"/>
    <cellStyle name="Normal 8 14 2 2 3" xfId="33404" xr:uid="{9C70EAF9-E5FA-4715-B49D-E7FFD1F55701}"/>
    <cellStyle name="Normal 8 14 2 2 4" xfId="38888" xr:uid="{7B4DD4DA-39F6-4875-9AE2-AFF0A00D00A9}"/>
    <cellStyle name="Normal 8 14 2 3" xfId="25181" xr:uid="{48C3EAAF-D87C-4993-B490-6563EF239E50}"/>
    <cellStyle name="Normal 8 14 2 4" xfId="30675" xr:uid="{4AC9D936-1593-4EFA-B72D-2C59E4634920}"/>
    <cellStyle name="Normal 8 14 2 5" xfId="36159" xr:uid="{12EAC36C-4BE4-4D7F-9D57-95E2B9E1C357}"/>
    <cellStyle name="Normal 8 14 3" xfId="12001" xr:uid="{C3FD6EB2-3B38-4BB7-BBB1-BFAAF7825677}"/>
    <cellStyle name="Normal 8 14 4" xfId="17237" xr:uid="{2ADE040E-CC7F-4688-845E-700609382289}"/>
    <cellStyle name="Normal 8 14 5" xfId="19467" xr:uid="{2827A719-F884-496A-BB8C-289B11F9D180}"/>
    <cellStyle name="Normal 8 14 6" xfId="9788" xr:uid="{E1B8A473-C2B8-40C2-BF37-2A91D4DA4AE5}"/>
    <cellStyle name="Normal 8 14 6 2" xfId="21109" xr:uid="{317EE5B4-12EB-4734-A0BC-A3072197E61A}"/>
    <cellStyle name="Normal 8 14 6 2 2" xfId="26665" xr:uid="{03ED5360-920B-44FE-A4E7-C6808F429167}"/>
    <cellStyle name="Normal 8 14 6 2 3" xfId="32159" xr:uid="{B7CCCBC6-1339-4AA3-9296-802FB0BCFB63}"/>
    <cellStyle name="Normal 8 14 6 2 4" xfId="37643" xr:uid="{15D3F5E0-8124-4AED-9E88-FCE7F87ACDD2}"/>
    <cellStyle name="Normal 8 14 6 3" xfId="23936" xr:uid="{56578D8A-D5D8-463D-AEDD-204E7E5AF1C7}"/>
    <cellStyle name="Normal 8 14 6 4" xfId="29430" xr:uid="{C8050E0F-4B68-4E74-ADAB-C00D77FF228C}"/>
    <cellStyle name="Normal 8 14 6 5" xfId="34914" xr:uid="{8BC4ECC5-7239-47C7-B741-63B677264D12}"/>
    <cellStyle name="Normal 8 15" xfId="6658" xr:uid="{58A58B28-6907-48F5-A239-96793FCA6DFE}"/>
    <cellStyle name="Normal 8 15 2" xfId="15068" xr:uid="{C1546570-2883-487B-8FA4-00B7D776AA31}"/>
    <cellStyle name="Normal 8 15 2 2" xfId="22355" xr:uid="{CD750815-1FB7-45F4-A57D-64B4371FC46F}"/>
    <cellStyle name="Normal 8 15 2 2 2" xfId="27911" xr:uid="{563AA30C-0553-4E9F-B4A8-F24C1CF3C619}"/>
    <cellStyle name="Normal 8 15 2 2 3" xfId="33405" xr:uid="{EC39A83C-0315-4B26-97D4-EF0D4E284E72}"/>
    <cellStyle name="Normal 8 15 2 2 4" xfId="38889" xr:uid="{89ECBEF1-4E83-4F5C-8013-9AA01E85DECC}"/>
    <cellStyle name="Normal 8 15 2 3" xfId="25182" xr:uid="{B315C9E3-600D-42EB-8B0A-454B4B7FD18A}"/>
    <cellStyle name="Normal 8 15 2 4" xfId="30676" xr:uid="{9A76F016-F475-4D2F-B1A5-79C19B4C1D25}"/>
    <cellStyle name="Normal 8 15 2 5" xfId="36160" xr:uid="{235F6256-9BC2-48F4-8DB6-A21F2E3FFFC0}"/>
    <cellStyle name="Normal 8 15 3" xfId="12002" xr:uid="{74EE7CDB-1D34-44F7-AA75-D013BBEDF2FE}"/>
    <cellStyle name="Normal 8 15 4" xfId="17238" xr:uid="{3F62341A-5428-4568-BF91-8D00968C7415}"/>
    <cellStyle name="Normal 8 15 5" xfId="19468" xr:uid="{E18EEC76-46A0-4194-9A36-DEB57E084DC3}"/>
    <cellStyle name="Normal 8 15 6" xfId="9789" xr:uid="{CB607EED-CB50-4D9F-BA87-0E7EEB97B937}"/>
    <cellStyle name="Normal 8 15 6 2" xfId="21110" xr:uid="{4E0DFA25-0FFE-4219-BEBA-EB4376C8E69E}"/>
    <cellStyle name="Normal 8 15 6 2 2" xfId="26666" xr:uid="{A4E3958C-E73E-4A2C-9610-353C22D7DA7F}"/>
    <cellStyle name="Normal 8 15 6 2 3" xfId="32160" xr:uid="{EBC3D5E1-7872-49A4-A9CA-F99EB90B915D}"/>
    <cellStyle name="Normal 8 15 6 2 4" xfId="37644" xr:uid="{E505DDE2-CD69-46A7-9BC0-711CE2DB410E}"/>
    <cellStyle name="Normal 8 15 6 3" xfId="23937" xr:uid="{C5111790-1ADD-470E-BA0B-EF3DB1697694}"/>
    <cellStyle name="Normal 8 15 6 4" xfId="29431" xr:uid="{B5C86955-E8CA-412E-B1C9-B20208DE173F}"/>
    <cellStyle name="Normal 8 15 6 5" xfId="34915" xr:uid="{587D877A-B866-43BB-B402-D6DBED94AE3D}"/>
    <cellStyle name="Normal 8 16" xfId="6659" xr:uid="{2904C9FB-62DF-497F-9FB3-486070DD4264}"/>
    <cellStyle name="Normal 8 16 2" xfId="15069" xr:uid="{C78C6175-2F61-4A2B-8A7D-AF817C4ACF51}"/>
    <cellStyle name="Normal 8 16 2 2" xfId="22356" xr:uid="{EB6F950D-6203-428E-ADA6-41DCABACA9A7}"/>
    <cellStyle name="Normal 8 16 2 2 2" xfId="27912" xr:uid="{BC8CAA15-1D0C-43D6-BF08-F3C1826F1AA2}"/>
    <cellStyle name="Normal 8 16 2 2 3" xfId="33406" xr:uid="{43CD7D27-62E4-471E-9226-C60761986291}"/>
    <cellStyle name="Normal 8 16 2 2 4" xfId="38890" xr:uid="{844FF1F6-11AB-4568-900D-B0143BE44CF8}"/>
    <cellStyle name="Normal 8 16 2 3" xfId="25183" xr:uid="{CB736449-8136-480B-A44C-1237713E6014}"/>
    <cellStyle name="Normal 8 16 2 4" xfId="30677" xr:uid="{4AC3D417-BF91-4853-86FB-E96C2EDAC3FF}"/>
    <cellStyle name="Normal 8 16 2 5" xfId="36161" xr:uid="{CCBB7E18-C395-4529-B6D6-84AF1F0AE6A2}"/>
    <cellStyle name="Normal 8 16 3" xfId="12003" xr:uid="{8064A950-1110-4B35-B7D7-CE68DBB7EFF7}"/>
    <cellStyle name="Normal 8 16 4" xfId="17239" xr:uid="{081E786E-1513-4DB0-8FB3-505997469018}"/>
    <cellStyle name="Normal 8 16 5" xfId="19469" xr:uid="{60E8F48D-9CBD-4501-A49E-713E279FCE9D}"/>
    <cellStyle name="Normal 8 16 6" xfId="9790" xr:uid="{4A00264B-87E3-4403-880C-CEE879E7FDBB}"/>
    <cellStyle name="Normal 8 16 6 2" xfId="21111" xr:uid="{4202D14E-E191-4BE8-A3DC-1BDEF2EE3ABE}"/>
    <cellStyle name="Normal 8 16 6 2 2" xfId="26667" xr:uid="{E781BB8B-62B4-43F6-8920-F363FD9C79EC}"/>
    <cellStyle name="Normal 8 16 6 2 3" xfId="32161" xr:uid="{9E8BB037-E814-4408-8933-73B2E0779180}"/>
    <cellStyle name="Normal 8 16 6 2 4" xfId="37645" xr:uid="{D27F6445-85C2-4066-A063-E85BD781C5EF}"/>
    <cellStyle name="Normal 8 16 6 3" xfId="23938" xr:uid="{DC955293-0EC7-4275-8CDA-1932BDA8DF6D}"/>
    <cellStyle name="Normal 8 16 6 4" xfId="29432" xr:uid="{6DCEDBC8-A92E-4990-98A1-9279D02E5440}"/>
    <cellStyle name="Normal 8 16 6 5" xfId="34916" xr:uid="{F7827E53-ED86-4A34-A3CC-D0BC9834DB05}"/>
    <cellStyle name="Normal 8 17" xfId="6660" xr:uid="{0E203680-D7E6-47DE-8ACA-5D9B37CED865}"/>
    <cellStyle name="Normal 8 17 2" xfId="15070" xr:uid="{27AAE6B3-94F5-4BA7-8FFB-B824297E2A1C}"/>
    <cellStyle name="Normal 8 17 2 2" xfId="22357" xr:uid="{3CFF5E32-664D-4E3A-B970-80F0C0E1AB33}"/>
    <cellStyle name="Normal 8 17 2 2 2" xfId="27913" xr:uid="{7FC40289-E3EF-496B-AA14-342A38B75461}"/>
    <cellStyle name="Normal 8 17 2 2 3" xfId="33407" xr:uid="{81E55BBD-8B69-43A8-BDE3-35D6EFA66DBC}"/>
    <cellStyle name="Normal 8 17 2 2 4" xfId="38891" xr:uid="{F4CF9781-6293-4670-80B4-C41F4C8BF993}"/>
    <cellStyle name="Normal 8 17 2 3" xfId="25184" xr:uid="{72D5C7B8-8D21-4978-82AC-8C60F3CF6A38}"/>
    <cellStyle name="Normal 8 17 2 4" xfId="30678" xr:uid="{F34BD102-76BB-4D25-8A89-AD7897FB5706}"/>
    <cellStyle name="Normal 8 17 2 5" xfId="36162" xr:uid="{6AD6B1FB-26D2-4CE0-94A0-3D5BDBC98CE1}"/>
    <cellStyle name="Normal 8 17 3" xfId="12004" xr:uid="{A7D0BBC4-3E03-4B21-B982-6C72B24483BE}"/>
    <cellStyle name="Normal 8 17 4" xfId="17240" xr:uid="{0069E167-F86C-4B07-9A4E-7AF2499BC722}"/>
    <cellStyle name="Normal 8 17 5" xfId="19470" xr:uid="{36971A12-DC19-4939-977E-36E98956BC21}"/>
    <cellStyle name="Normal 8 17 6" xfId="9791" xr:uid="{AFCEC5B3-82A6-4C69-B2EF-915B11833BBF}"/>
    <cellStyle name="Normal 8 17 6 2" xfId="21112" xr:uid="{9628D3AD-E824-4F89-84BE-16E6EE74E181}"/>
    <cellStyle name="Normal 8 17 6 2 2" xfId="26668" xr:uid="{09808538-CC3F-401D-9E4E-9AB2B0938A47}"/>
    <cellStyle name="Normal 8 17 6 2 3" xfId="32162" xr:uid="{04FC9DE7-6C51-4583-87DB-87B451E1C210}"/>
    <cellStyle name="Normal 8 17 6 2 4" xfId="37646" xr:uid="{F587B0C3-9566-4BCB-ACB5-CDD09AD7D78C}"/>
    <cellStyle name="Normal 8 17 6 3" xfId="23939" xr:uid="{DF7A0F6C-1B70-4CA9-BB84-793CFD4462F8}"/>
    <cellStyle name="Normal 8 17 6 4" xfId="29433" xr:uid="{DEB2F900-300B-4382-B76B-FC4FEBC8A43C}"/>
    <cellStyle name="Normal 8 17 6 5" xfId="34917" xr:uid="{2712C8A8-23CE-4804-B6B2-7199ED54C7F8}"/>
    <cellStyle name="Normal 8 18" xfId="6661" xr:uid="{FCD1D562-CC7E-49E0-B482-8772B04A987A}"/>
    <cellStyle name="Normal 8 18 2" xfId="15071" xr:uid="{A75C1F05-ACE4-4A52-AB11-36A76DB03AD1}"/>
    <cellStyle name="Normal 8 18 2 2" xfId="22358" xr:uid="{1A1AC672-2DA2-4F1C-8CEF-77F1716AA883}"/>
    <cellStyle name="Normal 8 18 2 2 2" xfId="27914" xr:uid="{A4E0D794-D336-440E-8F0E-244401A7791D}"/>
    <cellStyle name="Normal 8 18 2 2 3" xfId="33408" xr:uid="{96D53DA9-2912-4CEF-A7CF-E0A74B5E088D}"/>
    <cellStyle name="Normal 8 18 2 2 4" xfId="38892" xr:uid="{E2F1AAB2-A044-4700-977D-273774B1D9F4}"/>
    <cellStyle name="Normal 8 18 2 3" xfId="25185" xr:uid="{822766FE-B22D-4376-BB02-A1D73541DA4A}"/>
    <cellStyle name="Normal 8 18 2 4" xfId="30679" xr:uid="{5FA0B3DD-8457-426D-B1C9-0DF18ED1CAA6}"/>
    <cellStyle name="Normal 8 18 2 5" xfId="36163" xr:uid="{9A621667-CE08-42D1-9439-27D16FEA71BE}"/>
    <cellStyle name="Normal 8 18 3" xfId="12005" xr:uid="{5E0FED79-FCED-4194-B0AC-54A2C8A206C2}"/>
    <cellStyle name="Normal 8 18 4" xfId="17241" xr:uid="{25491D9E-DD3A-4207-B696-D55A6D0A1A1B}"/>
    <cellStyle name="Normal 8 18 5" xfId="19471" xr:uid="{EE26AE20-CF3E-4A7D-9FB5-ACA9483BB56A}"/>
    <cellStyle name="Normal 8 18 6" xfId="9792" xr:uid="{4BA1DAF4-EA2F-4351-A949-96BBC3FCCF7C}"/>
    <cellStyle name="Normal 8 18 6 2" xfId="21113" xr:uid="{DF5196B4-E616-4658-B38F-CCC4DDC53305}"/>
    <cellStyle name="Normal 8 18 6 2 2" xfId="26669" xr:uid="{57F35D44-030C-464D-8E08-2E2A6F5D63E9}"/>
    <cellStyle name="Normal 8 18 6 2 3" xfId="32163" xr:uid="{6C5D3137-4771-4C2E-B3FA-4C64FDA9BC53}"/>
    <cellStyle name="Normal 8 18 6 2 4" xfId="37647" xr:uid="{CA7A3FCD-117C-467F-BC6C-638E527D425B}"/>
    <cellStyle name="Normal 8 18 6 3" xfId="23940" xr:uid="{8C796EE4-1646-4967-A12A-3E2D4A4CB30F}"/>
    <cellStyle name="Normal 8 18 6 4" xfId="29434" xr:uid="{7B16DCB0-23D9-4401-9F3F-72A5B0ABFC72}"/>
    <cellStyle name="Normal 8 18 6 5" xfId="34918" xr:uid="{726ADD9A-D0EE-4E28-BBEA-35F962B001C7}"/>
    <cellStyle name="Normal 8 19" xfId="6662" xr:uid="{1DAB8F1F-D865-4AC9-A4AE-178EF724AC37}"/>
    <cellStyle name="Normal 8 19 2" xfId="15072" xr:uid="{83224770-2FD6-4DEE-A944-63ACD53FAC16}"/>
    <cellStyle name="Normal 8 19 2 2" xfId="22359" xr:uid="{60BBFC91-BE61-4EE2-918E-189E866C5F6B}"/>
    <cellStyle name="Normal 8 19 2 2 2" xfId="27915" xr:uid="{40C33274-FF59-409B-9B08-19E3971118B6}"/>
    <cellStyle name="Normal 8 19 2 2 3" xfId="33409" xr:uid="{8850D964-0D85-45A1-88CD-5A84A4584757}"/>
    <cellStyle name="Normal 8 19 2 2 4" xfId="38893" xr:uid="{E333155E-7640-4D9B-97D0-EAAA7DA798D5}"/>
    <cellStyle name="Normal 8 19 2 3" xfId="25186" xr:uid="{BD48A984-3FDB-4660-9010-1E968E589E1C}"/>
    <cellStyle name="Normal 8 19 2 4" xfId="30680" xr:uid="{B83E4D91-C985-4C01-AA9E-9BC8801A98A3}"/>
    <cellStyle name="Normal 8 19 2 5" xfId="36164" xr:uid="{FEA8874E-96F0-4316-9EA8-0F4D95DDE90C}"/>
    <cellStyle name="Normal 8 19 3" xfId="12006" xr:uid="{87E5BD6C-54E1-446B-8836-E5B5B505D4CA}"/>
    <cellStyle name="Normal 8 19 4" xfId="17242" xr:uid="{CF32CAEB-0D82-4EA9-B64F-17BD09615C8F}"/>
    <cellStyle name="Normal 8 19 5" xfId="19472" xr:uid="{E5DD9BE8-4B35-4CCE-B38E-DDC7F5C72CAE}"/>
    <cellStyle name="Normal 8 19 6" xfId="9793" xr:uid="{09AB851E-BCF5-4661-B61C-AE221D65B152}"/>
    <cellStyle name="Normal 8 19 6 2" xfId="21114" xr:uid="{90AA4A74-9C8E-403E-B43A-387B5CD9BFF1}"/>
    <cellStyle name="Normal 8 19 6 2 2" xfId="26670" xr:uid="{D0CC2531-8DE1-4770-B387-FC50C9B22CEA}"/>
    <cellStyle name="Normal 8 19 6 2 3" xfId="32164" xr:uid="{CAA9B52F-8756-48E4-8796-DBBF4DCC6C88}"/>
    <cellStyle name="Normal 8 19 6 2 4" xfId="37648" xr:uid="{77F520A7-6175-4FAB-B23F-44CFD0BCF9DD}"/>
    <cellStyle name="Normal 8 19 6 3" xfId="23941" xr:uid="{3D3ACE40-C987-4448-8303-9C099F7783B1}"/>
    <cellStyle name="Normal 8 19 6 4" xfId="29435" xr:uid="{27004B59-D806-4FE8-A238-A124CAB35FE0}"/>
    <cellStyle name="Normal 8 19 6 5" xfId="34919" xr:uid="{3E8D9A10-DE6C-47D7-85A1-A80323886443}"/>
    <cellStyle name="Normal 8 2" xfId="687" xr:uid="{C1E01514-C983-43F9-9939-9BFCC8FE27FB}"/>
    <cellStyle name="Normal 8 2 2" xfId="15073" xr:uid="{CB95EF1A-2418-48A5-8E70-C35E7F2840B1}"/>
    <cellStyle name="Normal 8 2 2 2" xfId="22360" xr:uid="{72B15426-F224-4781-8EF6-92F1EA7326BC}"/>
    <cellStyle name="Normal 8 2 2 2 2" xfId="27916" xr:uid="{8AA1A402-A587-4910-B8D4-28EEB078902D}"/>
    <cellStyle name="Normal 8 2 2 2 3" xfId="33410" xr:uid="{1F9E44E9-47DF-4A45-BAAC-FD5A9AEEDDF9}"/>
    <cellStyle name="Normal 8 2 2 2 4" xfId="38894" xr:uid="{AA3DCF07-B762-41EA-A17F-2D31EC909ECA}"/>
    <cellStyle name="Normal 8 2 2 3" xfId="25187" xr:uid="{4A470A7D-1105-437C-9CFE-47673C95EB3B}"/>
    <cellStyle name="Normal 8 2 2 4" xfId="30681" xr:uid="{B0D2166F-D8DA-4615-A5B2-C2271E04F584}"/>
    <cellStyle name="Normal 8 2 2 5" xfId="36165" xr:uid="{13625551-8248-4C40-A526-3F773C015DF9}"/>
    <cellStyle name="Normal 8 2 3" xfId="12007" xr:uid="{41260398-83B7-4F05-8447-56CBC4FBA8A5}"/>
    <cellStyle name="Normal 8 2 4" xfId="17243" xr:uid="{BC6846F4-960B-4399-89AA-71C6B543CD0A}"/>
    <cellStyle name="Normal 8 2 5" xfId="19473" xr:uid="{E77DE9B7-CFA2-4037-ABF1-DB4D9819C44D}"/>
    <cellStyle name="Normal 8 2 6" xfId="9794" xr:uid="{A9ADAAEC-132B-47BC-A9BC-2CAD47F9D96E}"/>
    <cellStyle name="Normal 8 2 6 2" xfId="21115" xr:uid="{4E447E62-F497-496B-952A-D4CF75D2AA09}"/>
    <cellStyle name="Normal 8 2 6 2 2" xfId="26671" xr:uid="{F22E1ACA-73ED-4E26-8888-05A0E51AC571}"/>
    <cellStyle name="Normal 8 2 6 2 3" xfId="32165" xr:uid="{54B1E42E-CDB9-47B1-B10B-C89EBA707F87}"/>
    <cellStyle name="Normal 8 2 6 2 4" xfId="37649" xr:uid="{D7EEF942-32C6-4942-9694-E5231C551848}"/>
    <cellStyle name="Normal 8 2 6 3" xfId="23942" xr:uid="{3407A86F-40D8-4168-A6DB-9EE77F3E1A5E}"/>
    <cellStyle name="Normal 8 2 6 4" xfId="29436" xr:uid="{4ED3C9F4-E979-4434-B689-4A9BA610F38C}"/>
    <cellStyle name="Normal 8 2 6 5" xfId="34920" xr:uid="{3C0CE2C8-426B-4390-B227-2121EA2F0FE2}"/>
    <cellStyle name="Normal 8 2 7" xfId="6663" xr:uid="{07D1B3D9-15AE-450E-9F36-29D54C6CFF89}"/>
    <cellStyle name="Normal 8 20" xfId="6664" xr:uid="{445DF5A5-F09E-4232-A28F-7F78EC93D116}"/>
    <cellStyle name="Normal 8 20 2" xfId="15074" xr:uid="{50EFEA4C-6CC0-4A1A-82D4-36B486C92C92}"/>
    <cellStyle name="Normal 8 20 2 2" xfId="22361" xr:uid="{B13C3B02-3F47-4ABF-9609-A9225132F06C}"/>
    <cellStyle name="Normal 8 20 2 2 2" xfId="27917" xr:uid="{4BE502F4-5576-481C-8A72-6B36BCF462D7}"/>
    <cellStyle name="Normal 8 20 2 2 3" xfId="33411" xr:uid="{68BFD0D7-8816-49F3-9972-8BB038D07424}"/>
    <cellStyle name="Normal 8 20 2 2 4" xfId="38895" xr:uid="{D9B42327-02A7-4364-9C34-C0E5ADEBB437}"/>
    <cellStyle name="Normal 8 20 2 3" xfId="25188" xr:uid="{119E4A3E-9B1D-480E-83BE-472566AADDC6}"/>
    <cellStyle name="Normal 8 20 2 4" xfId="30682" xr:uid="{E13F4F24-1702-45B7-B143-4E2F70AB7CC8}"/>
    <cellStyle name="Normal 8 20 2 5" xfId="36166" xr:uid="{9E71E363-0F39-4B4B-AE0B-FDE2AB3BA5DD}"/>
    <cellStyle name="Normal 8 20 3" xfId="12008" xr:uid="{D540B7A8-C38B-4A9E-B28E-1AD09FBFBE64}"/>
    <cellStyle name="Normal 8 20 4" xfId="17244" xr:uid="{02709DF4-D949-4B89-9E08-237D23708062}"/>
    <cellStyle name="Normal 8 20 5" xfId="19474" xr:uid="{A864C20C-0D5E-4FC6-90B2-BDB6A11AD642}"/>
    <cellStyle name="Normal 8 20 6" xfId="9795" xr:uid="{0A5BA653-F50D-4AAA-9F8F-02D907CFC80C}"/>
    <cellStyle name="Normal 8 20 6 2" xfId="21116" xr:uid="{70F30E4E-48E8-463A-8C3C-8FB823625AE2}"/>
    <cellStyle name="Normal 8 20 6 2 2" xfId="26672" xr:uid="{BF0DD4CF-7CCE-49C5-880B-E49295D436C3}"/>
    <cellStyle name="Normal 8 20 6 2 3" xfId="32166" xr:uid="{D8CC3681-4313-4777-925B-B3943F29CE53}"/>
    <cellStyle name="Normal 8 20 6 2 4" xfId="37650" xr:uid="{F75E9EFC-8E6E-4D2C-9AF2-6E73B840F360}"/>
    <cellStyle name="Normal 8 20 6 3" xfId="23943" xr:uid="{58ECAFCF-A361-4FBB-87F0-B7E7B1E79293}"/>
    <cellStyle name="Normal 8 20 6 4" xfId="29437" xr:uid="{388B22DA-0199-4581-8896-72FEDA6D0C1D}"/>
    <cellStyle name="Normal 8 20 6 5" xfId="34921" xr:uid="{7DDC851E-3264-4806-B034-33C64B24B43C}"/>
    <cellStyle name="Normal 8 21" xfId="6665" xr:uid="{029B9C4B-3403-4CFD-BE3C-96B947EE39B3}"/>
    <cellStyle name="Normal 8 21 2" xfId="15075" xr:uid="{0896796D-94D2-4E5B-A8B5-E8476F4E7F5D}"/>
    <cellStyle name="Normal 8 21 2 2" xfId="22362" xr:uid="{A12AEB16-33BB-44AD-8922-DF58DABDDF03}"/>
    <cellStyle name="Normal 8 21 2 2 2" xfId="27918" xr:uid="{6536856F-BD23-4756-8833-EDF3CDD10400}"/>
    <cellStyle name="Normal 8 21 2 2 3" xfId="33412" xr:uid="{3C96BBFB-AD31-43F6-BE0D-FF2F3EB9C680}"/>
    <cellStyle name="Normal 8 21 2 2 4" xfId="38896" xr:uid="{989E564C-5D8F-4A51-847C-E1EDF5F936F9}"/>
    <cellStyle name="Normal 8 21 2 3" xfId="25189" xr:uid="{C5A4913E-F385-412C-B84E-AC3CCCCDA45E}"/>
    <cellStyle name="Normal 8 21 2 4" xfId="30683" xr:uid="{DB52E9C2-1762-4F68-A94A-6144672DD6BD}"/>
    <cellStyle name="Normal 8 21 2 5" xfId="36167" xr:uid="{091BA000-A02E-4D81-A63E-ABCE6239C255}"/>
    <cellStyle name="Normal 8 21 3" xfId="12009" xr:uid="{EF3A230E-F02F-4B33-908C-CD2FB897007F}"/>
    <cellStyle name="Normal 8 21 4" xfId="17245" xr:uid="{B98DCF60-55DF-423F-970C-37F621D380A8}"/>
    <cellStyle name="Normal 8 21 5" xfId="19475" xr:uid="{0A0D80CA-2736-4997-AFD3-FAB5A7BE2EEC}"/>
    <cellStyle name="Normal 8 21 6" xfId="9796" xr:uid="{5340AB80-A047-47B8-A07C-31F4AFB11606}"/>
    <cellStyle name="Normal 8 21 6 2" xfId="21117" xr:uid="{B048F4A7-CDC4-4664-A4ED-5639AE446CB5}"/>
    <cellStyle name="Normal 8 21 6 2 2" xfId="26673" xr:uid="{19AA6277-9577-441B-939B-878B631FBE95}"/>
    <cellStyle name="Normal 8 21 6 2 3" xfId="32167" xr:uid="{0978F81B-867B-4D08-801B-6A404A3E1E82}"/>
    <cellStyle name="Normal 8 21 6 2 4" xfId="37651" xr:uid="{2D83D4CC-4D06-484F-B3BC-C75FBE6F2D86}"/>
    <cellStyle name="Normal 8 21 6 3" xfId="23944" xr:uid="{689F4C3B-6B3A-4924-90CF-69A5D3C8E144}"/>
    <cellStyle name="Normal 8 21 6 4" xfId="29438" xr:uid="{F8E68047-DDB5-4D06-A6A9-327C07200E9F}"/>
    <cellStyle name="Normal 8 21 6 5" xfId="34922" xr:uid="{E9958C48-5EE7-402F-BF76-C2D1DC205929}"/>
    <cellStyle name="Normal 8 22" xfId="6666" xr:uid="{198A86CB-76A2-461B-982F-3FE3C2C74A40}"/>
    <cellStyle name="Normal 8 22 2" xfId="15076" xr:uid="{DB4CE967-6921-4231-B163-53686E685851}"/>
    <cellStyle name="Normal 8 22 2 2" xfId="22363" xr:uid="{CA56FC5B-4CAF-46D0-833C-241429093CFD}"/>
    <cellStyle name="Normal 8 22 2 2 2" xfId="27919" xr:uid="{2339AB0D-8607-4BE1-982E-E9D781F4EFA4}"/>
    <cellStyle name="Normal 8 22 2 2 3" xfId="33413" xr:uid="{1ECBA348-A283-43E4-861E-393C5B09818A}"/>
    <cellStyle name="Normal 8 22 2 2 4" xfId="38897" xr:uid="{3B4D6B7B-FA4D-4DA7-A060-C1E181AED10F}"/>
    <cellStyle name="Normal 8 22 2 3" xfId="25190" xr:uid="{DEB68FB0-F578-47AF-991F-0EA0845FB68E}"/>
    <cellStyle name="Normal 8 22 2 4" xfId="30684" xr:uid="{FF50C7FD-5715-4E75-89E6-B59F45EC2064}"/>
    <cellStyle name="Normal 8 22 2 5" xfId="36168" xr:uid="{3F299501-3102-4DDA-B72D-79214F4CB8C0}"/>
    <cellStyle name="Normal 8 22 3" xfId="12010" xr:uid="{000DCDC4-4E01-4451-9706-DE1F4A861737}"/>
    <cellStyle name="Normal 8 22 4" xfId="17246" xr:uid="{BD1F0B3B-FD05-40B4-82E3-B3E478D1240F}"/>
    <cellStyle name="Normal 8 22 5" xfId="19476" xr:uid="{04E4F99D-A907-4189-8DC7-6F8FE04389A6}"/>
    <cellStyle name="Normal 8 22 6" xfId="9797" xr:uid="{AC273E8F-004B-4CBE-AB4C-164767E8CFEB}"/>
    <cellStyle name="Normal 8 22 6 2" xfId="21118" xr:uid="{600F5E5F-61DD-4B7D-81B1-5CE39A947F2C}"/>
    <cellStyle name="Normal 8 22 6 2 2" xfId="26674" xr:uid="{1EA6BB9B-FB0A-48AE-BB26-F491290D3B5F}"/>
    <cellStyle name="Normal 8 22 6 2 3" xfId="32168" xr:uid="{B69C5A3D-6F2F-41AD-AAA6-629AE797C031}"/>
    <cellStyle name="Normal 8 22 6 2 4" xfId="37652" xr:uid="{27A1E6CE-0200-4852-B3C3-514EA0B565D9}"/>
    <cellStyle name="Normal 8 22 6 3" xfId="23945" xr:uid="{5FC87733-415F-4CC0-942B-2F5D43C9102D}"/>
    <cellStyle name="Normal 8 22 6 4" xfId="29439" xr:uid="{A8C711CC-C3A7-4FE5-BD15-19BE792049EF}"/>
    <cellStyle name="Normal 8 22 6 5" xfId="34923" xr:uid="{9FB6559D-91DE-4CD2-AC6E-4F5E6282327D}"/>
    <cellStyle name="Normal 8 23" xfId="6667" xr:uid="{065267AE-5699-479D-8788-8779DDEA48EC}"/>
    <cellStyle name="Normal 8 23 2" xfId="15077" xr:uid="{BD283DBD-32BA-4A77-9866-F2EADD27AB57}"/>
    <cellStyle name="Normal 8 23 2 2" xfId="22364" xr:uid="{1A7BE508-14C0-4A3D-AE32-7DDB516069D5}"/>
    <cellStyle name="Normal 8 23 2 2 2" xfId="27920" xr:uid="{04C1260E-05FF-49FA-9B8D-774C8C073F07}"/>
    <cellStyle name="Normal 8 23 2 2 3" xfId="33414" xr:uid="{95437719-3B59-41D5-9F65-5F607A1C9E91}"/>
    <cellStyle name="Normal 8 23 2 2 4" xfId="38898" xr:uid="{A9512EC4-5C68-42FC-8460-DCF2C40A8629}"/>
    <cellStyle name="Normal 8 23 2 3" xfId="25191" xr:uid="{8681E595-9785-473E-873A-162AF95F93B2}"/>
    <cellStyle name="Normal 8 23 2 4" xfId="30685" xr:uid="{43063B04-C90E-42F2-8A54-760EFF6FDD8D}"/>
    <cellStyle name="Normal 8 23 2 5" xfId="36169" xr:uid="{DF1FC8C1-D34D-4FE4-826A-E2815F01CACE}"/>
    <cellStyle name="Normal 8 23 3" xfId="12011" xr:uid="{CB0CB4B3-D649-4C0B-A207-5B9F497D0BEA}"/>
    <cellStyle name="Normal 8 23 4" xfId="17247" xr:uid="{30F0657F-D889-41D0-821A-C84EB1C3C1C0}"/>
    <cellStyle name="Normal 8 23 5" xfId="19477" xr:uid="{77F37A57-5B0A-41FF-B9E5-1E81244F8C1C}"/>
    <cellStyle name="Normal 8 23 6" xfId="9798" xr:uid="{EBA79B19-B1E7-447B-B87A-9C944F83B044}"/>
    <cellStyle name="Normal 8 23 6 2" xfId="21119" xr:uid="{C40E780F-1D40-4CBF-A78A-6263D9EEE8C7}"/>
    <cellStyle name="Normal 8 23 6 2 2" xfId="26675" xr:uid="{6E3878D3-F950-4C15-B487-7A06D65C2E5F}"/>
    <cellStyle name="Normal 8 23 6 2 3" xfId="32169" xr:uid="{6CAF07F3-6FAF-49BE-AE96-B82DB29AAD4E}"/>
    <cellStyle name="Normal 8 23 6 2 4" xfId="37653" xr:uid="{9CB9D858-B7A1-4ED0-A061-6D922DCA921C}"/>
    <cellStyle name="Normal 8 23 6 3" xfId="23946" xr:uid="{D5D43CE8-36F5-4593-B05D-C87955C181A9}"/>
    <cellStyle name="Normal 8 23 6 4" xfId="29440" xr:uid="{E3FB8546-DAA3-4E51-A4BB-57B4B19E8120}"/>
    <cellStyle name="Normal 8 23 6 5" xfId="34924" xr:uid="{A558557A-E610-46AA-894F-6560D8E67729}"/>
    <cellStyle name="Normal 8 24" xfId="6668" xr:uid="{7A72F80B-F18B-46C0-8A20-390BC84D1257}"/>
    <cellStyle name="Normal 8 24 2" xfId="15078" xr:uid="{43890094-B1E8-4975-A34E-17A3A65CD841}"/>
    <cellStyle name="Normal 8 24 2 2" xfId="22365" xr:uid="{CBF786F0-5800-4A6C-B4DB-417BACE02219}"/>
    <cellStyle name="Normal 8 24 2 2 2" xfId="27921" xr:uid="{F71A7A0F-74BA-4503-BE89-AC26DB11B405}"/>
    <cellStyle name="Normal 8 24 2 2 3" xfId="33415" xr:uid="{5CA0F71E-D449-4C75-807B-E1932DA2D050}"/>
    <cellStyle name="Normal 8 24 2 2 4" xfId="38899" xr:uid="{4352DF5F-CB4E-4720-AB04-990D1B9A5329}"/>
    <cellStyle name="Normal 8 24 2 3" xfId="25192" xr:uid="{D6ACE52D-1BA3-4C0A-84DA-52767CB46808}"/>
    <cellStyle name="Normal 8 24 2 4" xfId="30686" xr:uid="{3920B674-E687-4581-A409-46ABED689053}"/>
    <cellStyle name="Normal 8 24 2 5" xfId="36170" xr:uid="{6454F950-8EE1-4F33-AE90-F11DCC4424AC}"/>
    <cellStyle name="Normal 8 24 3" xfId="12012" xr:uid="{0B3B1FBC-6BC9-441D-B0DA-1AA7EACF6A2F}"/>
    <cellStyle name="Normal 8 24 4" xfId="17248" xr:uid="{8D391F12-5FAC-4AE5-9422-46CC2A4742BA}"/>
    <cellStyle name="Normal 8 24 5" xfId="19478" xr:uid="{910F5B60-626A-4691-9A44-1B60B780D5CC}"/>
    <cellStyle name="Normal 8 24 6" xfId="9799" xr:uid="{20087BD7-BAE6-4C4C-B74F-6FB60755B841}"/>
    <cellStyle name="Normal 8 24 6 2" xfId="21120" xr:uid="{A7CBEB1D-F8C8-41AD-9527-545CE47691C3}"/>
    <cellStyle name="Normal 8 24 6 2 2" xfId="26676" xr:uid="{92A92A8F-4C98-496C-AD97-BAF4D5D8E574}"/>
    <cellStyle name="Normal 8 24 6 2 3" xfId="32170" xr:uid="{D3C7A785-4E3A-4D78-82C7-B6E614ED5278}"/>
    <cellStyle name="Normal 8 24 6 2 4" xfId="37654" xr:uid="{3337E5C4-9435-40A8-A762-C22E247D8B2E}"/>
    <cellStyle name="Normal 8 24 6 3" xfId="23947" xr:uid="{DCBD3678-695A-463A-BC65-2FAF7AE77841}"/>
    <cellStyle name="Normal 8 24 6 4" xfId="29441" xr:uid="{13195F91-0F02-4EC9-87A3-01AC2A664CFA}"/>
    <cellStyle name="Normal 8 24 6 5" xfId="34925" xr:uid="{82C472D2-5EE6-447E-BBB8-265F212243C4}"/>
    <cellStyle name="Normal 8 25" xfId="6669" xr:uid="{060D7D17-1256-44DE-8C28-72B816E23B95}"/>
    <cellStyle name="Normal 8 25 2" xfId="15079" xr:uid="{EC0CE101-AA8D-4104-A662-1553664342D7}"/>
    <cellStyle name="Normal 8 25 2 2" xfId="22366" xr:uid="{519E2BB0-8EDF-4047-8CC1-CA89C548685C}"/>
    <cellStyle name="Normal 8 25 2 2 2" xfId="27922" xr:uid="{1CDC4F9A-A79F-42AA-BD40-A847E51C98C8}"/>
    <cellStyle name="Normal 8 25 2 2 3" xfId="33416" xr:uid="{F15AE0C6-F394-4CB7-9583-AF1B8994A3DE}"/>
    <cellStyle name="Normal 8 25 2 2 4" xfId="38900" xr:uid="{09EB5A3D-5B2E-4013-A0E7-4727EF8F1EC0}"/>
    <cellStyle name="Normal 8 25 2 3" xfId="25193" xr:uid="{1DE92DEA-7338-4DD6-8A63-537074C0B8B2}"/>
    <cellStyle name="Normal 8 25 2 4" xfId="30687" xr:uid="{4713050C-4B97-4636-9E29-3DA34C91A210}"/>
    <cellStyle name="Normal 8 25 2 5" xfId="36171" xr:uid="{2784ED41-1311-4373-B251-7079CF90AD19}"/>
    <cellStyle name="Normal 8 25 3" xfId="12013" xr:uid="{3A0A2E83-D352-4DF5-BF87-2A869797CB5C}"/>
    <cellStyle name="Normal 8 25 4" xfId="17249" xr:uid="{FC07233D-DED1-464E-B7F2-DCF9F8CBED7B}"/>
    <cellStyle name="Normal 8 25 5" xfId="19479" xr:uid="{C90607AA-6ED7-4BBB-96A7-DC794ADE2710}"/>
    <cellStyle name="Normal 8 25 6" xfId="9800" xr:uid="{50CF7A85-FE10-4C9F-8D21-A60F040AF7A4}"/>
    <cellStyle name="Normal 8 25 6 2" xfId="21121" xr:uid="{B1199253-4C52-4510-81DF-3957CF005F60}"/>
    <cellStyle name="Normal 8 25 6 2 2" xfId="26677" xr:uid="{8857B731-C3EA-4B1C-8861-C43DF36C4501}"/>
    <cellStyle name="Normal 8 25 6 2 3" xfId="32171" xr:uid="{4B0FD70E-1BFF-4692-B5D9-47F30EFD7A7B}"/>
    <cellStyle name="Normal 8 25 6 2 4" xfId="37655" xr:uid="{FEBBD593-E79C-4AAC-B742-91C857C531B4}"/>
    <cellStyle name="Normal 8 25 6 3" xfId="23948" xr:uid="{AF82CA9B-2CFD-4171-9FAF-2C4C38EBBF64}"/>
    <cellStyle name="Normal 8 25 6 4" xfId="29442" xr:uid="{A93CC4E6-1F02-405F-A6A8-F39016CB02AC}"/>
    <cellStyle name="Normal 8 25 6 5" xfId="34926" xr:uid="{158C53F7-9979-4DCB-9447-75A0A7887E79}"/>
    <cellStyle name="Normal 8 26" xfId="6670" xr:uid="{100110FE-4D62-437B-AC8D-F6963BDEB6E7}"/>
    <cellStyle name="Normal 8 26 2" xfId="15080" xr:uid="{0A654D1A-DDBD-4165-A63A-79E3EA73A3B1}"/>
    <cellStyle name="Normal 8 26 2 2" xfId="22367" xr:uid="{9805EAC2-779F-49BD-B12C-A8BBC549AC4D}"/>
    <cellStyle name="Normal 8 26 2 2 2" xfId="27923" xr:uid="{5C968D3B-BB09-44CB-A46F-8F1AFE48D360}"/>
    <cellStyle name="Normal 8 26 2 2 3" xfId="33417" xr:uid="{059FD669-3D6B-45EB-9EF6-6BBD7195A4F7}"/>
    <cellStyle name="Normal 8 26 2 2 4" xfId="38901" xr:uid="{55AAF0B2-D7CD-4B24-A7A1-50E10CF7EEF3}"/>
    <cellStyle name="Normal 8 26 2 3" xfId="25194" xr:uid="{50031499-6E4C-43ED-B7F7-420DF0CE20CA}"/>
    <cellStyle name="Normal 8 26 2 4" xfId="30688" xr:uid="{46D481E3-CAC3-486B-A0A3-2AB161639B2F}"/>
    <cellStyle name="Normal 8 26 2 5" xfId="36172" xr:uid="{63105C25-3AE2-4D82-875B-7A19EBDE4F1B}"/>
    <cellStyle name="Normal 8 26 3" xfId="12014" xr:uid="{47A7B5E1-3A70-4A7E-991C-3AD0932D58AC}"/>
    <cellStyle name="Normal 8 26 4" xfId="17250" xr:uid="{9A2F92E1-671E-4E80-BD8F-AE5C8F926447}"/>
    <cellStyle name="Normal 8 26 5" xfId="19480" xr:uid="{525D9E0C-7CB6-4D2A-BAA0-BD66B50515A7}"/>
    <cellStyle name="Normal 8 26 6" xfId="9801" xr:uid="{D5EFE055-F83D-4C06-A2D5-B2DEF5414E1C}"/>
    <cellStyle name="Normal 8 26 6 2" xfId="21122" xr:uid="{ADB9A173-DF80-42EE-B540-F718150D9EDC}"/>
    <cellStyle name="Normal 8 26 6 2 2" xfId="26678" xr:uid="{B2EFDD4B-0F9B-426A-A452-31865CF29254}"/>
    <cellStyle name="Normal 8 26 6 2 3" xfId="32172" xr:uid="{EDE08C94-3564-481E-A7CC-A43212D69760}"/>
    <cellStyle name="Normal 8 26 6 2 4" xfId="37656" xr:uid="{16E98DD3-FDE5-429A-B5DA-C9E6961486ED}"/>
    <cellStyle name="Normal 8 26 6 3" xfId="23949" xr:uid="{ADDD0B7F-CD3E-472D-988E-91729724A07C}"/>
    <cellStyle name="Normal 8 26 6 4" xfId="29443" xr:uid="{9B1BD2D9-4436-4BD2-95F3-435DB94CB728}"/>
    <cellStyle name="Normal 8 26 6 5" xfId="34927" xr:uid="{1B1F150C-0255-4593-BE19-D4DEEFA27050}"/>
    <cellStyle name="Normal 8 27" xfId="6671" xr:uid="{58AF9AD8-CFDB-49D2-86A2-86DA9A2FC53D}"/>
    <cellStyle name="Normal 8 27 2" xfId="15081" xr:uid="{692F4CFB-097E-41C3-BC42-E9C141DC239E}"/>
    <cellStyle name="Normal 8 27 2 2" xfId="22368" xr:uid="{4F055ACB-4470-4D0E-98FA-1BE72841C5A7}"/>
    <cellStyle name="Normal 8 27 2 2 2" xfId="27924" xr:uid="{56859C1C-99AA-4CE2-B2D1-1BD1218665AB}"/>
    <cellStyle name="Normal 8 27 2 2 3" xfId="33418" xr:uid="{9E619B92-B1B1-483E-A6FB-48DBE54866F2}"/>
    <cellStyle name="Normal 8 27 2 2 4" xfId="38902" xr:uid="{C7377959-0D63-4516-A47F-A1AD67AE759E}"/>
    <cellStyle name="Normal 8 27 2 3" xfId="25195" xr:uid="{3153E63C-20F9-49E8-9DC4-D69945C2F585}"/>
    <cellStyle name="Normal 8 27 2 4" xfId="30689" xr:uid="{08ED2184-1928-444A-8508-8D9371AB9036}"/>
    <cellStyle name="Normal 8 27 2 5" xfId="36173" xr:uid="{560F4920-6620-4416-93E7-AD14372AF04D}"/>
    <cellStyle name="Normal 8 27 3" xfId="12015" xr:uid="{E0B9DFFE-496C-4B84-8901-41ABE4E9B52B}"/>
    <cellStyle name="Normal 8 27 4" xfId="17251" xr:uid="{DC150F5D-2428-43D1-AD26-00960A264274}"/>
    <cellStyle name="Normal 8 27 5" xfId="19481" xr:uid="{5081D2BF-6052-4592-A066-0184DA9E50E4}"/>
    <cellStyle name="Normal 8 27 6" xfId="9802" xr:uid="{148D0D6A-3975-4327-A458-B97A1BF59E9A}"/>
    <cellStyle name="Normal 8 27 6 2" xfId="21123" xr:uid="{AB50D92E-D44B-4C54-BA29-91F0D6D037A0}"/>
    <cellStyle name="Normal 8 27 6 2 2" xfId="26679" xr:uid="{8D0A5911-73C7-4037-8CF3-2BCDC90F2AD2}"/>
    <cellStyle name="Normal 8 27 6 2 3" xfId="32173" xr:uid="{FBDA94D3-1050-4816-A395-4EE75E176A3E}"/>
    <cellStyle name="Normal 8 27 6 2 4" xfId="37657" xr:uid="{F2F01ED2-F16A-4C22-A106-D3D821EE5C12}"/>
    <cellStyle name="Normal 8 27 6 3" xfId="23950" xr:uid="{092C4602-DBA7-4BB7-A121-29BFB5B13FFA}"/>
    <cellStyle name="Normal 8 27 6 4" xfId="29444" xr:uid="{C1FC0A5D-EF9D-4AEB-9813-12D3CAB83050}"/>
    <cellStyle name="Normal 8 27 6 5" xfId="34928" xr:uid="{2B938014-BC27-455A-BCEA-4994AC7B6558}"/>
    <cellStyle name="Normal 8 28" xfId="6672" xr:uid="{66AB9B0B-C29F-4DD1-B77E-A07FA4D20A14}"/>
    <cellStyle name="Normal 8 28 2" xfId="15082" xr:uid="{A46257B8-CA1A-46B0-9500-8B1F668D2E6C}"/>
    <cellStyle name="Normal 8 28 2 2" xfId="22369" xr:uid="{65B24A9C-74BF-4506-8907-B1352DFCD3F6}"/>
    <cellStyle name="Normal 8 28 2 2 2" xfId="27925" xr:uid="{438F7A38-6D64-4B85-9F87-05C402AE2445}"/>
    <cellStyle name="Normal 8 28 2 2 3" xfId="33419" xr:uid="{331B7856-4872-499B-A4E1-39A0F71E4B5B}"/>
    <cellStyle name="Normal 8 28 2 2 4" xfId="38903" xr:uid="{636B03CA-CDF3-4292-AF04-E7929CDD1BFD}"/>
    <cellStyle name="Normal 8 28 2 3" xfId="25196" xr:uid="{990B5323-E028-45B3-BDBD-F23F03239022}"/>
    <cellStyle name="Normal 8 28 2 4" xfId="30690" xr:uid="{C832D3B4-4706-49F6-8060-FCE86050228A}"/>
    <cellStyle name="Normal 8 28 2 5" xfId="36174" xr:uid="{73693220-AA00-4A83-9644-A54510ECDAE8}"/>
    <cellStyle name="Normal 8 28 3" xfId="12016" xr:uid="{BDFCD6DF-24BD-4773-A1A7-466F7E63F10D}"/>
    <cellStyle name="Normal 8 28 4" xfId="17252" xr:uid="{3375DAA1-79E9-479C-90E7-F8081A933D49}"/>
    <cellStyle name="Normal 8 28 5" xfId="19482" xr:uid="{70342259-F9AD-41F0-A936-4FE3FFE1A2FB}"/>
    <cellStyle name="Normal 8 28 6" xfId="9803" xr:uid="{5EE947EA-FA6A-4AE1-8615-96DFDBECA32B}"/>
    <cellStyle name="Normal 8 28 6 2" xfId="21124" xr:uid="{8E49118F-8F55-472F-BC70-7BFDA1491718}"/>
    <cellStyle name="Normal 8 28 6 2 2" xfId="26680" xr:uid="{EFB31E1C-CDDA-43C9-9AD9-0FA5FC4370AC}"/>
    <cellStyle name="Normal 8 28 6 2 3" xfId="32174" xr:uid="{0FD54310-CE43-4463-92BC-E119F78937E7}"/>
    <cellStyle name="Normal 8 28 6 2 4" xfId="37658" xr:uid="{17A6C7D2-819B-414F-91EF-CCB4CE6484D4}"/>
    <cellStyle name="Normal 8 28 6 3" xfId="23951" xr:uid="{4D6396FF-6F33-4281-8409-2D1C73DFC9B1}"/>
    <cellStyle name="Normal 8 28 6 4" xfId="29445" xr:uid="{91B506FA-3CA8-4886-8363-FC1FA2EE38F0}"/>
    <cellStyle name="Normal 8 28 6 5" xfId="34929" xr:uid="{D181DEBA-A5D4-4B43-837F-64F7BB02D1DB}"/>
    <cellStyle name="Normal 8 29" xfId="6673" xr:uid="{B26A4942-EC71-404D-AA83-6509E5ABB259}"/>
    <cellStyle name="Normal 8 29 2" xfId="15083" xr:uid="{668EF24B-6B8C-4F1A-91C3-3DF8F20FB0F3}"/>
    <cellStyle name="Normal 8 29 2 2" xfId="22370" xr:uid="{CF199B30-8C53-4082-A122-A306C626FFE8}"/>
    <cellStyle name="Normal 8 29 2 2 2" xfId="27926" xr:uid="{F6B016C4-681F-4F8E-87F1-E92680945CB3}"/>
    <cellStyle name="Normal 8 29 2 2 3" xfId="33420" xr:uid="{CB4BB208-7327-46C2-B9D7-A35FE26A43F0}"/>
    <cellStyle name="Normal 8 29 2 2 4" xfId="38904" xr:uid="{E1F33CF5-A45F-44D0-8690-D9FA4D57BBA6}"/>
    <cellStyle name="Normal 8 29 2 3" xfId="25197" xr:uid="{746154EE-066D-4739-95BA-83031FD86372}"/>
    <cellStyle name="Normal 8 29 2 4" xfId="30691" xr:uid="{60D61BE3-15DD-4182-9295-6123A16777CA}"/>
    <cellStyle name="Normal 8 29 2 5" xfId="36175" xr:uid="{52BC7C5F-2934-49FE-93BC-A116E72B4D0B}"/>
    <cellStyle name="Normal 8 29 3" xfId="12017" xr:uid="{BBF77365-F63A-499E-994F-1C1DC001EF3F}"/>
    <cellStyle name="Normal 8 29 4" xfId="17253" xr:uid="{E4BF958A-5452-4BAE-8037-022D249A1E93}"/>
    <cellStyle name="Normal 8 29 5" xfId="19483" xr:uid="{1A8E16D0-FB09-4432-89D3-5C786C104968}"/>
    <cellStyle name="Normal 8 29 6" xfId="9804" xr:uid="{4E235AD6-ECA1-4CA1-AD3C-0C6723FCAB71}"/>
    <cellStyle name="Normal 8 29 6 2" xfId="21125" xr:uid="{D41B55F4-AC7C-427E-929B-A0F52B0694F7}"/>
    <cellStyle name="Normal 8 29 6 2 2" xfId="26681" xr:uid="{4D176DC9-9E3D-404D-B790-EAB1C99EB855}"/>
    <cellStyle name="Normal 8 29 6 2 3" xfId="32175" xr:uid="{0FF2E3F1-46DE-4D0F-ADE4-257983D6783C}"/>
    <cellStyle name="Normal 8 29 6 2 4" xfId="37659" xr:uid="{02B26E04-FE93-4257-8189-8AA09AD7BD62}"/>
    <cellStyle name="Normal 8 29 6 3" xfId="23952" xr:uid="{8E08D3E6-D02D-478F-A831-ECC2E13F7A74}"/>
    <cellStyle name="Normal 8 29 6 4" xfId="29446" xr:uid="{518F4029-F81E-46D0-94AE-FF9D066EC4B2}"/>
    <cellStyle name="Normal 8 29 6 5" xfId="34930" xr:uid="{866704D7-3985-4F73-9DBA-1338201605C0}"/>
    <cellStyle name="Normal 8 3" xfId="6674" xr:uid="{2B51DDF4-53EC-45A9-A253-0BBC33C5D01E}"/>
    <cellStyle name="Normal 8 3 2" xfId="15084" xr:uid="{FFB51098-5A32-44F5-9907-D6CCC1A30B1B}"/>
    <cellStyle name="Normal 8 3 2 2" xfId="22371" xr:uid="{B8664B37-2144-49DD-BF30-94BAFC4DBE3C}"/>
    <cellStyle name="Normal 8 3 2 2 2" xfId="27927" xr:uid="{5E0DDEC5-4C3C-4823-9798-07CA7726558F}"/>
    <cellStyle name="Normal 8 3 2 2 3" xfId="33421" xr:uid="{8F0A4A66-0CD0-4E46-8A98-4E32AD59D15E}"/>
    <cellStyle name="Normal 8 3 2 2 4" xfId="38905" xr:uid="{9515BF94-D03D-4F94-AB63-9BDCC5C510FD}"/>
    <cellStyle name="Normal 8 3 2 3" xfId="25198" xr:uid="{7110D7D4-FDB7-4760-AC11-6DF9735773A4}"/>
    <cellStyle name="Normal 8 3 2 4" xfId="30692" xr:uid="{2E1EFE44-0E01-4BF0-AF4E-DD730EA17470}"/>
    <cellStyle name="Normal 8 3 2 5" xfId="36176" xr:uid="{448BD126-085E-4228-8189-BC14CEBC5E18}"/>
    <cellStyle name="Normal 8 3 3" xfId="12018" xr:uid="{8C039749-B59F-4A42-A831-DA17DB8D0BEF}"/>
    <cellStyle name="Normal 8 3 4" xfId="17254" xr:uid="{05B86217-8A7C-49CB-9F91-D44C3396084E}"/>
    <cellStyle name="Normal 8 3 5" xfId="19484" xr:uid="{DEB2DAA8-8568-466F-B160-0BE19DAA38A3}"/>
    <cellStyle name="Normal 8 3 6" xfId="9805" xr:uid="{A3243C50-B4D8-47FE-8F21-CE8AD83EFE9C}"/>
    <cellStyle name="Normal 8 3 6 2" xfId="21126" xr:uid="{A0D3DC0A-BE6F-4B27-892E-94A59F3B1228}"/>
    <cellStyle name="Normal 8 3 6 2 2" xfId="26682" xr:uid="{B2246E5E-8945-451B-A39C-2604B008959C}"/>
    <cellStyle name="Normal 8 3 6 2 3" xfId="32176" xr:uid="{D328D27D-B43D-4C69-8A0F-85468186484A}"/>
    <cellStyle name="Normal 8 3 6 2 4" xfId="37660" xr:uid="{CE3740D7-EC2B-42AE-A9EE-3ECB6704610B}"/>
    <cellStyle name="Normal 8 3 6 3" xfId="23953" xr:uid="{472F79E5-D415-4439-B5F0-345E107DC303}"/>
    <cellStyle name="Normal 8 3 6 4" xfId="29447" xr:uid="{01932046-7609-4CE1-9ABC-5EBABD5C0E2E}"/>
    <cellStyle name="Normal 8 3 6 5" xfId="34931" xr:uid="{0F4122EC-D992-4CA4-86DC-78B612BD96FD}"/>
    <cellStyle name="Normal 8 30" xfId="6675" xr:uid="{992FE5CF-62C0-4379-AFB0-F619C84C9BB2}"/>
    <cellStyle name="Normal 8 30 2" xfId="15085" xr:uid="{497B84F3-BE24-46FD-A8E6-D52BCADDE181}"/>
    <cellStyle name="Normal 8 30 2 2" xfId="22372" xr:uid="{91850512-9C92-4397-B981-E2BBFADBE016}"/>
    <cellStyle name="Normal 8 30 2 2 2" xfId="27928" xr:uid="{6E63018C-EA45-4538-9254-3F6CA93D7CC5}"/>
    <cellStyle name="Normal 8 30 2 2 3" xfId="33422" xr:uid="{27228586-B512-4ED2-AFA5-09B40CD00552}"/>
    <cellStyle name="Normal 8 30 2 2 4" xfId="38906" xr:uid="{A4FE48E9-D182-4BD9-9234-ACF04870F324}"/>
    <cellStyle name="Normal 8 30 2 3" xfId="25199" xr:uid="{3FC7FF2F-1E85-402D-BC97-7928D2365799}"/>
    <cellStyle name="Normal 8 30 2 4" xfId="30693" xr:uid="{AED02D6F-E49F-42D9-AE6C-864896DF844E}"/>
    <cellStyle name="Normal 8 30 2 5" xfId="36177" xr:uid="{26AAAA83-6994-40AF-98C3-820A462B43A8}"/>
    <cellStyle name="Normal 8 30 3" xfId="12019" xr:uid="{C48E01A7-C36D-47F4-B508-01A6834BC1A8}"/>
    <cellStyle name="Normal 8 30 4" xfId="17255" xr:uid="{5C279E92-3CF9-4D42-801F-9EB9060A5474}"/>
    <cellStyle name="Normal 8 30 5" xfId="19485" xr:uid="{3C476952-D9F2-4B05-A2E7-0DA6D943B415}"/>
    <cellStyle name="Normal 8 30 6" xfId="9806" xr:uid="{72E04458-A343-4C10-AABD-2516E2D55920}"/>
    <cellStyle name="Normal 8 30 6 2" xfId="21127" xr:uid="{2157BD6F-5746-400C-AB1C-77C4D6F71D12}"/>
    <cellStyle name="Normal 8 30 6 2 2" xfId="26683" xr:uid="{FF045D46-DB44-4A5E-B1FB-B8983654BE6A}"/>
    <cellStyle name="Normal 8 30 6 2 3" xfId="32177" xr:uid="{8B0460CC-F981-4B7C-8D8E-A038D21205D9}"/>
    <cellStyle name="Normal 8 30 6 2 4" xfId="37661" xr:uid="{8CA134C2-F89D-4991-A8C8-3E1B5C32FC59}"/>
    <cellStyle name="Normal 8 30 6 3" xfId="23954" xr:uid="{7E94F4FA-6EFC-4B59-A97D-960FADEE4807}"/>
    <cellStyle name="Normal 8 30 6 4" xfId="29448" xr:uid="{4E56FDBD-D6F4-4AE1-B070-A0E7DD62CDF4}"/>
    <cellStyle name="Normal 8 30 6 5" xfId="34932" xr:uid="{FB629D76-80F2-4139-A64F-ED81E0EF697F}"/>
    <cellStyle name="Normal 8 31" xfId="6676" xr:uid="{6CE195F7-C2ED-4980-AD68-2A2341402AB0}"/>
    <cellStyle name="Normal 8 31 2" xfId="15086" xr:uid="{BFB98F7E-98AF-48E3-B318-8780980A922E}"/>
    <cellStyle name="Normal 8 31 2 2" xfId="22373" xr:uid="{0C01B834-9B50-4072-BDAF-BDBA039660C5}"/>
    <cellStyle name="Normal 8 31 2 2 2" xfId="27929" xr:uid="{E55E0331-F160-4A8A-8CEB-0CA559082AF4}"/>
    <cellStyle name="Normal 8 31 2 2 3" xfId="33423" xr:uid="{675B6F11-B1A9-48DE-B5E1-C62C37D86AC8}"/>
    <cellStyle name="Normal 8 31 2 2 4" xfId="38907" xr:uid="{35491F4F-631F-43BD-95FE-2DBD3043E733}"/>
    <cellStyle name="Normal 8 31 2 3" xfId="25200" xr:uid="{17DF8FA9-95CF-48AF-988B-2EF2AB16E534}"/>
    <cellStyle name="Normal 8 31 2 4" xfId="30694" xr:uid="{AC707533-964B-4268-8558-F25C59BB3026}"/>
    <cellStyle name="Normal 8 31 2 5" xfId="36178" xr:uid="{BF5242C9-7A5F-4645-BADD-5B3A6039ADB5}"/>
    <cellStyle name="Normal 8 31 3" xfId="12020" xr:uid="{4F41F154-00C8-46F5-BFDC-0CB366B76DD1}"/>
    <cellStyle name="Normal 8 31 4" xfId="17256" xr:uid="{9D119D61-5D39-430B-896F-A8EA41C06F7C}"/>
    <cellStyle name="Normal 8 31 5" xfId="19486" xr:uid="{62B57C2E-6E1C-4B9F-B72E-52997C01FEF8}"/>
    <cellStyle name="Normal 8 31 6" xfId="9807" xr:uid="{04475E8F-A4AA-4B72-9754-2C7DA00D7F1B}"/>
    <cellStyle name="Normal 8 31 6 2" xfId="21128" xr:uid="{3A996699-476E-42DF-A322-1DD7DA0ED557}"/>
    <cellStyle name="Normal 8 31 6 2 2" xfId="26684" xr:uid="{25E953C4-C683-4957-8BEA-02EA672F6041}"/>
    <cellStyle name="Normal 8 31 6 2 3" xfId="32178" xr:uid="{507CBC31-C32C-463F-B7FD-3273C041CB92}"/>
    <cellStyle name="Normal 8 31 6 2 4" xfId="37662" xr:uid="{4645154F-DACD-4135-976C-B8A0A5225FD8}"/>
    <cellStyle name="Normal 8 31 6 3" xfId="23955" xr:uid="{7FE1DBBA-76E9-47FF-8F4B-8583125B61DB}"/>
    <cellStyle name="Normal 8 31 6 4" xfId="29449" xr:uid="{07E66C2C-B4FE-4E59-90AB-0718D632EB4B}"/>
    <cellStyle name="Normal 8 31 6 5" xfId="34933" xr:uid="{A310935B-12C8-4F0A-A880-A4FD6F71F354}"/>
    <cellStyle name="Normal 8 32" xfId="6677" xr:uid="{130CE193-775F-42A5-82F2-06A2069374FA}"/>
    <cellStyle name="Normal 8 32 2" xfId="15087" xr:uid="{B7D55DE5-050E-4869-BA9E-22BF6775104E}"/>
    <cellStyle name="Normal 8 32 2 2" xfId="22374" xr:uid="{AA00DBCE-DEA3-4C4E-A698-BD09FBCE8AA0}"/>
    <cellStyle name="Normal 8 32 2 2 2" xfId="27930" xr:uid="{11E2C46E-F451-4159-B54F-B4B759955027}"/>
    <cellStyle name="Normal 8 32 2 2 3" xfId="33424" xr:uid="{6F75BD9F-64E4-451C-8798-4F40D0C279BB}"/>
    <cellStyle name="Normal 8 32 2 2 4" xfId="38908" xr:uid="{7C63B923-6109-45E5-A60D-497F7D9819C3}"/>
    <cellStyle name="Normal 8 32 2 3" xfId="25201" xr:uid="{247AEDBB-7C7A-46BA-AB27-A64F7C834A61}"/>
    <cellStyle name="Normal 8 32 2 4" xfId="30695" xr:uid="{6DD5DBA9-7563-44B4-A77E-176924132BF5}"/>
    <cellStyle name="Normal 8 32 2 5" xfId="36179" xr:uid="{4C7CEF73-2FB6-496C-8DBF-D897CE029DFC}"/>
    <cellStyle name="Normal 8 32 3" xfId="12021" xr:uid="{3DCFECB0-3921-4DD5-896E-63617658AA98}"/>
    <cellStyle name="Normal 8 32 4" xfId="17257" xr:uid="{619DBCEB-7571-4AE6-A875-9170D9D2902A}"/>
    <cellStyle name="Normal 8 32 5" xfId="19487" xr:uid="{5D2F8418-A3F7-4A38-9DB5-DE0031F07F04}"/>
    <cellStyle name="Normal 8 32 6" xfId="9808" xr:uid="{EFB9EDCC-AE44-4BC8-9811-3735EC951B1A}"/>
    <cellStyle name="Normal 8 32 6 2" xfId="21129" xr:uid="{C889AA81-14E5-47A4-B64B-E081D3BEC2D8}"/>
    <cellStyle name="Normal 8 32 6 2 2" xfId="26685" xr:uid="{E7CEFB7F-F20A-4A7E-BAEC-B20157344BA7}"/>
    <cellStyle name="Normal 8 32 6 2 3" xfId="32179" xr:uid="{7EAF6918-D9C4-430D-BB48-AA5D9BF1A9B0}"/>
    <cellStyle name="Normal 8 32 6 2 4" xfId="37663" xr:uid="{44411A98-1B5C-4FD3-9CFF-2EE69A22126F}"/>
    <cellStyle name="Normal 8 32 6 3" xfId="23956" xr:uid="{D3B132CF-F327-4710-8F42-8B2F496CFE85}"/>
    <cellStyle name="Normal 8 32 6 4" xfId="29450" xr:uid="{F172D981-6C5A-477E-B165-5986D01F5D3A}"/>
    <cellStyle name="Normal 8 32 6 5" xfId="34934" xr:uid="{E8052D29-7998-43A3-A507-59C5DB6B8999}"/>
    <cellStyle name="Normal 8 33" xfId="6678" xr:uid="{B9430EC3-D524-4DFC-AB40-D25BC54F669F}"/>
    <cellStyle name="Normal 8 33 2" xfId="15088" xr:uid="{CB0BE9E2-9F2D-4A00-A4B1-9BD581C5CCBA}"/>
    <cellStyle name="Normal 8 33 2 2" xfId="22375" xr:uid="{3B680F5B-906F-4A16-AE1B-CB5DABF3FAF1}"/>
    <cellStyle name="Normal 8 33 2 2 2" xfId="27931" xr:uid="{4702E88D-273E-4D8C-9E8F-5FAB39379F17}"/>
    <cellStyle name="Normal 8 33 2 2 3" xfId="33425" xr:uid="{85132057-0799-4A9F-92DD-AE7846829122}"/>
    <cellStyle name="Normal 8 33 2 2 4" xfId="38909" xr:uid="{71B8D647-6392-4CB5-8701-AF122B8E5CED}"/>
    <cellStyle name="Normal 8 33 2 3" xfId="25202" xr:uid="{F3AE8265-1538-4041-9D51-E1462F13F13F}"/>
    <cellStyle name="Normal 8 33 2 4" xfId="30696" xr:uid="{6C7C46DE-F697-4A07-B364-289ABA60495E}"/>
    <cellStyle name="Normal 8 33 2 5" xfId="36180" xr:uid="{6299CCCE-63F1-4159-B1A8-352625B82733}"/>
    <cellStyle name="Normal 8 33 3" xfId="12022" xr:uid="{6EFC846C-2C54-4A79-B87C-4CB2758E2C55}"/>
    <cellStyle name="Normal 8 33 4" xfId="17258" xr:uid="{FD4C2E64-2DB6-4689-BC89-17924E2924B3}"/>
    <cellStyle name="Normal 8 33 5" xfId="19488" xr:uid="{3DB42708-8F86-4DE1-A228-1C957E5F1C09}"/>
    <cellStyle name="Normal 8 33 6" xfId="9809" xr:uid="{356EB973-A25F-473A-AA92-21D4C27A088E}"/>
    <cellStyle name="Normal 8 33 6 2" xfId="21130" xr:uid="{2148F62E-B085-46C8-B7A4-E156BD50B2B2}"/>
    <cellStyle name="Normal 8 33 6 2 2" xfId="26686" xr:uid="{986CF73B-9136-4E35-858A-AFFD0DD9DA78}"/>
    <cellStyle name="Normal 8 33 6 2 3" xfId="32180" xr:uid="{3DE259AD-87F8-4039-B194-996981034129}"/>
    <cellStyle name="Normal 8 33 6 2 4" xfId="37664" xr:uid="{5FA1C4B0-C51E-4E71-BF76-B9A9B3CF6513}"/>
    <cellStyle name="Normal 8 33 6 3" xfId="23957" xr:uid="{F68A0583-48B6-42CE-9D64-58A311DAA888}"/>
    <cellStyle name="Normal 8 33 6 4" xfId="29451" xr:uid="{9C354457-02FD-4535-B43B-AA1D1C1E8BB0}"/>
    <cellStyle name="Normal 8 33 6 5" xfId="34935" xr:uid="{F4C4744A-E659-49FE-8D23-29F3FF6673BB}"/>
    <cellStyle name="Normal 8 34" xfId="6679" xr:uid="{44B9FFA7-2049-4A1E-832C-AEBFBF18CF37}"/>
    <cellStyle name="Normal 8 34 2" xfId="15089" xr:uid="{6CBE9C51-5FAE-44D2-825A-62A9285345E9}"/>
    <cellStyle name="Normal 8 34 2 2" xfId="22376" xr:uid="{962F4EAC-F2A8-40B9-9137-B0E7B792D24C}"/>
    <cellStyle name="Normal 8 34 2 2 2" xfId="27932" xr:uid="{98F23B66-CA88-4802-97ED-A617EBEA63B8}"/>
    <cellStyle name="Normal 8 34 2 2 3" xfId="33426" xr:uid="{592735C5-A5EF-4B10-83F9-2AAA96457479}"/>
    <cellStyle name="Normal 8 34 2 2 4" xfId="38910" xr:uid="{2E524D9B-73E5-4FD5-95C8-C8FAAC2D565E}"/>
    <cellStyle name="Normal 8 34 2 3" xfId="25203" xr:uid="{023D3FD2-BDF7-45DC-B2E4-94B612E4A053}"/>
    <cellStyle name="Normal 8 34 2 4" xfId="30697" xr:uid="{2F60FB43-38CF-4C54-85B2-D298B32DD5B6}"/>
    <cellStyle name="Normal 8 34 2 5" xfId="36181" xr:uid="{9056B807-AA57-4635-B775-B0061F9A11D2}"/>
    <cellStyle name="Normal 8 34 3" xfId="12023" xr:uid="{879269A8-E39C-4031-A5FA-9B353BE2674C}"/>
    <cellStyle name="Normal 8 34 4" xfId="17259" xr:uid="{0CA4E219-080C-461B-A8A7-45FE21F41530}"/>
    <cellStyle name="Normal 8 34 5" xfId="19489" xr:uid="{FCE78DF4-2896-40D5-85BB-D3789A0A477D}"/>
    <cellStyle name="Normal 8 34 6" xfId="9810" xr:uid="{6D3D39A9-81FC-4C53-ACFD-0CC486FE204B}"/>
    <cellStyle name="Normal 8 34 6 2" xfId="21131" xr:uid="{F5AC0BEB-D8AF-4220-95BA-1C3F5D4C79B1}"/>
    <cellStyle name="Normal 8 34 6 2 2" xfId="26687" xr:uid="{AC9FBE04-9255-44B5-9083-1E59FFD141FF}"/>
    <cellStyle name="Normal 8 34 6 2 3" xfId="32181" xr:uid="{4C04A8B1-E5F4-4ACD-9B1D-B71DF4571222}"/>
    <cellStyle name="Normal 8 34 6 2 4" xfId="37665" xr:uid="{EBBAD26A-2D0A-4A07-ACEA-2B8C9EFE4719}"/>
    <cellStyle name="Normal 8 34 6 3" xfId="23958" xr:uid="{9C9D25E9-8DFB-46A3-9667-972F69ACC898}"/>
    <cellStyle name="Normal 8 34 6 4" xfId="29452" xr:uid="{88B3302B-1D06-4D6E-902F-E558A38AF6D0}"/>
    <cellStyle name="Normal 8 34 6 5" xfId="34936" xr:uid="{5DBDAAD4-E8E7-4FEA-AE57-9392582BA23A}"/>
    <cellStyle name="Normal 8 35" xfId="6680" xr:uid="{0726AFD2-5BE2-4C9F-9783-2E5B05B22ADB}"/>
    <cellStyle name="Normal 8 35 2" xfId="15090" xr:uid="{C431B7F2-5F76-4039-B26E-506152CDFBD1}"/>
    <cellStyle name="Normal 8 35 2 2" xfId="22377" xr:uid="{1BE207D1-D82E-483C-B2DA-D42EB036F109}"/>
    <cellStyle name="Normal 8 35 2 2 2" xfId="27933" xr:uid="{C2E7B656-A647-4811-8586-5F9464671CEE}"/>
    <cellStyle name="Normal 8 35 2 2 3" xfId="33427" xr:uid="{C1830665-40FD-4091-9833-3A2BF36CE9AC}"/>
    <cellStyle name="Normal 8 35 2 2 4" xfId="38911" xr:uid="{A5497FFC-5D5A-48B7-B675-66C131F01420}"/>
    <cellStyle name="Normal 8 35 2 3" xfId="25204" xr:uid="{9D59A5D0-DC54-4BCB-9578-6F2C40C0352F}"/>
    <cellStyle name="Normal 8 35 2 4" xfId="30698" xr:uid="{FD77C8BF-7E4B-4CD2-AC87-4F3EE6353A09}"/>
    <cellStyle name="Normal 8 35 2 5" xfId="36182" xr:uid="{4347C7EB-0583-4064-9D13-D89430906780}"/>
    <cellStyle name="Normal 8 35 3" xfId="12024" xr:uid="{13A675C2-344B-420D-A4F8-F7EE882429E3}"/>
    <cellStyle name="Normal 8 35 4" xfId="17260" xr:uid="{C8B248F9-86A6-4ACB-B7AF-63566C675E78}"/>
    <cellStyle name="Normal 8 35 5" xfId="19490" xr:uid="{7397B156-A34F-4200-974A-9CB2946FB775}"/>
    <cellStyle name="Normal 8 35 6" xfId="9811" xr:uid="{6AFF5F22-9229-4EF1-B5D2-62082CE77C30}"/>
    <cellStyle name="Normal 8 35 6 2" xfId="21132" xr:uid="{8F677451-31DD-403F-B677-322B75D8B9C1}"/>
    <cellStyle name="Normal 8 35 6 2 2" xfId="26688" xr:uid="{0D252846-032B-4ACD-A2AA-24CA3B8240CC}"/>
    <cellStyle name="Normal 8 35 6 2 3" xfId="32182" xr:uid="{FD4EF68E-506E-4C15-AE46-ECF7F98FBFA8}"/>
    <cellStyle name="Normal 8 35 6 2 4" xfId="37666" xr:uid="{86E62488-60B0-41E2-B0B8-53C88D2B918A}"/>
    <cellStyle name="Normal 8 35 6 3" xfId="23959" xr:uid="{396C635C-7551-4CA4-8C96-4B1807052F98}"/>
    <cellStyle name="Normal 8 35 6 4" xfId="29453" xr:uid="{A610B537-F258-40C6-9031-354F24F0D371}"/>
    <cellStyle name="Normal 8 35 6 5" xfId="34937" xr:uid="{8FC89702-681D-4ECB-950D-736ECDFAEB15}"/>
    <cellStyle name="Normal 8 36" xfId="6681" xr:uid="{8A8268F9-2102-4AFA-95BF-E0253663B972}"/>
    <cellStyle name="Normal 8 36 2" xfId="15091" xr:uid="{288BB6EC-3A27-43EA-9956-88423C8CFD01}"/>
    <cellStyle name="Normal 8 36 2 2" xfId="22378" xr:uid="{D9C3D2F1-ABBA-4E36-86A5-3AE4682DFD37}"/>
    <cellStyle name="Normal 8 36 2 2 2" xfId="27934" xr:uid="{B5D1A2D9-CBA6-4439-ADE8-15F1BA186C1B}"/>
    <cellStyle name="Normal 8 36 2 2 3" xfId="33428" xr:uid="{E2D2A566-8D9F-4651-B413-BC7F80C66715}"/>
    <cellStyle name="Normal 8 36 2 2 4" xfId="38912" xr:uid="{EA7C8312-9523-483E-B56A-6D02D11E21CE}"/>
    <cellStyle name="Normal 8 36 2 3" xfId="25205" xr:uid="{62FB1BBF-E94C-4B3B-BC2C-27485B4B376E}"/>
    <cellStyle name="Normal 8 36 2 4" xfId="30699" xr:uid="{29F86445-E4FD-4BED-96CC-78611588D884}"/>
    <cellStyle name="Normal 8 36 2 5" xfId="36183" xr:uid="{581E4B82-1C81-49C0-9903-30A2F50E458D}"/>
    <cellStyle name="Normal 8 36 3" xfId="12025" xr:uid="{8BC66B49-32D7-488C-BB0F-F1CB14A17582}"/>
    <cellStyle name="Normal 8 36 4" xfId="17261" xr:uid="{247B423E-1D3C-43FD-8B1A-0C0185D0876E}"/>
    <cellStyle name="Normal 8 36 5" xfId="19491" xr:uid="{D28CB2C5-7643-4DD5-A1B1-784C2AC4E77A}"/>
    <cellStyle name="Normal 8 36 6" xfId="9812" xr:uid="{E5F1EE3A-724A-448F-ACC2-C2547709969A}"/>
    <cellStyle name="Normal 8 36 6 2" xfId="21133" xr:uid="{C06F5B38-850D-4316-B11D-1E4F38642122}"/>
    <cellStyle name="Normal 8 36 6 2 2" xfId="26689" xr:uid="{BA9C601B-894D-4639-AE64-67ACE9ED69B3}"/>
    <cellStyle name="Normal 8 36 6 2 3" xfId="32183" xr:uid="{E6DE3F8C-6CDB-4886-8AC7-7A452BE3D472}"/>
    <cellStyle name="Normal 8 36 6 2 4" xfId="37667" xr:uid="{ED85CFAD-FE30-4019-9897-ED168A29DE18}"/>
    <cellStyle name="Normal 8 36 6 3" xfId="23960" xr:uid="{D3FB93B4-3EAF-4721-8A47-FCA308F5A497}"/>
    <cellStyle name="Normal 8 36 6 4" xfId="29454" xr:uid="{396F734E-4A36-47DB-9C4F-E4CBBB698BE3}"/>
    <cellStyle name="Normal 8 36 6 5" xfId="34938" xr:uid="{08A3AFD3-CF9E-445C-B8DC-B0DBA4BF3515}"/>
    <cellStyle name="Normal 8 37" xfId="6682" xr:uid="{FF969706-DDD0-4351-95A7-7B64EA8642E0}"/>
    <cellStyle name="Normal 8 37 2" xfId="15092" xr:uid="{C7E68D77-D8FC-4E60-B40E-7DFB10C6883F}"/>
    <cellStyle name="Normal 8 37 2 2" xfId="22379" xr:uid="{F059C72C-C828-4676-AA19-6BAB747B4AC0}"/>
    <cellStyle name="Normal 8 37 2 2 2" xfId="27935" xr:uid="{B60C1402-A00A-416F-96D0-3E4DE557D367}"/>
    <cellStyle name="Normal 8 37 2 2 3" xfId="33429" xr:uid="{F85787FB-D2A0-496A-8DA0-EDE9286C28D5}"/>
    <cellStyle name="Normal 8 37 2 2 4" xfId="38913" xr:uid="{00BDBFA0-2911-4BDC-9525-7CB311C834DA}"/>
    <cellStyle name="Normal 8 37 2 3" xfId="25206" xr:uid="{36E4E891-8AB1-4998-B068-5E3BB29EED29}"/>
    <cellStyle name="Normal 8 37 2 4" xfId="30700" xr:uid="{0E0C49C8-4B0A-4D03-9B80-A8BE59507284}"/>
    <cellStyle name="Normal 8 37 2 5" xfId="36184" xr:uid="{1B30E675-072A-4998-AED1-4441C59E64B7}"/>
    <cellStyle name="Normal 8 37 3" xfId="12026" xr:uid="{0202E474-E05C-4165-BF9F-0C03FFC2292A}"/>
    <cellStyle name="Normal 8 37 4" xfId="17262" xr:uid="{773886D1-3CDE-40D3-BC2D-DC54A9D1A283}"/>
    <cellStyle name="Normal 8 37 5" xfId="19492" xr:uid="{EB5558AE-8226-4578-94A2-729EB0F05B88}"/>
    <cellStyle name="Normal 8 37 6" xfId="9813" xr:uid="{E90115B3-1336-4292-B312-D68F041D0A17}"/>
    <cellStyle name="Normal 8 37 6 2" xfId="21134" xr:uid="{BFCAD931-2E5C-45B5-9957-7A09FFC1C4C7}"/>
    <cellStyle name="Normal 8 37 6 2 2" xfId="26690" xr:uid="{03B4FC6D-C7F9-4E71-A76A-F3D54C8ADA73}"/>
    <cellStyle name="Normal 8 37 6 2 3" xfId="32184" xr:uid="{0EBFA694-A1E5-4257-9721-ECA196604D58}"/>
    <cellStyle name="Normal 8 37 6 2 4" xfId="37668" xr:uid="{ADEAEC6D-CAE7-461F-A9F3-B893FA0ACE13}"/>
    <cellStyle name="Normal 8 37 6 3" xfId="23961" xr:uid="{3D3A877B-4213-422E-8AC7-A9F3B3B2CB29}"/>
    <cellStyle name="Normal 8 37 6 4" xfId="29455" xr:uid="{6AFE6799-CA13-475A-8DC9-20AB173601D1}"/>
    <cellStyle name="Normal 8 37 6 5" xfId="34939" xr:uid="{888CEB1D-B2AC-4FEA-B7D4-8185A0135750}"/>
    <cellStyle name="Normal 8 38" xfId="6683" xr:uid="{33ADE29E-1A91-41EE-BF5E-FB1FEFDFF33B}"/>
    <cellStyle name="Normal 8 38 2" xfId="15093" xr:uid="{1978BB01-FCDE-4F64-9C1B-8A9E6EA47690}"/>
    <cellStyle name="Normal 8 38 2 2" xfId="22380" xr:uid="{2F833BAA-D126-45B6-A43E-96472CD7448C}"/>
    <cellStyle name="Normal 8 38 2 2 2" xfId="27936" xr:uid="{A86FC0C9-37AA-4DC3-A79A-A03C14BB0F2C}"/>
    <cellStyle name="Normal 8 38 2 2 3" xfId="33430" xr:uid="{9EDC5E45-B635-4FA3-8BD1-7D2C511EC647}"/>
    <cellStyle name="Normal 8 38 2 2 4" xfId="38914" xr:uid="{13B0FB37-8EE4-4AA0-8096-88BDDB2871D3}"/>
    <cellStyle name="Normal 8 38 2 3" xfId="25207" xr:uid="{D89F8024-1030-44FB-BA9D-79BA24127630}"/>
    <cellStyle name="Normal 8 38 2 4" xfId="30701" xr:uid="{80FA0A27-F4D6-4CAA-A359-BA3A6F53B956}"/>
    <cellStyle name="Normal 8 38 2 5" xfId="36185" xr:uid="{F0CC2342-32F6-4793-871D-713C05020454}"/>
    <cellStyle name="Normal 8 38 3" xfId="12027" xr:uid="{DFE72E75-80CB-4FAA-865D-3505CDBE50D4}"/>
    <cellStyle name="Normal 8 38 4" xfId="17263" xr:uid="{EE805885-BE86-4DFD-A42C-0E6F01716E51}"/>
    <cellStyle name="Normal 8 38 5" xfId="19493" xr:uid="{1965B4FD-3A3A-44E7-A4B8-AC7CAB282B1E}"/>
    <cellStyle name="Normal 8 38 6" xfId="9814" xr:uid="{4BC1F489-4F4E-432F-9CA8-16B61B688668}"/>
    <cellStyle name="Normal 8 38 6 2" xfId="21135" xr:uid="{C455EDA8-D74D-40AA-A1EE-0881B51FA13C}"/>
    <cellStyle name="Normal 8 38 6 2 2" xfId="26691" xr:uid="{FEFEF7FC-61E3-4E87-9B97-4E492B9926F9}"/>
    <cellStyle name="Normal 8 38 6 2 3" xfId="32185" xr:uid="{388CFCD6-022C-45EC-8AC9-2E33A52E3AB6}"/>
    <cellStyle name="Normal 8 38 6 2 4" xfId="37669" xr:uid="{7EA5E2D2-6941-48B8-8228-A923877AA9E6}"/>
    <cellStyle name="Normal 8 38 6 3" xfId="23962" xr:uid="{31F3A016-FC07-4A18-9BE9-6296F9CAB8AB}"/>
    <cellStyle name="Normal 8 38 6 4" xfId="29456" xr:uid="{C0EEF344-2209-4DF3-A3FE-081C0D9576E3}"/>
    <cellStyle name="Normal 8 38 6 5" xfId="34940" xr:uid="{1D347E16-2EF7-4013-A3CA-C50F36056F07}"/>
    <cellStyle name="Normal 8 39" xfId="6684" xr:uid="{54427A2F-97C0-4999-BA2C-917A63DFEDF1}"/>
    <cellStyle name="Normal 8 39 2" xfId="15094" xr:uid="{A2E2F6D3-A23E-4035-B3F0-5FBFB6D6EA15}"/>
    <cellStyle name="Normal 8 39 2 2" xfId="22381" xr:uid="{1F034831-6A10-47C5-B073-AE6355524387}"/>
    <cellStyle name="Normal 8 39 2 2 2" xfId="27937" xr:uid="{D16FCFAE-773A-423B-8EAC-D9F80D375DA0}"/>
    <cellStyle name="Normal 8 39 2 2 3" xfId="33431" xr:uid="{10D25BA0-216E-4AE7-959D-794BEFA84DA0}"/>
    <cellStyle name="Normal 8 39 2 2 4" xfId="38915" xr:uid="{AC817F19-C8F3-4B10-9B23-81C309C725FE}"/>
    <cellStyle name="Normal 8 39 2 3" xfId="25208" xr:uid="{3005709D-2EE9-4B39-B781-F878C934DD1D}"/>
    <cellStyle name="Normal 8 39 2 4" xfId="30702" xr:uid="{E7951343-0ACC-4C4F-BBEC-C04BE09CFDF0}"/>
    <cellStyle name="Normal 8 39 2 5" xfId="36186" xr:uid="{1D552B3D-FE53-4BFA-A159-9FC7F13547F6}"/>
    <cellStyle name="Normal 8 39 3" xfId="12028" xr:uid="{BCC831FC-47B0-4DB8-953D-DBEE2867C91D}"/>
    <cellStyle name="Normal 8 39 4" xfId="17264" xr:uid="{CABBC393-BCAF-4F0C-BCD4-B844ACA9DA1E}"/>
    <cellStyle name="Normal 8 39 5" xfId="19494" xr:uid="{87633815-7FAF-4159-A2EB-B801DA0F0078}"/>
    <cellStyle name="Normal 8 39 6" xfId="9815" xr:uid="{79959FED-F3A2-4C29-B637-E25FFCE51170}"/>
    <cellStyle name="Normal 8 39 6 2" xfId="21136" xr:uid="{C96DEAD7-60E8-4053-94F4-1AD499BDD110}"/>
    <cellStyle name="Normal 8 39 6 2 2" xfId="26692" xr:uid="{78FC6E60-6179-435A-8B75-772379B3CAAE}"/>
    <cellStyle name="Normal 8 39 6 2 3" xfId="32186" xr:uid="{D05D3A9A-A217-40F5-A665-0AB7DC56781C}"/>
    <cellStyle name="Normal 8 39 6 2 4" xfId="37670" xr:uid="{86C2D60B-5355-4278-88D0-AA681B7F1A5E}"/>
    <cellStyle name="Normal 8 39 6 3" xfId="23963" xr:uid="{2E713811-49E0-4D32-A485-C901DFECA4C0}"/>
    <cellStyle name="Normal 8 39 6 4" xfId="29457" xr:uid="{C61CFE35-F5B1-495E-BEC3-EC558E239CB3}"/>
    <cellStyle name="Normal 8 39 6 5" xfId="34941" xr:uid="{194C348A-E266-4DB4-BA3E-30924E25625B}"/>
    <cellStyle name="Normal 8 4" xfId="6685" xr:uid="{8574DE04-72D9-4697-90FB-D13EAF944392}"/>
    <cellStyle name="Normal 8 4 2" xfId="15095" xr:uid="{99727D83-9C79-4E29-B875-C4EC7526FB7C}"/>
    <cellStyle name="Normal 8 4 2 2" xfId="22382" xr:uid="{6041E9C3-01E2-485A-86FA-34C8155F34D6}"/>
    <cellStyle name="Normal 8 4 2 2 2" xfId="27938" xr:uid="{2F8D8844-DA68-4DCA-8F70-2B752B03A93C}"/>
    <cellStyle name="Normal 8 4 2 2 3" xfId="33432" xr:uid="{4B9DA9B8-77CA-48BD-83B2-DE99D04CE338}"/>
    <cellStyle name="Normal 8 4 2 2 4" xfId="38916" xr:uid="{FC197446-E71D-4DC2-A6AC-7F8D11CA01D2}"/>
    <cellStyle name="Normal 8 4 2 3" xfId="25209" xr:uid="{8513CA8C-31DA-46BB-9AFB-C0ED0328676F}"/>
    <cellStyle name="Normal 8 4 2 4" xfId="30703" xr:uid="{B21127D1-21A4-4909-8957-ADB2BAA01330}"/>
    <cellStyle name="Normal 8 4 2 5" xfId="36187" xr:uid="{2AD75E35-5215-40B3-9F8B-54715D1698A0}"/>
    <cellStyle name="Normal 8 4 3" xfId="12029" xr:uid="{1908A04E-CF03-4D6F-BD4B-31C1DC5E4259}"/>
    <cellStyle name="Normal 8 4 4" xfId="17265" xr:uid="{0B68CE47-73F3-4DE6-B353-A5D362B8D2F6}"/>
    <cellStyle name="Normal 8 4 5" xfId="19495" xr:uid="{F9D3E247-52C5-4B54-A9A9-99B1FE009643}"/>
    <cellStyle name="Normal 8 4 6" xfId="9816" xr:uid="{8DA9591F-5ACB-4C82-93FC-6D59E73FE16A}"/>
    <cellStyle name="Normal 8 4 6 2" xfId="21137" xr:uid="{0FEEC2DB-3BE1-4354-8A58-17602364F8DE}"/>
    <cellStyle name="Normal 8 4 6 2 2" xfId="26693" xr:uid="{10D5C86C-4696-43AF-B482-4B3DFB7A32BA}"/>
    <cellStyle name="Normal 8 4 6 2 3" xfId="32187" xr:uid="{AFBD38F7-B49E-4B85-AF88-2C04EDEF5319}"/>
    <cellStyle name="Normal 8 4 6 2 4" xfId="37671" xr:uid="{42D02804-5EE4-4DD5-A12C-9840C8D36028}"/>
    <cellStyle name="Normal 8 4 6 3" xfId="23964" xr:uid="{E1833605-746D-41B0-9413-D80497DBA2AE}"/>
    <cellStyle name="Normal 8 4 6 4" xfId="29458" xr:uid="{77C5E701-B01F-4681-8B50-1DD2F5385EF0}"/>
    <cellStyle name="Normal 8 4 6 5" xfId="34942" xr:uid="{319AEB7C-B9BC-48B0-9A60-29F56B19D8AF}"/>
    <cellStyle name="Normal 8 40" xfId="6686" xr:uid="{5B6315AB-7697-4F0C-9F66-83F2F1AADD83}"/>
    <cellStyle name="Normal 8 40 2" xfId="15096" xr:uid="{41D25BC5-0D54-4EC9-8C1C-29EBAD5417CA}"/>
    <cellStyle name="Normal 8 40 2 2" xfId="22383" xr:uid="{BE9F5015-3C10-41E9-AFB4-DD52E71433C7}"/>
    <cellStyle name="Normal 8 40 2 2 2" xfId="27939" xr:uid="{428A6C87-F31E-400D-81A6-E2227F716E27}"/>
    <cellStyle name="Normal 8 40 2 2 3" xfId="33433" xr:uid="{7A48BF07-3305-4EB4-9005-6BBB3DD4CCA3}"/>
    <cellStyle name="Normal 8 40 2 2 4" xfId="38917" xr:uid="{BD891D4E-DD2F-45F6-AE13-CEB9EA338808}"/>
    <cellStyle name="Normal 8 40 2 3" xfId="25210" xr:uid="{6C8BAE29-E055-4B97-B0C5-751DF544B936}"/>
    <cellStyle name="Normal 8 40 2 4" xfId="30704" xr:uid="{6B46041C-707C-4081-91DA-3752FBB321D2}"/>
    <cellStyle name="Normal 8 40 2 5" xfId="36188" xr:uid="{3E619625-CF62-4867-AA10-653CB4E53AAA}"/>
    <cellStyle name="Normal 8 40 3" xfId="19496" xr:uid="{A32448E5-5140-420B-96B8-9A04F61AC4AA}"/>
    <cellStyle name="Normal 8 40 4" xfId="9817" xr:uid="{76B8D947-0116-4547-817A-8DA4C30DA8FA}"/>
    <cellStyle name="Normal 8 40 4 2" xfId="21138" xr:uid="{BAD6CEE0-6D23-4EAE-90B3-ACA29A1A2F84}"/>
    <cellStyle name="Normal 8 40 4 2 2" xfId="26694" xr:uid="{1DC5014C-51BF-48B7-8478-2EA3B4B89B42}"/>
    <cellStyle name="Normal 8 40 4 2 3" xfId="32188" xr:uid="{48B8E82B-D2F0-4C76-B6DC-5AF35E014F61}"/>
    <cellStyle name="Normal 8 40 4 2 4" xfId="37672" xr:uid="{BF04557D-85C9-42BD-BF6E-72B55F568DDF}"/>
    <cellStyle name="Normal 8 40 4 3" xfId="23965" xr:uid="{6EC2E204-56CB-43B3-8337-CE63EA398FE0}"/>
    <cellStyle name="Normal 8 40 4 4" xfId="29459" xr:uid="{79141CB5-5822-47AF-BC38-0ABF47B8D388}"/>
    <cellStyle name="Normal 8 40 4 5" xfId="34943" xr:uid="{9C66AF22-1B96-4D43-A8AB-14E8E9726261}"/>
    <cellStyle name="Normal 8 41" xfId="7115" xr:uid="{876B7160-14CE-45BC-992A-91D8FF0D08D2}"/>
    <cellStyle name="Normal 8 41 2" xfId="9818" xr:uid="{6A9396C1-18A8-4318-96E0-3862E02FEFF5}"/>
    <cellStyle name="Normal 8 41 2 2" xfId="21139" xr:uid="{9C02C3FC-2549-4897-AFA5-62250501CAEA}"/>
    <cellStyle name="Normal 8 41 2 2 2" xfId="26695" xr:uid="{F5F8C9C7-E267-4FDC-BA89-B1EB144A4B82}"/>
    <cellStyle name="Normal 8 41 2 2 3" xfId="32189" xr:uid="{6E44787D-F916-40E5-9DA3-B73681E97528}"/>
    <cellStyle name="Normal 8 41 2 2 4" xfId="37673" xr:uid="{85AE406D-DFB5-470F-AA19-4E1DC663C4D8}"/>
    <cellStyle name="Normal 8 41 2 3" xfId="23966" xr:uid="{5301B893-4789-4AE8-A6BA-08370349C35C}"/>
    <cellStyle name="Normal 8 41 2 4" xfId="29460" xr:uid="{E8835894-CC44-4F27-A768-2958FCB1D19A}"/>
    <cellStyle name="Normal 8 41 2 5" xfId="34944" xr:uid="{F86A7681-CBE8-4E32-9B65-D692ECAB9B33}"/>
    <cellStyle name="Normal 8 41 3" xfId="20112" xr:uid="{522E3319-F337-4CBD-9552-5B9236543023}"/>
    <cellStyle name="Normal 8 41 3 2" xfId="25668" xr:uid="{3C5FF422-9CD3-4B6E-BE20-CA74E1D758F5}"/>
    <cellStyle name="Normal 8 41 3 3" xfId="31162" xr:uid="{7F13D8C5-1DA1-4012-B11A-2ADF00F20925}"/>
    <cellStyle name="Normal 8 41 3 4" xfId="36646" xr:uid="{437D4BD4-AD93-4BC1-9187-81AD8C16A4AE}"/>
    <cellStyle name="Normal 8 41 4" xfId="22939" xr:uid="{65587D1E-94D7-48D8-AFD4-FC4DC31E484B}"/>
    <cellStyle name="Normal 8 41 5" xfId="28431" xr:uid="{20DAF2AE-A99B-4791-BD8F-63DBA65368C9}"/>
    <cellStyle name="Normal 8 41 6" xfId="33915" xr:uid="{BD9B7D62-7509-4603-A907-26FBAE5B3F1F}"/>
    <cellStyle name="Normal 8 42" xfId="7246" xr:uid="{44C5F3A0-A494-4BD8-8E71-E07BE4A67D4C}"/>
    <cellStyle name="Normal 8 42 2" xfId="9819" xr:uid="{A8D7C830-5377-4F44-A130-A15509ED6558}"/>
    <cellStyle name="Normal 8 42 2 2" xfId="21140" xr:uid="{19F94526-9C1B-4F49-BC91-0846F92D6C67}"/>
    <cellStyle name="Normal 8 42 2 2 2" xfId="26696" xr:uid="{968C2069-DF72-44C3-8726-194EE6F30892}"/>
    <cellStyle name="Normal 8 42 2 2 3" xfId="32190" xr:uid="{E94D7EAD-8D73-4359-82AE-7463D2D3AEEE}"/>
    <cellStyle name="Normal 8 42 2 2 4" xfId="37674" xr:uid="{82889D4E-2902-4E25-AB38-865739E327FE}"/>
    <cellStyle name="Normal 8 42 2 3" xfId="23967" xr:uid="{4E1AE043-0886-46A9-AFEE-60E61FED0D5B}"/>
    <cellStyle name="Normal 8 42 2 4" xfId="29461" xr:uid="{6F6D5A9C-75C4-4A1C-A5D5-B273729E9AD4}"/>
    <cellStyle name="Normal 8 42 2 5" xfId="34945" xr:uid="{D5DBDB44-475A-41BB-AAB7-A53D8EB58B8F}"/>
    <cellStyle name="Normal 8 42 3" xfId="20134" xr:uid="{21F748FA-1075-4BCA-9D25-B1D9A602639D}"/>
    <cellStyle name="Normal 8 42 3 2" xfId="25690" xr:uid="{55B30696-025D-49AD-859B-BDCB9BFC5DE3}"/>
    <cellStyle name="Normal 8 42 3 3" xfId="31184" xr:uid="{523E62ED-DDA3-49CD-B353-C2119F5AD0C3}"/>
    <cellStyle name="Normal 8 42 3 4" xfId="36668" xr:uid="{B4EB0F7D-01E6-4C9F-AECA-D9C30908AC50}"/>
    <cellStyle name="Normal 8 42 4" xfId="22961" xr:uid="{A7530301-9B77-43AA-8A08-C4447AD7DA63}"/>
    <cellStyle name="Normal 8 42 5" xfId="28453" xr:uid="{A910ACAE-627D-4172-BA3D-CF23445F65F6}"/>
    <cellStyle name="Normal 8 42 6" xfId="33937" xr:uid="{196ADAEE-FD29-412C-B98D-E5275F9339F1}"/>
    <cellStyle name="Normal 8 43" xfId="7336" xr:uid="{9875FED2-A6D3-4570-8612-8D74E66E495D}"/>
    <cellStyle name="Normal 8 43 2" xfId="9820" xr:uid="{66EF027D-E8D8-483D-9480-428B3A827A94}"/>
    <cellStyle name="Normal 8 43 2 2" xfId="21141" xr:uid="{92B0C02C-96FD-4A29-B9B1-0F436581EBB0}"/>
    <cellStyle name="Normal 8 43 2 2 2" xfId="26697" xr:uid="{81C66BD0-702E-411A-AFC0-9FE814E23E73}"/>
    <cellStyle name="Normal 8 43 2 2 3" xfId="32191" xr:uid="{BC0756E1-1E2F-4F10-BF65-165A5CD1C2B4}"/>
    <cellStyle name="Normal 8 43 2 2 4" xfId="37675" xr:uid="{0784632F-F930-4BD3-94DC-A597BAEFBCA8}"/>
    <cellStyle name="Normal 8 43 2 3" xfId="23968" xr:uid="{D63F2B6A-A2CD-4A48-B40D-371A3C189F0D}"/>
    <cellStyle name="Normal 8 43 2 4" xfId="29462" xr:uid="{AA38D073-7DCE-4606-B56E-F40F839E8885}"/>
    <cellStyle name="Normal 8 43 2 5" xfId="34946" xr:uid="{B61BB285-3254-4F26-B1A7-8F8253634309}"/>
    <cellStyle name="Normal 8 43 3" xfId="20220" xr:uid="{2A01F22B-2350-4C97-97E6-8A3D2909FA5A}"/>
    <cellStyle name="Normal 8 43 3 2" xfId="25776" xr:uid="{8C757B7F-0241-4F8B-9B8F-A89689617F53}"/>
    <cellStyle name="Normal 8 43 3 3" xfId="31270" xr:uid="{D0A44B9B-EF01-4A50-A689-2F2EC33CF242}"/>
    <cellStyle name="Normal 8 43 3 4" xfId="36754" xr:uid="{913392E6-6776-4616-A426-4DEF04C799A4}"/>
    <cellStyle name="Normal 8 43 4" xfId="23047" xr:uid="{DE77EEB4-A8EB-49A2-89D6-D1F1F3A75E9B}"/>
    <cellStyle name="Normal 8 43 5" xfId="28539" xr:uid="{A73EB364-9BDB-4B9A-BFE6-BCE7D7B0857A}"/>
    <cellStyle name="Normal 8 43 6" xfId="34023" xr:uid="{C2BD7710-2858-49BF-8BE0-D109B53AE839}"/>
    <cellStyle name="Normal 8 44" xfId="7401" xr:uid="{66E07CD7-37F1-4B13-9D12-4B9B52DD569B}"/>
    <cellStyle name="Normal 8 44 2" xfId="20285" xr:uid="{2997E042-5F8D-4D8F-A6EB-DB023EF5D2DD}"/>
    <cellStyle name="Normal 8 44 2 2" xfId="25841" xr:uid="{4146C5A2-F2B4-4D45-843D-529078354B6F}"/>
    <cellStyle name="Normal 8 44 2 3" xfId="31335" xr:uid="{BFD11A03-7C63-4B38-B8FD-18EA7C7305AD}"/>
    <cellStyle name="Normal 8 44 2 4" xfId="36819" xr:uid="{ADED01EE-71BE-4FB9-AAB7-B3D7C2AD4D00}"/>
    <cellStyle name="Normal 8 44 3" xfId="23112" xr:uid="{390367D8-F5B7-4F81-9E6F-27BE0B6E32FA}"/>
    <cellStyle name="Normal 8 44 4" xfId="28606" xr:uid="{354A5601-A792-4FE6-89C7-2003A08463F7}"/>
    <cellStyle name="Normal 8 44 5" xfId="34090" xr:uid="{FA3BA8ED-5F0F-49AC-A76B-7656788B5302}"/>
    <cellStyle name="Normal 8 45" xfId="11996" xr:uid="{2B8F3A7C-DB8B-4A1E-B784-2FC5ABD52BAF}"/>
    <cellStyle name="Normal 8 46" xfId="17232" xr:uid="{B5A4BDA5-9A76-4446-B6B2-619BAF15D1DE}"/>
    <cellStyle name="Normal 8 47" xfId="19462" xr:uid="{E0930212-9B18-4E0C-B928-22C0B1BF883D}"/>
    <cellStyle name="Normal 8 48" xfId="22809" xr:uid="{A131072D-A8B0-4E0F-A7F1-67D34DAF767D}"/>
    <cellStyle name="Normal 8 48 2" xfId="28355" xr:uid="{5CFF72AA-5562-4326-8D15-5D412A3C4D92}"/>
    <cellStyle name="Normal 8 48 3" xfId="33843" xr:uid="{3AB95A05-D9AD-48F9-9286-4167FF57FAF3}"/>
    <cellStyle name="Normal 8 48 4" xfId="39327" xr:uid="{8BAB2C4F-D5D0-4503-8225-EFF5D40EB2A8}"/>
    <cellStyle name="Normal 8 49" xfId="6652" xr:uid="{09DF8F92-9193-45A1-A602-546B5FD8A543}"/>
    <cellStyle name="Normal 8 5" xfId="6687" xr:uid="{091FFC9C-D10B-4AAE-B559-27EAC6D50F9C}"/>
    <cellStyle name="Normal 8 5 2" xfId="15097" xr:uid="{5559FB97-5500-439E-93DD-F9BB45880D9D}"/>
    <cellStyle name="Normal 8 5 2 2" xfId="22384" xr:uid="{83EA1EE6-F44E-42AB-9545-72E4DFBC8EF7}"/>
    <cellStyle name="Normal 8 5 2 2 2" xfId="27940" xr:uid="{6847ED76-7B1B-4C99-9861-116B21AA0FEF}"/>
    <cellStyle name="Normal 8 5 2 2 3" xfId="33434" xr:uid="{680AA96E-5A35-4742-94C9-ECAA9DA3327B}"/>
    <cellStyle name="Normal 8 5 2 2 4" xfId="38918" xr:uid="{05A8F609-C180-4E45-8F50-020D81C2C8B2}"/>
    <cellStyle name="Normal 8 5 2 3" xfId="25211" xr:uid="{3682626E-B6F3-4F98-BD5D-458B999021D3}"/>
    <cellStyle name="Normal 8 5 2 4" xfId="30705" xr:uid="{30758AC5-DF13-42EB-B31F-22826717ED82}"/>
    <cellStyle name="Normal 8 5 2 5" xfId="36189" xr:uid="{2658244D-F7A7-49A3-BB00-1EE773C41CDB}"/>
    <cellStyle name="Normal 8 5 3" xfId="12030" xr:uid="{18E09FB5-8CFF-4C49-9241-AFD4477AD584}"/>
    <cellStyle name="Normal 8 5 4" xfId="17266" xr:uid="{A077048D-BC68-4345-8A11-307217DDB56F}"/>
    <cellStyle name="Normal 8 5 5" xfId="19497" xr:uid="{4B64DBA0-7394-4DB2-B2E4-B863D1C55B77}"/>
    <cellStyle name="Normal 8 5 6" xfId="9821" xr:uid="{4FA37E77-7DCE-471E-B077-245C7D438FEE}"/>
    <cellStyle name="Normal 8 5 6 2" xfId="21142" xr:uid="{173339A6-5DAB-40B1-8734-28F3E0A4E942}"/>
    <cellStyle name="Normal 8 5 6 2 2" xfId="26698" xr:uid="{34867A31-3D05-4CB1-B368-F313C53FC8BF}"/>
    <cellStyle name="Normal 8 5 6 2 3" xfId="32192" xr:uid="{B1CC3CCC-C537-44DF-81D5-A447B4DB41B9}"/>
    <cellStyle name="Normal 8 5 6 2 4" xfId="37676" xr:uid="{20193A9B-A854-40FD-BF46-2C48FDCE69E6}"/>
    <cellStyle name="Normal 8 5 6 3" xfId="23969" xr:uid="{E63B6300-C1AA-45ED-8A3C-1BC4C94BBCA2}"/>
    <cellStyle name="Normal 8 5 6 4" xfId="29463" xr:uid="{CF25E4C5-8D16-4FC0-A819-DB48E529BB66}"/>
    <cellStyle name="Normal 8 5 6 5" xfId="34947" xr:uid="{64B3EBF2-BCBC-4247-874A-A5A380C1D793}"/>
    <cellStyle name="Normal 8 6" xfId="6688" xr:uid="{9DB722E0-435E-4FEC-B972-31CDCA594B71}"/>
    <cellStyle name="Normal 8 6 2" xfId="15098" xr:uid="{CEE83B27-2841-426A-8950-8AD6B9E38A7E}"/>
    <cellStyle name="Normal 8 6 2 2" xfId="22385" xr:uid="{20F754D0-A3EC-47DE-BFB8-E087BF3D2C72}"/>
    <cellStyle name="Normal 8 6 2 2 2" xfId="27941" xr:uid="{2D51C87A-2155-409E-84B8-96C28BD90857}"/>
    <cellStyle name="Normal 8 6 2 2 3" xfId="33435" xr:uid="{AD9FBD98-E79F-4C52-B722-2CEE13BFBC00}"/>
    <cellStyle name="Normal 8 6 2 2 4" xfId="38919" xr:uid="{E7E57BF9-A143-4DB5-9E88-06D2CDC73421}"/>
    <cellStyle name="Normal 8 6 2 3" xfId="25212" xr:uid="{74E349CB-AF2E-484E-9F01-EC31427AA70A}"/>
    <cellStyle name="Normal 8 6 2 4" xfId="30706" xr:uid="{35FB3981-A0B2-47F2-9DE8-3D03B5AD2B2E}"/>
    <cellStyle name="Normal 8 6 2 5" xfId="36190" xr:uid="{1296DA29-DB38-4048-8779-8AC9B616E182}"/>
    <cellStyle name="Normal 8 6 3" xfId="12031" xr:uid="{EC804858-8BC0-41F2-B28A-C694F04B44F4}"/>
    <cellStyle name="Normal 8 6 4" xfId="17267" xr:uid="{184AEFDD-12D1-42F3-A446-631027E6D758}"/>
    <cellStyle name="Normal 8 6 5" xfId="19498" xr:uid="{0F26C566-FAE2-41D2-B289-97B48FDA89EC}"/>
    <cellStyle name="Normal 8 6 6" xfId="9822" xr:uid="{1ABA3C92-89DD-49D6-B892-B490D1FE79E4}"/>
    <cellStyle name="Normal 8 6 6 2" xfId="21143" xr:uid="{D6DCE25D-9F16-4623-B7CD-36E6B292C375}"/>
    <cellStyle name="Normal 8 6 6 2 2" xfId="26699" xr:uid="{3A876560-2B58-45FA-B77B-C8D73D3D5855}"/>
    <cellStyle name="Normal 8 6 6 2 3" xfId="32193" xr:uid="{790C8087-CD68-47F6-844A-6E8ED9D32076}"/>
    <cellStyle name="Normal 8 6 6 2 4" xfId="37677" xr:uid="{E37C9612-C94C-43E9-A9BB-30A8E30403AE}"/>
    <cellStyle name="Normal 8 6 6 3" xfId="23970" xr:uid="{CE59C728-42C4-4487-88E7-E582E329ECCC}"/>
    <cellStyle name="Normal 8 6 6 4" xfId="29464" xr:uid="{F336F5D8-15E4-4062-A573-DA82E5F652EB}"/>
    <cellStyle name="Normal 8 6 6 5" xfId="34948" xr:uid="{CE8FC501-6CA9-43FA-8605-610DA69A0855}"/>
    <cellStyle name="Normal 8 7" xfId="6689" xr:uid="{66FE29BA-8CCF-420F-B04F-2AC49BCA731B}"/>
    <cellStyle name="Normal 8 7 2" xfId="15099" xr:uid="{17447518-8690-42B7-8361-9AB02EFDCBF0}"/>
    <cellStyle name="Normal 8 7 2 2" xfId="22386" xr:uid="{2B1B5F8A-2704-459F-B53C-791D5A284CF9}"/>
    <cellStyle name="Normal 8 7 2 2 2" xfId="27942" xr:uid="{20A84E49-E5EC-4FD9-8C50-A0F3D5A495AA}"/>
    <cellStyle name="Normal 8 7 2 2 3" xfId="33436" xr:uid="{0DE7F2C1-D15F-4930-B318-13525A80E2CD}"/>
    <cellStyle name="Normal 8 7 2 2 4" xfId="38920" xr:uid="{E145C576-4617-403F-A5D4-56D47237DE92}"/>
    <cellStyle name="Normal 8 7 2 3" xfId="25213" xr:uid="{D42A8C9E-0221-4103-AB02-714E7393AEAA}"/>
    <cellStyle name="Normal 8 7 2 4" xfId="30707" xr:uid="{BA462DC9-CD77-45E9-9355-ADE65BFD99A3}"/>
    <cellStyle name="Normal 8 7 2 5" xfId="36191" xr:uid="{39232F94-507D-4CBF-864E-FDEB9B97C6F4}"/>
    <cellStyle name="Normal 8 7 3" xfId="12032" xr:uid="{37D717C6-BDF0-4705-8F66-43EEFFD9F1F7}"/>
    <cellStyle name="Normal 8 7 4" xfId="17268" xr:uid="{B0E340AC-9C31-4922-BBBF-7F87CA72E850}"/>
    <cellStyle name="Normal 8 7 5" xfId="19499" xr:uid="{864C89A1-B96D-452C-B607-279B14D9EF5C}"/>
    <cellStyle name="Normal 8 7 6" xfId="9823" xr:uid="{3E11716E-0633-4B92-8223-289EC38AA0A0}"/>
    <cellStyle name="Normal 8 7 6 2" xfId="21144" xr:uid="{57A824A1-BA8F-4B86-A5D7-4D30F312A0CB}"/>
    <cellStyle name="Normal 8 7 6 2 2" xfId="26700" xr:uid="{FCDBC010-2AE3-4175-820A-65E6671AC9F2}"/>
    <cellStyle name="Normal 8 7 6 2 3" xfId="32194" xr:uid="{93F2D705-CA81-4805-8587-FB27533BCF49}"/>
    <cellStyle name="Normal 8 7 6 2 4" xfId="37678" xr:uid="{828A7974-1A08-4522-B8EF-E1ED9CC3CED6}"/>
    <cellStyle name="Normal 8 7 6 3" xfId="23971" xr:uid="{3C3E69FB-2B23-4720-BCFA-9095B7A6A65B}"/>
    <cellStyle name="Normal 8 7 6 4" xfId="29465" xr:uid="{532EF1E3-3D5F-4DCE-82F7-034770F0B682}"/>
    <cellStyle name="Normal 8 7 6 5" xfId="34949" xr:uid="{F3EB90D6-3BC9-4AFD-8362-8F36E25CD9EF}"/>
    <cellStyle name="Normal 8 8" xfId="6690" xr:uid="{F5A699FA-CE41-41BC-B400-B2EDA25E930C}"/>
    <cellStyle name="Normal 8 8 2" xfId="15100" xr:uid="{848E7853-9949-4925-8A81-788704F506C9}"/>
    <cellStyle name="Normal 8 8 2 2" xfId="22387" xr:uid="{AB5F524D-9582-48A9-AC8B-87DA7827D966}"/>
    <cellStyle name="Normal 8 8 2 2 2" xfId="27943" xr:uid="{F9B6D641-1696-4999-B340-F1E94871A1F7}"/>
    <cellStyle name="Normal 8 8 2 2 3" xfId="33437" xr:uid="{9D6E2B75-1677-4654-A5A8-952DFA3DD133}"/>
    <cellStyle name="Normal 8 8 2 2 4" xfId="38921" xr:uid="{DD48D290-D191-4373-BF02-5CAE193B308A}"/>
    <cellStyle name="Normal 8 8 2 3" xfId="25214" xr:uid="{F76E6A1D-450F-46C1-8FE1-1E5073BE8F7F}"/>
    <cellStyle name="Normal 8 8 2 4" xfId="30708" xr:uid="{CC24230F-5B84-4DE4-A683-81BF810A52B7}"/>
    <cellStyle name="Normal 8 8 2 5" xfId="36192" xr:uid="{C3A88D25-5E02-449D-A1C4-D3EA0415DFC0}"/>
    <cellStyle name="Normal 8 8 3" xfId="12033" xr:uid="{3EDDEBCA-C0AD-4F5E-A18A-C437777D028F}"/>
    <cellStyle name="Normal 8 8 4" xfId="17269" xr:uid="{479DEC26-E356-474D-804B-644DB01DE4CD}"/>
    <cellStyle name="Normal 8 8 5" xfId="19500" xr:uid="{450428C2-FC48-4EC8-A4C6-5F4799FB494D}"/>
    <cellStyle name="Normal 8 8 6" xfId="9824" xr:uid="{F5FFF7DB-4C9F-470E-873F-8F20587C03B1}"/>
    <cellStyle name="Normal 8 8 6 2" xfId="21145" xr:uid="{121A2A55-BAB8-4077-8F2D-25C54ECDAB3A}"/>
    <cellStyle name="Normal 8 8 6 2 2" xfId="26701" xr:uid="{1875B29E-B737-43FA-B832-A5C00C6B0AE9}"/>
    <cellStyle name="Normal 8 8 6 2 3" xfId="32195" xr:uid="{A8065A28-7411-477E-8C99-4E598DE8D38F}"/>
    <cellStyle name="Normal 8 8 6 2 4" xfId="37679" xr:uid="{4535B30D-E5DE-4F3B-8F9B-E1A358B6B7A3}"/>
    <cellStyle name="Normal 8 8 6 3" xfId="23972" xr:uid="{1E48F833-8CAC-4385-9B65-EA56BB299855}"/>
    <cellStyle name="Normal 8 8 6 4" xfId="29466" xr:uid="{A63302EC-4699-4ECD-BE30-9F0FF4F38723}"/>
    <cellStyle name="Normal 8 8 6 5" xfId="34950" xr:uid="{09B19936-BE74-43A0-8CB9-1C437945C5EA}"/>
    <cellStyle name="Normal 8 9" xfId="6691" xr:uid="{529D5081-B72C-4987-A337-C8C12FA49208}"/>
    <cellStyle name="Normal 8 9 2" xfId="15101" xr:uid="{E5CAE812-E98D-4E8A-9B61-BBAABD7A9BAE}"/>
    <cellStyle name="Normal 8 9 2 2" xfId="22388" xr:uid="{DB6120CF-7869-4B6F-8120-5C11686A6023}"/>
    <cellStyle name="Normal 8 9 2 2 2" xfId="27944" xr:uid="{F2AF4F91-5627-44C1-9062-D2F05A30F70D}"/>
    <cellStyle name="Normal 8 9 2 2 3" xfId="33438" xr:uid="{CF0CF9D2-148D-4D72-9C0B-C7A4A17C4B9C}"/>
    <cellStyle name="Normal 8 9 2 2 4" xfId="38922" xr:uid="{2EA000AB-F8F6-4F32-A598-2953568CAAC8}"/>
    <cellStyle name="Normal 8 9 2 3" xfId="25215" xr:uid="{5B283E88-C579-4229-B88E-F6A3C7BBA027}"/>
    <cellStyle name="Normal 8 9 2 4" xfId="30709" xr:uid="{60C5F688-AF42-4A01-9159-0E3B0B922F4B}"/>
    <cellStyle name="Normal 8 9 2 5" xfId="36193" xr:uid="{9CB630C1-106E-424B-BB19-29F7D584FE15}"/>
    <cellStyle name="Normal 8 9 3" xfId="12034" xr:uid="{E92EEF28-E517-4FFF-BAB5-5E1C0B6E2E01}"/>
    <cellStyle name="Normal 8 9 4" xfId="17270" xr:uid="{66D2A97D-1A9A-4386-B0CD-BE77CDF9CAE6}"/>
    <cellStyle name="Normal 8 9 5" xfId="19501" xr:uid="{B896F627-2007-4F3A-ABB1-35A3E800FE88}"/>
    <cellStyle name="Normal 8 9 6" xfId="9825" xr:uid="{296F1B06-6E50-4D4F-81FA-DC48DE47B2B9}"/>
    <cellStyle name="Normal 8 9 6 2" xfId="21146" xr:uid="{4D367294-8E6F-4CE7-BC67-4D8FD17B22AA}"/>
    <cellStyle name="Normal 8 9 6 2 2" xfId="26702" xr:uid="{687A8ECF-F9E0-4506-830B-798FACF7537C}"/>
    <cellStyle name="Normal 8 9 6 2 3" xfId="32196" xr:uid="{9F565AD4-F252-41B2-BB0A-3B4586C77357}"/>
    <cellStyle name="Normal 8 9 6 2 4" xfId="37680" xr:uid="{2309E429-7E8F-4CE5-BC7D-8BF8F2A7C3F1}"/>
    <cellStyle name="Normal 8 9 6 3" xfId="23973" xr:uid="{5C9410EA-C7ED-43D0-9D72-3AAFE3F122C5}"/>
    <cellStyle name="Normal 8 9 6 4" xfId="29467" xr:uid="{3948AAB6-CD0A-4CF3-B45A-B84A20210F0D}"/>
    <cellStyle name="Normal 8 9 6 5" xfId="34951" xr:uid="{5726F805-3926-4247-A55F-C54131CC882B}"/>
    <cellStyle name="Normal 80" xfId="7256" xr:uid="{106D73B5-C8CC-4C26-BD2D-D2D3897392D6}"/>
    <cellStyle name="Normal 80 2" xfId="20000" xr:uid="{7F180987-98CE-4083-A730-4A2748FBF752}"/>
    <cellStyle name="Normal 80 2 2" xfId="22734" xr:uid="{348CC566-7CA9-40EE-9773-CA475994F8FB}"/>
    <cellStyle name="Normal 80 2 2 2" xfId="28290" xr:uid="{E8ED4B94-5222-4D9A-ADAA-121D4276D591}"/>
    <cellStyle name="Normal 80 2 2 3" xfId="33784" xr:uid="{C272C526-CEAC-49AB-8069-752E508109AE}"/>
    <cellStyle name="Normal 80 2 2 4" xfId="39268" xr:uid="{D29EF834-8837-4F6D-AE2E-18B8DB7F0CB2}"/>
    <cellStyle name="Normal 80 2 3" xfId="25561" xr:uid="{14B8D592-AC64-4452-9A30-715EFAD86DC6}"/>
    <cellStyle name="Normal 80 2 4" xfId="31055" xr:uid="{D7A08182-8D34-4442-A11C-967F9585E555}"/>
    <cellStyle name="Normal 80 2 5" xfId="36539" xr:uid="{422E1306-CF2A-43ED-B922-CF840D81655D}"/>
    <cellStyle name="Normal 80 3" xfId="20144" xr:uid="{C429D0C9-5F21-421C-A246-FD757B1DB04B}"/>
    <cellStyle name="Normal 80 3 2" xfId="25700" xr:uid="{68C1B0B2-B142-412B-9E34-69DA128D1B92}"/>
    <cellStyle name="Normal 80 3 3" xfId="31194" xr:uid="{A8EA6D13-7E72-4777-AA66-7B201E5D34F5}"/>
    <cellStyle name="Normal 80 3 4" xfId="36678" xr:uid="{02FDB862-727D-425F-B1D2-14B8A330238B}"/>
    <cellStyle name="Normal 80 4" xfId="22971" xr:uid="{F0B6BE31-F1EF-40E8-A6E9-823F986E25CC}"/>
    <cellStyle name="Normal 80 5" xfId="28463" xr:uid="{4231807E-9447-451D-8C68-085416FC568A}"/>
    <cellStyle name="Normal 80 6" xfId="33947" xr:uid="{B831F251-391E-448F-9B95-3B12123A7C2F}"/>
    <cellStyle name="Normal 800" xfId="39995" xr:uid="{B4CC9495-9183-41F3-B73A-4EB007D94FAF}"/>
    <cellStyle name="Normal 801" xfId="39996" xr:uid="{42CCE530-87DF-4156-95AA-7BEA2F94EB3A}"/>
    <cellStyle name="Normal 802" xfId="410" xr:uid="{E4E28230-EEF7-419B-A527-F65DCE2C4ABA}"/>
    <cellStyle name="Normal 802 2" xfId="40268" xr:uid="{EE912872-4ED3-482D-B698-9E67527CED5A}"/>
    <cellStyle name="Normal 803" xfId="39997" xr:uid="{F1D8696E-7374-4060-A645-1EA5CE388B93}"/>
    <cellStyle name="Normal 804" xfId="39998" xr:uid="{663D6D40-CF9E-4E60-9FFF-652301EC0D76}"/>
    <cellStyle name="Normal 805" xfId="39999" xr:uid="{25C88978-59DF-4BBB-A074-C6CA62991DAF}"/>
    <cellStyle name="Normal 806" xfId="40000" xr:uid="{93606664-2982-47FA-B203-0C032A6AAB23}"/>
    <cellStyle name="Normal 807" xfId="40001" xr:uid="{9ADC1826-7D0F-4458-8373-EF64EB3D264F}"/>
    <cellStyle name="Normal 808" xfId="40002" xr:uid="{A87E3D8C-F673-4299-AB77-B29073591C22}"/>
    <cellStyle name="Normal 809" xfId="40003" xr:uid="{DB689D50-4341-47B2-8C94-1DEADF9A4999}"/>
    <cellStyle name="Normal 81" xfId="7257" xr:uid="{51485E6D-F85C-42C4-A0FC-8375591E677B}"/>
    <cellStyle name="Normal 81 2" xfId="20001" xr:uid="{F369E631-8FFD-46A6-BFD4-76B0934EBDBB}"/>
    <cellStyle name="Normal 81 2 2" xfId="22735" xr:uid="{2D50A92C-F922-4791-A9B4-B0B484D56899}"/>
    <cellStyle name="Normal 81 2 2 2" xfId="28291" xr:uid="{0EA9210B-9AC4-4F43-9E3D-A30B4721F9B5}"/>
    <cellStyle name="Normal 81 2 2 3" xfId="33785" xr:uid="{940369A9-F2CE-421D-BAC4-617E039A523B}"/>
    <cellStyle name="Normal 81 2 2 4" xfId="39269" xr:uid="{32E997C4-D32D-4B59-8181-0E980E6B103A}"/>
    <cellStyle name="Normal 81 2 3" xfId="25562" xr:uid="{038869CD-BBDC-4F4E-8B22-3DD0E8CC152C}"/>
    <cellStyle name="Normal 81 2 4" xfId="31056" xr:uid="{A9DACC1D-FDA9-47B1-8094-5782E1B559BE}"/>
    <cellStyle name="Normal 81 2 5" xfId="36540" xr:uid="{83166525-0ED7-49B5-B8A0-5EEB5F6235E9}"/>
    <cellStyle name="Normal 81 3" xfId="20145" xr:uid="{4A105D9A-3030-4892-B9F7-A68D124A61F6}"/>
    <cellStyle name="Normal 81 3 2" xfId="25701" xr:uid="{2B783DAC-3BDA-4BED-8096-9DB983D7633F}"/>
    <cellStyle name="Normal 81 3 3" xfId="31195" xr:uid="{08F5CDCC-4868-4C4E-A32A-2C9FC412050D}"/>
    <cellStyle name="Normal 81 3 4" xfId="36679" xr:uid="{FA29FD52-9EE1-48B0-842B-1AC472A2254D}"/>
    <cellStyle name="Normal 81 4" xfId="22972" xr:uid="{92C6AC24-B78E-4D41-A407-E4D696E7A5B9}"/>
    <cellStyle name="Normal 81 5" xfId="28464" xr:uid="{7FD21C76-7887-4A7D-8D6B-1519C911E1F4}"/>
    <cellStyle name="Normal 81 6" xfId="33948" xr:uid="{492449C2-EF60-4ED4-A9D3-B8DF3B828B95}"/>
    <cellStyle name="Normal 810" xfId="40004" xr:uid="{39498AED-3E32-4E48-9C34-B7C450ECA7C9}"/>
    <cellStyle name="Normal 811" xfId="40005" xr:uid="{BD81E5F9-4ADF-4D0C-87A6-FDDC227C95E9}"/>
    <cellStyle name="Normal 812" xfId="40008" xr:uid="{F4366A68-3E25-4163-8F3A-1050D5650B6B}"/>
    <cellStyle name="Normal 813" xfId="40009" xr:uid="{B82EE4A8-E1AE-4C51-AE0E-B72D54FAA8B5}"/>
    <cellStyle name="Normal 814" xfId="40010" xr:uid="{8DF5A1B4-76D0-4AC2-A80D-14C4A4C992F9}"/>
    <cellStyle name="Normal 815" xfId="40011" xr:uid="{2C627199-38C1-4FBB-AFF1-62C9D2C4488E}"/>
    <cellStyle name="Normal 816" xfId="40012" xr:uid="{636AA90A-C5AA-4A02-9358-6DAF736418BB}"/>
    <cellStyle name="Normal 817" xfId="40013" xr:uid="{3E8A6AB4-A7CF-4C20-AA32-FD06428A24B5}"/>
    <cellStyle name="Normal 818" xfId="40014" xr:uid="{84C0783F-5604-4A3E-8CF2-8C084B74A9A7}"/>
    <cellStyle name="Normal 819" xfId="40015" xr:uid="{C59BEFBC-E3DA-4527-BB63-A7863DD3DDB4}"/>
    <cellStyle name="Normal 82" xfId="7258" xr:uid="{AE8F4603-7B35-4F48-B1C5-AD50F528AD97}"/>
    <cellStyle name="Normal 82 2" xfId="20002" xr:uid="{7180BC5E-9F98-4424-92DC-A100E5D8865B}"/>
    <cellStyle name="Normal 82 2 2" xfId="22736" xr:uid="{0646F1D1-B205-4691-87CA-E248D2656D07}"/>
    <cellStyle name="Normal 82 2 2 2" xfId="28292" xr:uid="{8E0A96A2-8008-44FF-B12A-7F86308B6AA6}"/>
    <cellStyle name="Normal 82 2 2 3" xfId="33786" xr:uid="{D0482F30-85B8-4611-B849-43C3533CD7E8}"/>
    <cellStyle name="Normal 82 2 2 4" xfId="39270" xr:uid="{ED687556-198E-49FA-A4C5-DE09487ED7F1}"/>
    <cellStyle name="Normal 82 2 3" xfId="25563" xr:uid="{14F58A03-5F5F-4955-9D88-9BF6B5F8C9F9}"/>
    <cellStyle name="Normal 82 2 4" xfId="31057" xr:uid="{9D92352E-85CC-4382-A6E6-6E96B37DA168}"/>
    <cellStyle name="Normal 82 2 5" xfId="36541" xr:uid="{1D5549F8-9606-4133-B2FD-8F382414D3D7}"/>
    <cellStyle name="Normal 82 3" xfId="20146" xr:uid="{2D2970FF-EB57-4955-9B0D-95950E7B8CE2}"/>
    <cellStyle name="Normal 82 3 2" xfId="25702" xr:uid="{3EC64203-19B9-4FDA-987D-5F07A9E9FB61}"/>
    <cellStyle name="Normal 82 3 3" xfId="31196" xr:uid="{D81F1250-733F-4C8E-9A30-3BA2D1FEB100}"/>
    <cellStyle name="Normal 82 3 4" xfId="36680" xr:uid="{0DF65D63-4E27-40C3-97D7-EB740B99C91F}"/>
    <cellStyle name="Normal 82 4" xfId="22973" xr:uid="{1B62948E-3A39-4EA1-BAD5-767A509D8820}"/>
    <cellStyle name="Normal 82 5" xfId="28465" xr:uid="{F54F82C9-408D-4754-A88E-65C04D336731}"/>
    <cellStyle name="Normal 82 6" xfId="33949" xr:uid="{5550BCD3-AB9A-4F6C-A1DB-8A216A079190}"/>
    <cellStyle name="Normal 820" xfId="40016" xr:uid="{7D15297E-EA1D-4464-86BA-1677447F8177}"/>
    <cellStyle name="Normal 821" xfId="40017" xr:uid="{78808D91-3057-4EA7-BD00-92E0D3F54DE1}"/>
    <cellStyle name="Normal 822" xfId="40018" xr:uid="{048D0F1C-1EBF-4D62-96CE-6BC3C4C8E392}"/>
    <cellStyle name="Normal 823" xfId="40019" xr:uid="{9F6A00EC-1E05-43BE-B839-94B68B9DBBBB}"/>
    <cellStyle name="Normal 824" xfId="40020" xr:uid="{190174DA-2E61-411D-A4E2-6E0474912CB0}"/>
    <cellStyle name="Normal 825" xfId="40021" xr:uid="{9E75CE3E-4EFA-44DB-8440-D8977EB5D9C8}"/>
    <cellStyle name="Normal 826" xfId="40022" xr:uid="{D6C926B0-03C5-4AF1-99D7-4B15FC5174AB}"/>
    <cellStyle name="Normal 827" xfId="40023" xr:uid="{226ABC7A-1225-45F1-97D1-18F07CA357DB}"/>
    <cellStyle name="Normal 828" xfId="40024" xr:uid="{0BC2F9D8-ABEB-443C-B094-6299107FC02F}"/>
    <cellStyle name="Normal 829" xfId="40025" xr:uid="{DD2EBC04-B77A-40CB-9C68-622E7BB709EB}"/>
    <cellStyle name="Normal 83" xfId="7259" xr:uid="{B9076542-0B20-4130-B686-D00C9E57733E}"/>
    <cellStyle name="Normal 830" xfId="40026" xr:uid="{82FB593A-5A4B-45BE-9908-2C02EEAC6FB6}"/>
    <cellStyle name="Normal 831" xfId="40027" xr:uid="{EB06E650-5709-4353-AD30-66B3B7825938}"/>
    <cellStyle name="Normal 832" xfId="40028" xr:uid="{027598E2-B2B0-44A4-BA97-D189EF783DD0}"/>
    <cellStyle name="Normal 833" xfId="40029" xr:uid="{95C4304E-BD6A-4508-BD03-CD2A0EBFB547}"/>
    <cellStyle name="Normal 834" xfId="40030" xr:uid="{94259B35-5B7F-4B20-B92B-D88B87B7D2FC}"/>
    <cellStyle name="Normal 835" xfId="40031" xr:uid="{D807653F-74BA-4FE7-8E7A-8702FFE86510}"/>
    <cellStyle name="Normal 836" xfId="40032" xr:uid="{1E5F8F3B-0626-44A7-A70F-772BFBE6DCD3}"/>
    <cellStyle name="Normal 837" xfId="40033" xr:uid="{19967E22-3C8D-4465-92B6-B2E291E840FF}"/>
    <cellStyle name="Normal 838" xfId="40034" xr:uid="{194CE5C0-0669-457B-BB70-4EBA4DAFFC03}"/>
    <cellStyle name="Normal 839" xfId="40035" xr:uid="{F963BC7C-C674-4FFC-B677-6EB673617E84}"/>
    <cellStyle name="Normal 84" xfId="7313" xr:uid="{92DFA066-5005-4D0D-987D-78CF5F353C79}"/>
    <cellStyle name="Normal 84 2" xfId="20007" xr:uid="{3634DF8C-B63A-4668-B4E6-ACBB5AB2EC76}"/>
    <cellStyle name="Normal 84 2 2" xfId="22741" xr:uid="{A3A0ACD5-E5CB-4818-9AA4-DCA711393BED}"/>
    <cellStyle name="Normal 84 2 2 2" xfId="28297" xr:uid="{A1F42F39-DD38-4E24-96FE-93F2466357A2}"/>
    <cellStyle name="Normal 84 2 2 3" xfId="33791" xr:uid="{11516F59-B04F-4980-938D-B31C6D6AA336}"/>
    <cellStyle name="Normal 84 2 2 4" xfId="39275" xr:uid="{FA13A710-B955-4402-AEF5-CFC638671BBA}"/>
    <cellStyle name="Normal 84 2 3" xfId="25568" xr:uid="{651EAF7C-7B4A-4037-A883-DDAD39D92659}"/>
    <cellStyle name="Normal 84 2 4" xfId="31062" xr:uid="{96290046-FAB7-4F31-A626-86EB6EBB5FCD}"/>
    <cellStyle name="Normal 84 2 5" xfId="36546" xr:uid="{CCC6EF5C-CDC0-45E5-9793-8BDC4CC83E4C}"/>
    <cellStyle name="Normal 84 3" xfId="20197" xr:uid="{AA7980B4-17C4-445B-BC4A-84725013AB99}"/>
    <cellStyle name="Normal 84 3 2" xfId="25753" xr:uid="{3B3BCC6B-542F-4555-82AD-59104C67E583}"/>
    <cellStyle name="Normal 84 3 3" xfId="31247" xr:uid="{52189E98-AA25-47CE-ADB6-038A1647CDAB}"/>
    <cellStyle name="Normal 84 3 4" xfId="36731" xr:uid="{703D6EC5-5E32-4CAA-81EE-7D47F1CB93B7}"/>
    <cellStyle name="Normal 84 4" xfId="23024" xr:uid="{A47852E6-786B-433D-B0AB-8AFFF5C51310}"/>
    <cellStyle name="Normal 84 5" xfId="28516" xr:uid="{020AD8BA-6184-4A5C-8674-AA03844439BA}"/>
    <cellStyle name="Normal 84 6" xfId="34000" xr:uid="{AE9F5A0C-756D-433B-84F5-30EDFA45B421}"/>
    <cellStyle name="Normal 840" xfId="40036" xr:uid="{25685919-367D-41AB-B761-71D3BE7407CF}"/>
    <cellStyle name="Normal 841" xfId="40037" xr:uid="{D2D4CCAD-CCA3-4CAD-9DB0-CB97F2E89B67}"/>
    <cellStyle name="Normal 842" xfId="40038" xr:uid="{29942450-8617-4FA9-9B82-18ECED6A9536}"/>
    <cellStyle name="Normal 843" xfId="40039" xr:uid="{3E5A31F4-8BDE-4DAB-862D-AC33CEAF7923}"/>
    <cellStyle name="Normal 844" xfId="40040" xr:uid="{26CA4107-E6BE-4956-A61C-241AF377F24A}"/>
    <cellStyle name="Normal 845" xfId="40041" xr:uid="{ABB1ABD3-6784-4CD0-81A5-95D117B240BD}"/>
    <cellStyle name="Normal 846" xfId="40042" xr:uid="{205DE98B-C33B-4052-8F6E-0F0F554497A6}"/>
    <cellStyle name="Normal 847" xfId="40043" xr:uid="{EB0014DE-359F-4D61-B1DE-1A7D765A0CA4}"/>
    <cellStyle name="Normal 848" xfId="40044" xr:uid="{28BDE3B0-9034-47D2-AEC5-F66EB9148E1D}"/>
    <cellStyle name="Normal 849" xfId="40045" xr:uid="{356CC724-22FA-4473-8A0C-0CA7565FC696}"/>
    <cellStyle name="Normal 85" xfId="7314" xr:uid="{74398C0A-AC81-4796-ADDF-A13C7EDC64AD}"/>
    <cellStyle name="Normal 85 2" xfId="20008" xr:uid="{6F139F92-2E80-4F3B-87AA-2BB55463FA99}"/>
    <cellStyle name="Normal 85 2 2" xfId="22742" xr:uid="{19286BD2-CF3C-499B-ACC4-6177F24AD1AB}"/>
    <cellStyle name="Normal 85 2 2 2" xfId="28298" xr:uid="{0B91E4ED-98AE-4A87-87AF-89DC083C66B9}"/>
    <cellStyle name="Normal 85 2 2 3" xfId="33792" xr:uid="{ABC1EE9D-468D-4042-A44D-4B531C68AD12}"/>
    <cellStyle name="Normal 85 2 2 4" xfId="39276" xr:uid="{162DF127-C5A3-46F3-A6CB-FEBCD2548335}"/>
    <cellStyle name="Normal 85 2 3" xfId="25569" xr:uid="{2B7DF6BA-E0E4-4CDF-ADD3-894A399F7467}"/>
    <cellStyle name="Normal 85 2 4" xfId="31063" xr:uid="{5D9965BA-A0F9-4185-A9F9-74493861CE0D}"/>
    <cellStyle name="Normal 85 2 5" xfId="36547" xr:uid="{EB1C9B22-5DB5-49D5-82DB-43A957DADA04}"/>
    <cellStyle name="Normal 85 3" xfId="20198" xr:uid="{3194901C-4029-46B3-B034-8DA0E18AC12E}"/>
    <cellStyle name="Normal 85 3 2" xfId="25754" xr:uid="{6DB0D089-2D1A-41D8-8782-02F1AA2D5D35}"/>
    <cellStyle name="Normal 85 3 3" xfId="31248" xr:uid="{5C837ED9-B092-43FC-941E-2F5A59972140}"/>
    <cellStyle name="Normal 85 3 4" xfId="36732" xr:uid="{5EC1A063-2127-4A44-BBDD-17CB935EA21B}"/>
    <cellStyle name="Normal 85 4" xfId="23025" xr:uid="{9247AB9A-515A-4B32-B14C-AA8F36180790}"/>
    <cellStyle name="Normal 85 5" xfId="28517" xr:uid="{0949D5B1-7F6D-41ED-B0C5-7CD82745C10F}"/>
    <cellStyle name="Normal 85 6" xfId="34001" xr:uid="{8F03098E-2788-4E24-A72E-D6277E669DBE}"/>
    <cellStyle name="Normal 850" xfId="40046" xr:uid="{38D9001C-FED8-4479-BBB9-2A9E29B6BE68}"/>
    <cellStyle name="Normal 851" xfId="40047" xr:uid="{E18BE1B6-FA0A-4726-B6A4-03E705D883AA}"/>
    <cellStyle name="Normal 852" xfId="40048" xr:uid="{986DF2B2-B5FA-4586-9819-4ED03BD13F24}"/>
    <cellStyle name="Normal 853" xfId="40049" xr:uid="{5140FE2F-1792-4944-8343-9B7FAB6B0255}"/>
    <cellStyle name="Normal 854" xfId="40050" xr:uid="{0F917185-4881-496B-BE3A-1F72E7C526DF}"/>
    <cellStyle name="Normal 855" xfId="40051" xr:uid="{D3402D79-3B88-4F6B-A5D1-6A213409FD91}"/>
    <cellStyle name="Normal 856" xfId="40054" xr:uid="{C6FDA893-5684-45F2-8B54-7AA4731F61C7}"/>
    <cellStyle name="Normal 857" xfId="40055" xr:uid="{BBE0F4A6-C265-4334-9559-E40FD567F0CF}"/>
    <cellStyle name="Normal 858" xfId="40056" xr:uid="{DF9879C6-890D-4368-AA88-A5EC244C0093}"/>
    <cellStyle name="Normal 859" xfId="40057" xr:uid="{D7F32817-62EA-4E84-8E99-6C8A065A5286}"/>
    <cellStyle name="Normal 86" xfId="7339" xr:uid="{F23BE253-9AB2-4CEE-B8B1-C11E3BB7D421}"/>
    <cellStyle name="Normal 86 2" xfId="20020" xr:uid="{D1CEABD4-DFEB-480C-9B88-6E676206A395}"/>
    <cellStyle name="Normal 86 2 2" xfId="22754" xr:uid="{39149EF1-340D-4C4D-8CD3-FAB551AE066F}"/>
    <cellStyle name="Normal 86 2 2 2" xfId="28310" xr:uid="{114B29F0-D514-4D6E-B55A-49239B9120E2}"/>
    <cellStyle name="Normal 86 2 2 3" xfId="33804" xr:uid="{3571FEE1-56A8-4B87-A7D3-29C985D54F60}"/>
    <cellStyle name="Normal 86 2 2 4" xfId="39288" xr:uid="{F808B869-83DA-4A84-A30B-5FB856167BDF}"/>
    <cellStyle name="Normal 86 2 3" xfId="25581" xr:uid="{686A0340-738B-47DE-93CB-A8200D8D66C5}"/>
    <cellStyle name="Normal 86 2 4" xfId="31075" xr:uid="{AFACE7E5-892D-4222-A751-50A2B3F45594}"/>
    <cellStyle name="Normal 86 2 5" xfId="36559" xr:uid="{FF760A83-733B-4DBB-9F8B-95B53BA26AC6}"/>
    <cellStyle name="Normal 86 3" xfId="20223" xr:uid="{4B797139-A5EA-407F-A136-3E084F450A7D}"/>
    <cellStyle name="Normal 86 3 2" xfId="25779" xr:uid="{EFBC457F-AC29-462A-A9D0-6CC776D45164}"/>
    <cellStyle name="Normal 86 3 3" xfId="31273" xr:uid="{6815EA7A-BDED-490F-97BE-5C94057F6F35}"/>
    <cellStyle name="Normal 86 3 4" xfId="36757" xr:uid="{B098026C-7AED-4C4F-9B6F-EF792CF6F300}"/>
    <cellStyle name="Normal 86 4" xfId="23050" xr:uid="{30095F5C-F2D0-43FA-B484-C74B3D9CFF11}"/>
    <cellStyle name="Normal 86 5" xfId="28542" xr:uid="{25D93231-9D29-4BB4-A97A-6EB914AF173A}"/>
    <cellStyle name="Normal 86 6" xfId="34026" xr:uid="{4894D279-7C36-482F-9FA8-D9AF1413C7A9}"/>
    <cellStyle name="Normal 860" xfId="40058" xr:uid="{60665FB4-2327-4422-824E-2664FA92D6A0}"/>
    <cellStyle name="Normal 861" xfId="40059" xr:uid="{5A4E11B6-80FD-43B8-B5E4-AFBD55468042}"/>
    <cellStyle name="Normal 862" xfId="40060" xr:uid="{12BB247B-14F1-42C2-A449-EEBFEE91AA00}"/>
    <cellStyle name="Normal 863" xfId="40061" xr:uid="{644FFD30-8983-40FC-9CE9-5981E0C5FD41}"/>
    <cellStyle name="Normal 864" xfId="40062" xr:uid="{B51BEF42-63FC-4B2B-8B2A-9BE62B49DD12}"/>
    <cellStyle name="Normal 865" xfId="40063" xr:uid="{3E497128-9A86-4610-9978-910A38B0C6BF}"/>
    <cellStyle name="Normal 866" xfId="40064" xr:uid="{37F294B9-AD2E-46C9-B436-5CE0E1CAA646}"/>
    <cellStyle name="Normal 867" xfId="40065" xr:uid="{5D0F5F10-D6BE-4401-8C0F-48DE2D4CBB95}"/>
    <cellStyle name="Normal 868" xfId="40066" xr:uid="{EC4FB01B-D8F6-4E9E-B2A0-4931424DFEAE}"/>
    <cellStyle name="Normal 869" xfId="40067" xr:uid="{B3E5F2FA-E2DA-4B3E-95D1-E72EB4B13AD0}"/>
    <cellStyle name="Normal 87" xfId="20029" xr:uid="{E99D0A95-5F49-41D2-9D01-41A1798A09F1}"/>
    <cellStyle name="Normal 87 2" xfId="22763" xr:uid="{F6FE8327-3216-4219-933C-98D38ECF398D}"/>
    <cellStyle name="Normal 87 2 2" xfId="28319" xr:uid="{D182932B-E42D-4144-A764-84380AF8FF39}"/>
    <cellStyle name="Normal 87 2 3" xfId="33813" xr:uid="{0560F1D0-B7EE-4FBB-9314-4A9EB5563E45}"/>
    <cellStyle name="Normal 87 2 4" xfId="39297" xr:uid="{ABD11419-DB79-497E-8221-0BB85B752E7D}"/>
    <cellStyle name="Normal 87 3" xfId="25590" xr:uid="{7DE0F265-B415-46A1-B964-96067D4F093B}"/>
    <cellStyle name="Normal 87 4" xfId="31084" xr:uid="{958EBD33-1006-4185-88F6-36832074EACD}"/>
    <cellStyle name="Normal 87 5" xfId="36568" xr:uid="{8C3A3F24-A721-409C-9ECD-250DE24DCBF6}"/>
    <cellStyle name="Normal 870" xfId="40068" xr:uid="{1BDAA4B3-37B1-4616-8D78-ABAF1D44ADDE}"/>
    <cellStyle name="Normal 871" xfId="40069" xr:uid="{73BF2FC7-F1B5-4120-98A6-FE01853A075C}"/>
    <cellStyle name="Normal 872" xfId="40070" xr:uid="{6498CE66-AA21-4C27-9251-F16970EB8ACB}"/>
    <cellStyle name="Normal 873" xfId="40071" xr:uid="{3E471972-A17A-4890-A3EB-F076E95E5A4E}"/>
    <cellStyle name="Normal 874" xfId="40072" xr:uid="{9DEDBCE0-481B-4F77-84A0-A0CC8530B084}"/>
    <cellStyle name="Normal 875" xfId="40073" xr:uid="{FD2ABB86-56E5-4C04-9A97-50BA95625ACA}"/>
    <cellStyle name="Normal 876" xfId="40074" xr:uid="{624DEC6C-2798-4622-876E-9BC252301089}"/>
    <cellStyle name="Normal 877" xfId="40075" xr:uid="{E638F609-4A38-4367-B33B-FFEE5E7B5D8E}"/>
    <cellStyle name="Normal 878" xfId="40076" xr:uid="{057B8DAB-E437-4736-A64C-75CF15759349}"/>
    <cellStyle name="Normal 879" xfId="40077" xr:uid="{771535E8-2E2F-48F8-9ECB-F653EF594DB3}"/>
    <cellStyle name="Normal 88" xfId="20030" xr:uid="{9D8CF08A-B1E5-4D43-9B78-BBC3641C1D6E}"/>
    <cellStyle name="Normal 88 2" xfId="22764" xr:uid="{443EE3B8-3F22-44E6-8F44-881FF32D8171}"/>
    <cellStyle name="Normal 88 2 2" xfId="28320" xr:uid="{3F4E8AF6-F0CE-4F40-8416-CC346A952415}"/>
    <cellStyle name="Normal 88 2 3" xfId="33814" xr:uid="{DDF015CD-CA7C-4477-BB93-11AC3723B5DD}"/>
    <cellStyle name="Normal 88 2 4" xfId="39298" xr:uid="{A8433C7C-1212-45CF-8339-437E747F6EB8}"/>
    <cellStyle name="Normal 88 3" xfId="25591" xr:uid="{8E54F9D2-9BC1-41EE-A9A9-8966208C36DC}"/>
    <cellStyle name="Normal 88 4" xfId="31085" xr:uid="{B1048CF8-64E5-4D28-BAFA-099812792D6E}"/>
    <cellStyle name="Normal 88 5" xfId="36569" xr:uid="{C0F221FF-F1AE-4EF3-911F-46E79CC6BD9E}"/>
    <cellStyle name="Normal 880" xfId="40078" xr:uid="{C42981E0-DF1A-4A84-8498-337DC7BEF0B8}"/>
    <cellStyle name="Normal 881" xfId="40079" xr:uid="{F4C0D255-1595-464F-8436-45B43145AE3E}"/>
    <cellStyle name="Normal 882" xfId="40080" xr:uid="{64ACE281-964F-4B49-9410-B47682EF9EA7}"/>
    <cellStyle name="Normal 883" xfId="40081" xr:uid="{5E9D563D-03C9-4F3C-90E7-57317A5F1C11}"/>
    <cellStyle name="Normal 884" xfId="40082" xr:uid="{C0FC1E46-621E-4E51-8D77-D43FB50365F8}"/>
    <cellStyle name="Normal 885" xfId="40083" xr:uid="{88F6A900-E513-4F63-BB90-4ACC826C8739}"/>
    <cellStyle name="Normal 886" xfId="40084" xr:uid="{6C7B99C2-8300-41A0-B546-C75DDF4F9F1B}"/>
    <cellStyle name="Normal 887" xfId="40085" xr:uid="{6C0C6090-E2EE-490C-9648-CA7B3C1131E5}"/>
    <cellStyle name="Normal 888" xfId="40086" xr:uid="{9B7F8917-BECE-4A30-944A-578AAB66170B}"/>
    <cellStyle name="Normal 889" xfId="40087" xr:uid="{4CE3D30E-3FD6-40F3-9290-CD2BE0DBE36C}"/>
    <cellStyle name="Normal 89" xfId="20031" xr:uid="{17DCC7D9-F8B3-41B3-AA56-43802F70C7C9}"/>
    <cellStyle name="Normal 89 2" xfId="22765" xr:uid="{DFDCB12B-3319-4C37-BA43-2CBEF25318DB}"/>
    <cellStyle name="Normal 89 2 2" xfId="28321" xr:uid="{E6B20D8D-94CA-4B63-908F-A3D52730C32A}"/>
    <cellStyle name="Normal 89 2 3" xfId="33815" xr:uid="{96793C52-CCFD-4E8C-8536-425E05F4A245}"/>
    <cellStyle name="Normal 89 2 4" xfId="39299" xr:uid="{9866B717-28CA-495A-A65A-A9F29981BD37}"/>
    <cellStyle name="Normal 89 3" xfId="25592" xr:uid="{6686A5D9-A0D5-46E4-A841-418423996C69}"/>
    <cellStyle name="Normal 89 4" xfId="31086" xr:uid="{0642036A-DF12-46B1-B2F9-B20FFCB24A9B}"/>
    <cellStyle name="Normal 89 5" xfId="36570" xr:uid="{12487261-7FE5-4F95-B32F-B84BF813B9A9}"/>
    <cellStyle name="Normal 890" xfId="40088" xr:uid="{9009C413-D608-4CE4-A302-96523BFEE8A4}"/>
    <cellStyle name="Normal 891" xfId="40089" xr:uid="{F79770FC-8A48-437D-9689-3EA75AA44286}"/>
    <cellStyle name="Normal 892" xfId="40090" xr:uid="{8A4B412C-7C75-4B12-A235-64A0704738CC}"/>
    <cellStyle name="Normal 893" xfId="40091" xr:uid="{0372DF66-9E5F-4752-AD3C-15CCCA17561D}"/>
    <cellStyle name="Normal 894" xfId="40092" xr:uid="{100FBA02-145E-4E6C-B06B-DBF65ABADD0F}"/>
    <cellStyle name="Normal 895" xfId="40093" xr:uid="{509DDEDB-36C5-425D-90CC-211510A4869E}"/>
    <cellStyle name="Normal 896" xfId="40094" xr:uid="{F08E7E46-1C90-4AE0-A54D-CAF926FB4E46}"/>
    <cellStyle name="Normal 897" xfId="40095" xr:uid="{05F1A92E-62B1-4F80-BE8F-19AECAC6A4F7}"/>
    <cellStyle name="Normal 898" xfId="40096" xr:uid="{4DB9EA65-E528-45C8-8C86-053E5A1C9E1A}"/>
    <cellStyle name="Normal 899" xfId="40097" xr:uid="{ECB18D51-E9C0-4232-8D27-D8D147316C1D}"/>
    <cellStyle name="Normal 9" xfId="456" xr:uid="{308A9463-3F0B-4F97-9874-857DDCCF8F7C}"/>
    <cellStyle name="Normal 9 10" xfId="6693" xr:uid="{F5514396-3565-4EC4-82DA-21F616BFD111}"/>
    <cellStyle name="Normal 9 10 2" xfId="15102" xr:uid="{42D282DD-5685-47EE-8B47-7E308F05E1FB}"/>
    <cellStyle name="Normal 9 10 2 2" xfId="22389" xr:uid="{C46DD365-21AE-4163-ACA5-F890EAC54592}"/>
    <cellStyle name="Normal 9 10 2 2 2" xfId="27945" xr:uid="{6A52FB70-D7FD-4ADD-8A31-CA74BB920885}"/>
    <cellStyle name="Normal 9 10 2 2 3" xfId="33439" xr:uid="{DA4E82B3-D7DE-4467-82F9-81B9ED858854}"/>
    <cellStyle name="Normal 9 10 2 2 4" xfId="38923" xr:uid="{7C568B9B-8921-4640-8797-2AFBA865B408}"/>
    <cellStyle name="Normal 9 10 2 3" xfId="25216" xr:uid="{85105C2C-4BE3-4B13-ADA5-5CCC0DA18C8E}"/>
    <cellStyle name="Normal 9 10 2 4" xfId="30710" xr:uid="{10598F58-90CD-40B2-8ED0-3DD23B0AD1E9}"/>
    <cellStyle name="Normal 9 10 2 5" xfId="36194" xr:uid="{6EC29612-B414-4DA0-BBDE-1C546DCE854F}"/>
    <cellStyle name="Normal 9 10 3" xfId="12036" xr:uid="{4CF7D7E1-1ED7-464B-8B8C-CC52EB0998C7}"/>
    <cellStyle name="Normal 9 10 4" xfId="17272" xr:uid="{1DAD7E1C-944B-42DF-96A9-6452262B0212}"/>
    <cellStyle name="Normal 9 10 5" xfId="19503" xr:uid="{05A9EC5B-3746-4BC0-A107-90BC7D6E1A90}"/>
    <cellStyle name="Normal 9 10 6" xfId="9826" xr:uid="{0BB50AF3-9B11-4870-964F-D8DF7B71FA00}"/>
    <cellStyle name="Normal 9 10 6 2" xfId="21147" xr:uid="{20405F71-9BCB-4D50-B0DE-56F81BDDBFB9}"/>
    <cellStyle name="Normal 9 10 6 2 2" xfId="26703" xr:uid="{9394513E-45C2-4F61-B130-66D6AB8EAA27}"/>
    <cellStyle name="Normal 9 10 6 2 3" xfId="32197" xr:uid="{35B155E7-F0C2-41FD-A85E-EE3D95094671}"/>
    <cellStyle name="Normal 9 10 6 2 4" xfId="37681" xr:uid="{3F58E8C1-992E-4ED6-9FB0-18ADC24D47B2}"/>
    <cellStyle name="Normal 9 10 6 3" xfId="23974" xr:uid="{146A629B-4E36-4504-BC53-56CD566978C8}"/>
    <cellStyle name="Normal 9 10 6 4" xfId="29468" xr:uid="{38BA5604-2FD8-46F5-8AF5-5DB680A69CB1}"/>
    <cellStyle name="Normal 9 10 6 5" xfId="34952" xr:uid="{4A0148C5-A8AB-4E89-81AD-706C8F37D1A2}"/>
    <cellStyle name="Normal 9 11" xfId="6694" xr:uid="{6067FDAD-E1B6-4AB9-9692-B07BFF3F1920}"/>
    <cellStyle name="Normal 9 11 2" xfId="15103" xr:uid="{60DE804E-8657-48C3-813B-355B2C0C5A39}"/>
    <cellStyle name="Normal 9 11 2 2" xfId="22390" xr:uid="{FC3D8185-94EE-4935-A0FB-6FBFCCB0FE99}"/>
    <cellStyle name="Normal 9 11 2 2 2" xfId="27946" xr:uid="{7877B798-7F74-47DF-A76E-DA87524C56E1}"/>
    <cellStyle name="Normal 9 11 2 2 3" xfId="33440" xr:uid="{904CDBCA-87B3-4FC6-827E-0E57DDFCA8B4}"/>
    <cellStyle name="Normal 9 11 2 2 4" xfId="38924" xr:uid="{1467578E-BDBF-4696-BEFD-0472F3BECC3B}"/>
    <cellStyle name="Normal 9 11 2 3" xfId="25217" xr:uid="{A6601286-E67C-45AD-9CB5-06F1D504E162}"/>
    <cellStyle name="Normal 9 11 2 4" xfId="30711" xr:uid="{D0C9F414-62EE-4C9A-8F91-D555B72F2C9A}"/>
    <cellStyle name="Normal 9 11 2 5" xfId="36195" xr:uid="{F87860FC-2A74-482B-B348-AFC87381C76E}"/>
    <cellStyle name="Normal 9 11 3" xfId="12037" xr:uid="{686192C8-0AA9-4145-BAAA-89C9E359C654}"/>
    <cellStyle name="Normal 9 11 4" xfId="17273" xr:uid="{B4DCF09F-ED8A-417D-8E71-7A5BAF4F829A}"/>
    <cellStyle name="Normal 9 11 5" xfId="19504" xr:uid="{6CCDAC27-C50A-495A-BD20-9820C32E5FE5}"/>
    <cellStyle name="Normal 9 11 6" xfId="9827" xr:uid="{CC80A8F0-3D50-4A2F-9F46-F14A05CE27AE}"/>
    <cellStyle name="Normal 9 11 6 2" xfId="21148" xr:uid="{5C7E2185-3908-408D-A0FB-C2ABA40A220D}"/>
    <cellStyle name="Normal 9 11 6 2 2" xfId="26704" xr:uid="{6EC2E9BF-6BB8-45DF-B93A-6F06F7BD8C6A}"/>
    <cellStyle name="Normal 9 11 6 2 3" xfId="32198" xr:uid="{700B651C-A9A8-44E1-A616-49D08D63E328}"/>
    <cellStyle name="Normal 9 11 6 2 4" xfId="37682" xr:uid="{B195156F-A655-4D1A-BE0F-11339975427A}"/>
    <cellStyle name="Normal 9 11 6 3" xfId="23975" xr:uid="{18F2D0FC-1319-489B-98D7-8EA6700AE629}"/>
    <cellStyle name="Normal 9 11 6 4" xfId="29469" xr:uid="{FCD5FB51-1928-4E0C-B17C-04B7F7A0FAE0}"/>
    <cellStyle name="Normal 9 11 6 5" xfId="34953" xr:uid="{47DFDC39-8460-41E4-AD0A-CD6A19B81ECA}"/>
    <cellStyle name="Normal 9 12" xfId="6695" xr:uid="{81055E9E-7755-49FC-9020-3DECC08F2E41}"/>
    <cellStyle name="Normal 9 12 2" xfId="15104" xr:uid="{078FEB49-FE0D-4769-AE92-56B7DE9696CC}"/>
    <cellStyle name="Normal 9 12 2 2" xfId="22391" xr:uid="{804BE9D8-2F40-401E-A718-56BDCEFD7B8D}"/>
    <cellStyle name="Normal 9 12 2 2 2" xfId="27947" xr:uid="{BB0D4039-AB84-4B30-B41D-E0DDFEBF1CB3}"/>
    <cellStyle name="Normal 9 12 2 2 3" xfId="33441" xr:uid="{322BC175-1A0D-4BD5-8F30-CE2D4B01B964}"/>
    <cellStyle name="Normal 9 12 2 2 4" xfId="38925" xr:uid="{334FC698-911F-4BE2-BB3A-12FFB0DF5356}"/>
    <cellStyle name="Normal 9 12 2 3" xfId="25218" xr:uid="{44E84DC1-92D7-4D7E-A7AF-76C5DD6DE58C}"/>
    <cellStyle name="Normal 9 12 2 4" xfId="30712" xr:uid="{3266CAC3-4751-4EC0-BEEB-0ECC2B745E19}"/>
    <cellStyle name="Normal 9 12 2 5" xfId="36196" xr:uid="{1F75351E-2493-4D11-800F-B66D59FE43D1}"/>
    <cellStyle name="Normal 9 12 3" xfId="12038" xr:uid="{7540B17B-0999-4C65-8286-61F36BB6D89E}"/>
    <cellStyle name="Normal 9 12 4" xfId="17274" xr:uid="{0A6D2AEC-D35F-4D25-95D5-2BB63F426C64}"/>
    <cellStyle name="Normal 9 12 5" xfId="19505" xr:uid="{D7B4B923-5024-4CA3-A56E-042CBF7939B9}"/>
    <cellStyle name="Normal 9 12 6" xfId="9828" xr:uid="{45BA52C3-335F-48AB-B9F9-1A47F5E7D933}"/>
    <cellStyle name="Normal 9 12 6 2" xfId="21149" xr:uid="{15E4E3B6-84C0-48ED-A395-934F61ACC388}"/>
    <cellStyle name="Normal 9 12 6 2 2" xfId="26705" xr:uid="{6813C275-0520-4B85-B90B-2C1644FB819A}"/>
    <cellStyle name="Normal 9 12 6 2 3" xfId="32199" xr:uid="{C8682532-3D11-46BE-8D2A-06FDEB798A28}"/>
    <cellStyle name="Normal 9 12 6 2 4" xfId="37683" xr:uid="{C3EC0347-1AE7-4758-9655-9AD1836402E5}"/>
    <cellStyle name="Normal 9 12 6 3" xfId="23976" xr:uid="{F4FFA191-4A95-48CE-8EFB-646E7BCE3200}"/>
    <cellStyle name="Normal 9 12 6 4" xfId="29470" xr:uid="{62D83C3A-E713-4071-8F06-BA8262B0C26C}"/>
    <cellStyle name="Normal 9 12 6 5" xfId="34954" xr:uid="{D3927B68-AE59-4EC1-A300-9DD0314D34C8}"/>
    <cellStyle name="Normal 9 13" xfId="6696" xr:uid="{A6051A46-C336-4C2C-A167-558EC6BBB565}"/>
    <cellStyle name="Normal 9 13 2" xfId="15105" xr:uid="{AE2AD2F5-5723-46C5-A05E-47EDAD3B85C9}"/>
    <cellStyle name="Normal 9 13 2 2" xfId="22392" xr:uid="{33BC5CB0-DF48-403B-A6DB-4903D08BE79B}"/>
    <cellStyle name="Normal 9 13 2 2 2" xfId="27948" xr:uid="{1BC65174-E7F1-4F51-A2B5-7D4CC6BF1B0B}"/>
    <cellStyle name="Normal 9 13 2 2 3" xfId="33442" xr:uid="{82D23C31-DA3D-47E4-94DE-5CCCFFB0A647}"/>
    <cellStyle name="Normal 9 13 2 2 4" xfId="38926" xr:uid="{73C87662-83A0-48E8-9AEB-92256714622D}"/>
    <cellStyle name="Normal 9 13 2 3" xfId="25219" xr:uid="{FD055F68-0B11-42B8-B2F2-D0F7A9B1C8FB}"/>
    <cellStyle name="Normal 9 13 2 4" xfId="30713" xr:uid="{EDDB218A-90AB-48C0-8253-0BF8BE2BD91A}"/>
    <cellStyle name="Normal 9 13 2 5" xfId="36197" xr:uid="{343B9FC2-03C6-4FD5-9E66-6B53559795E4}"/>
    <cellStyle name="Normal 9 13 3" xfId="12039" xr:uid="{F5FBE22D-17A7-4BB3-9497-7D70ECAA8FBB}"/>
    <cellStyle name="Normal 9 13 4" xfId="17275" xr:uid="{71249D58-7D25-4787-AC93-4E781FBB2990}"/>
    <cellStyle name="Normal 9 13 5" xfId="19506" xr:uid="{99B26458-B0DC-429E-A962-30CE9DD80D15}"/>
    <cellStyle name="Normal 9 13 6" xfId="9829" xr:uid="{34C0E6C7-DE11-4895-8FF8-4DA6DCC5EEA3}"/>
    <cellStyle name="Normal 9 13 6 2" xfId="21150" xr:uid="{10FE36F3-61D6-4EA7-AAAE-04DAF54579FF}"/>
    <cellStyle name="Normal 9 13 6 2 2" xfId="26706" xr:uid="{C6CC48EB-82E9-4AF7-B0FB-58120539BD7D}"/>
    <cellStyle name="Normal 9 13 6 2 3" xfId="32200" xr:uid="{09B6504C-EB1D-4998-A443-72CCC50D0AAB}"/>
    <cellStyle name="Normal 9 13 6 2 4" xfId="37684" xr:uid="{186563E1-3C94-4622-B367-C4243CF435A9}"/>
    <cellStyle name="Normal 9 13 6 3" xfId="23977" xr:uid="{D4D15FB7-286E-4230-9DE9-C128EF91BABC}"/>
    <cellStyle name="Normal 9 13 6 4" xfId="29471" xr:uid="{DE3C6143-916E-4F60-B8A5-A11CDF8CCD2A}"/>
    <cellStyle name="Normal 9 13 6 5" xfId="34955" xr:uid="{64A30D76-0619-4D5D-898F-961D7BBD1C49}"/>
    <cellStyle name="Normal 9 14" xfId="6697" xr:uid="{C2FDE39F-F824-4FF5-8B1F-CA0CB9E5932D}"/>
    <cellStyle name="Normal 9 14 2" xfId="15106" xr:uid="{D4AF6092-790B-4B8A-9B95-8FCEC2C466BD}"/>
    <cellStyle name="Normal 9 14 2 2" xfId="22393" xr:uid="{985D8457-CEDE-404C-8D63-650BEBDB3829}"/>
    <cellStyle name="Normal 9 14 2 2 2" xfId="27949" xr:uid="{A2B915C9-0ED7-4804-ACB7-8C315DD3D09D}"/>
    <cellStyle name="Normal 9 14 2 2 3" xfId="33443" xr:uid="{503CE1F7-DF9F-496B-8A75-EC2877BF3090}"/>
    <cellStyle name="Normal 9 14 2 2 4" xfId="38927" xr:uid="{72CE1B60-9354-4702-8B3C-67694FCAA866}"/>
    <cellStyle name="Normal 9 14 2 3" xfId="25220" xr:uid="{D4270B8A-F6BC-42FC-9EF6-20AF1205E7C0}"/>
    <cellStyle name="Normal 9 14 2 4" xfId="30714" xr:uid="{A41160E1-C7A7-4488-A4AC-82F6B0E16631}"/>
    <cellStyle name="Normal 9 14 2 5" xfId="36198" xr:uid="{500E2928-92FF-457D-8BED-8717183091B3}"/>
    <cellStyle name="Normal 9 14 3" xfId="12040" xr:uid="{169F8A38-FFC6-4F88-8FC4-852A324E8E6A}"/>
    <cellStyle name="Normal 9 14 4" xfId="17276" xr:uid="{788660A0-F2C3-4E07-9769-86C0E801AA7F}"/>
    <cellStyle name="Normal 9 14 5" xfId="19507" xr:uid="{1F91D2F5-D7ED-4E06-8F4C-894465792497}"/>
    <cellStyle name="Normal 9 14 6" xfId="9830" xr:uid="{6A28BD13-E84B-481E-8A76-D5A57C0E56B5}"/>
    <cellStyle name="Normal 9 14 6 2" xfId="21151" xr:uid="{D3FC0AEB-D77E-46D1-9F86-3DD3C4200753}"/>
    <cellStyle name="Normal 9 14 6 2 2" xfId="26707" xr:uid="{165C65F7-FA5E-4416-BA51-F9823530322D}"/>
    <cellStyle name="Normal 9 14 6 2 3" xfId="32201" xr:uid="{25F59224-DE81-4630-8794-B2D9B8DFD512}"/>
    <cellStyle name="Normal 9 14 6 2 4" xfId="37685" xr:uid="{D2551769-C240-47E3-80F6-3FCA2C6C7E89}"/>
    <cellStyle name="Normal 9 14 6 3" xfId="23978" xr:uid="{933A1C99-24F4-42B9-B6DF-2ACC37458DFA}"/>
    <cellStyle name="Normal 9 14 6 4" xfId="29472" xr:uid="{E41123B7-5842-4F11-B9E6-C00B596FDA3B}"/>
    <cellStyle name="Normal 9 14 6 5" xfId="34956" xr:uid="{B880F2FD-51B5-4696-877A-67E1A02EBEA8}"/>
    <cellStyle name="Normal 9 15" xfId="6698" xr:uid="{3D789B79-CA00-48A2-86E5-599B8ABF790B}"/>
    <cellStyle name="Normal 9 15 2" xfId="15107" xr:uid="{464F01D8-62D3-44BC-B451-309E9E1593EE}"/>
    <cellStyle name="Normal 9 15 2 2" xfId="22394" xr:uid="{A5243FB1-F982-4B03-9F8C-E0A1F258D289}"/>
    <cellStyle name="Normal 9 15 2 2 2" xfId="27950" xr:uid="{EA2F8C91-AC90-4E52-B5A1-D767FB3C3E9E}"/>
    <cellStyle name="Normal 9 15 2 2 3" xfId="33444" xr:uid="{FFFA2E99-5C3F-4305-AE63-A15C2F0130DE}"/>
    <cellStyle name="Normal 9 15 2 2 4" xfId="38928" xr:uid="{40ADB7BF-FE6D-4DD4-9CD1-8DD30B7D2EF9}"/>
    <cellStyle name="Normal 9 15 2 3" xfId="25221" xr:uid="{A2182197-0135-457D-8B70-6D85D69901A6}"/>
    <cellStyle name="Normal 9 15 2 4" xfId="30715" xr:uid="{80E3B38C-D100-4663-AB5C-A9E84516AADE}"/>
    <cellStyle name="Normal 9 15 2 5" xfId="36199" xr:uid="{20F210A3-48F1-4D34-B0BE-3A6A4E9DA289}"/>
    <cellStyle name="Normal 9 15 3" xfId="12041" xr:uid="{73952FE3-DD5F-4498-9E0C-17D7F649E217}"/>
    <cellStyle name="Normal 9 15 4" xfId="17277" xr:uid="{64F2F484-9741-482F-8502-BB59BE24188C}"/>
    <cellStyle name="Normal 9 15 5" xfId="19508" xr:uid="{30F469D0-6C02-4EED-8AEA-CD34CC53BC3C}"/>
    <cellStyle name="Normal 9 15 6" xfId="9831" xr:uid="{BEFAFF3D-D1AE-46A4-8339-335923B27EDF}"/>
    <cellStyle name="Normal 9 15 6 2" xfId="21152" xr:uid="{F7443554-512E-45BE-929C-8B9CB32E7334}"/>
    <cellStyle name="Normal 9 15 6 2 2" xfId="26708" xr:uid="{2FCBC133-FCB9-4FF9-9ABD-614F793A01BC}"/>
    <cellStyle name="Normal 9 15 6 2 3" xfId="32202" xr:uid="{8D5C9CC8-06EB-48AC-9D37-C9BEE74DBE78}"/>
    <cellStyle name="Normal 9 15 6 2 4" xfId="37686" xr:uid="{9D6EC9D4-6295-47BF-BE71-C26EF4867000}"/>
    <cellStyle name="Normal 9 15 6 3" xfId="23979" xr:uid="{0C4B3257-EEDD-48A5-A9D7-07D0372E7EED}"/>
    <cellStyle name="Normal 9 15 6 4" xfId="29473" xr:uid="{04C533B4-08AA-4F92-AA16-0C646317D451}"/>
    <cellStyle name="Normal 9 15 6 5" xfId="34957" xr:uid="{47022694-D5AC-41DB-AA90-D9E8606072C9}"/>
    <cellStyle name="Normal 9 16" xfId="6699" xr:uid="{B341DFD3-AC8C-4F99-8C9B-24743CCD1655}"/>
    <cellStyle name="Normal 9 16 2" xfId="15108" xr:uid="{6DBA2DCE-9273-47F4-BB5D-B921C6E51EC2}"/>
    <cellStyle name="Normal 9 16 2 2" xfId="22395" xr:uid="{B49AF9C3-6CA4-4555-9CF9-BAFF29E98791}"/>
    <cellStyle name="Normal 9 16 2 2 2" xfId="27951" xr:uid="{2BD36B54-1A8A-497E-BC25-8E5F7F75FDD4}"/>
    <cellStyle name="Normal 9 16 2 2 3" xfId="33445" xr:uid="{E3D2A434-AC91-4C9D-BFC2-77D85C89D0EC}"/>
    <cellStyle name="Normal 9 16 2 2 4" xfId="38929" xr:uid="{D705ACE2-A537-4E58-A163-37F14CB6EE75}"/>
    <cellStyle name="Normal 9 16 2 3" xfId="25222" xr:uid="{99B503DC-E3D1-4714-A2FC-F24870A8752A}"/>
    <cellStyle name="Normal 9 16 2 4" xfId="30716" xr:uid="{11A08F79-3F46-4A25-81D6-1E189C5D0403}"/>
    <cellStyle name="Normal 9 16 2 5" xfId="36200" xr:uid="{E0E5BAD1-EA8E-4500-897D-3E4EBDB5D065}"/>
    <cellStyle name="Normal 9 16 3" xfId="12042" xr:uid="{B1852189-EAA6-4867-B290-A81A60099DE1}"/>
    <cellStyle name="Normal 9 16 4" xfId="17278" xr:uid="{2D5DBCC6-85A9-4986-A1B3-B8CE77877568}"/>
    <cellStyle name="Normal 9 16 5" xfId="19509" xr:uid="{606D1BCA-C2EB-4822-A5B8-D5DD974661B2}"/>
    <cellStyle name="Normal 9 16 6" xfId="9832" xr:uid="{20BEC0E0-CC13-4D8C-8E4F-977E4341DEEF}"/>
    <cellStyle name="Normal 9 16 6 2" xfId="21153" xr:uid="{A9ED0E83-BCF7-4D8A-AD38-AB28426FE849}"/>
    <cellStyle name="Normal 9 16 6 2 2" xfId="26709" xr:uid="{09704C5A-406A-4A4C-8732-270DDB0E992F}"/>
    <cellStyle name="Normal 9 16 6 2 3" xfId="32203" xr:uid="{2F3BE957-454E-4A63-B712-BA495F4C2D9C}"/>
    <cellStyle name="Normal 9 16 6 2 4" xfId="37687" xr:uid="{67E4F5A6-E46B-48E2-A36A-B58FD82E3ECF}"/>
    <cellStyle name="Normal 9 16 6 3" xfId="23980" xr:uid="{F3AA3952-E18D-47AD-8104-C28CD410C46B}"/>
    <cellStyle name="Normal 9 16 6 4" xfId="29474" xr:uid="{0C844D93-A84F-44BA-BAA7-1E8C6751033B}"/>
    <cellStyle name="Normal 9 16 6 5" xfId="34958" xr:uid="{744F7E48-604E-4DB1-BDA6-53B7A3F89D54}"/>
    <cellStyle name="Normal 9 17" xfId="6700" xr:uid="{437D3670-8565-4796-82E9-ECD9E0A5A765}"/>
    <cellStyle name="Normal 9 17 2" xfId="15109" xr:uid="{DF8C14D4-B52E-4560-8A50-C98F427B961C}"/>
    <cellStyle name="Normal 9 17 2 2" xfId="22396" xr:uid="{0CFF26F7-FE63-464F-867A-CFF8F0805782}"/>
    <cellStyle name="Normal 9 17 2 2 2" xfId="27952" xr:uid="{B3FEE22B-7E1B-4EBB-80AD-FCB25D365051}"/>
    <cellStyle name="Normal 9 17 2 2 3" xfId="33446" xr:uid="{E0BA7E81-E63F-41EB-B07B-9355862DC044}"/>
    <cellStyle name="Normal 9 17 2 2 4" xfId="38930" xr:uid="{3F219B7F-5111-41E6-90CB-90A7564B5DC8}"/>
    <cellStyle name="Normal 9 17 2 3" xfId="25223" xr:uid="{6585FDA4-26DA-478A-8BBC-283C791EB958}"/>
    <cellStyle name="Normal 9 17 2 4" xfId="30717" xr:uid="{B3C136AC-AEEA-46A4-9939-9054A72D3508}"/>
    <cellStyle name="Normal 9 17 2 5" xfId="36201" xr:uid="{B58D2C0B-2A45-4C73-95D0-89E74727E1FF}"/>
    <cellStyle name="Normal 9 17 3" xfId="12043" xr:uid="{AD341262-829B-4011-96B7-386578CE224B}"/>
    <cellStyle name="Normal 9 17 4" xfId="17279" xr:uid="{74E72A5F-07D8-4D9E-AB90-227BFFB0FFEB}"/>
    <cellStyle name="Normal 9 17 5" xfId="19510" xr:uid="{CA6A3A6E-1C7F-436D-AD8B-7D6854AE8164}"/>
    <cellStyle name="Normal 9 17 6" xfId="9833" xr:uid="{6D9F0C1A-36B5-47F9-AA93-8FBC82FBBCF3}"/>
    <cellStyle name="Normal 9 17 6 2" xfId="21154" xr:uid="{CC09EF31-2738-4D9B-9F3C-0F9F2CFA5E2B}"/>
    <cellStyle name="Normal 9 17 6 2 2" xfId="26710" xr:uid="{06E0D6E2-4CC4-44E8-BE8D-0D1D75AD995B}"/>
    <cellStyle name="Normal 9 17 6 2 3" xfId="32204" xr:uid="{980B922F-5A54-4A26-B2B3-134F43EDB737}"/>
    <cellStyle name="Normal 9 17 6 2 4" xfId="37688" xr:uid="{8C6EB267-A2B8-4673-A127-E968455DFF97}"/>
    <cellStyle name="Normal 9 17 6 3" xfId="23981" xr:uid="{21958894-0916-4CF9-8AA9-17B9756EB679}"/>
    <cellStyle name="Normal 9 17 6 4" xfId="29475" xr:uid="{A64F1308-4FCF-4E18-8777-66D5AFEA71BE}"/>
    <cellStyle name="Normal 9 17 6 5" xfId="34959" xr:uid="{40D196D1-CBD8-4575-891A-A702843B86E1}"/>
    <cellStyle name="Normal 9 18" xfId="6701" xr:uid="{B7058041-210B-4BD7-969C-58E37CC9C2B2}"/>
    <cellStyle name="Normal 9 18 2" xfId="15110" xr:uid="{0CF9BD03-26A5-42A8-9227-6DF714841242}"/>
    <cellStyle name="Normal 9 18 2 2" xfId="22397" xr:uid="{FF6025D9-EDA2-46EE-A225-D8EBC985B35A}"/>
    <cellStyle name="Normal 9 18 2 2 2" xfId="27953" xr:uid="{B1B35B92-D85A-47BA-BBDB-06BA33C5D742}"/>
    <cellStyle name="Normal 9 18 2 2 3" xfId="33447" xr:uid="{1D4458B4-313E-4AB7-99D0-4EA64FDB77CA}"/>
    <cellStyle name="Normal 9 18 2 2 4" xfId="38931" xr:uid="{52026771-4DAB-4538-9E24-F6A34946B3BB}"/>
    <cellStyle name="Normal 9 18 2 3" xfId="25224" xr:uid="{2FFBB242-935F-4A6E-AD30-AC65D84AADFB}"/>
    <cellStyle name="Normal 9 18 2 4" xfId="30718" xr:uid="{5785DDFF-A0E3-48B3-9DBA-5864E36EBBA8}"/>
    <cellStyle name="Normal 9 18 2 5" xfId="36202" xr:uid="{29B3CBC9-D06A-4451-A32E-E4411A06AEF4}"/>
    <cellStyle name="Normal 9 18 3" xfId="12044" xr:uid="{5310353F-4380-4869-8D8A-1D61D129DC7B}"/>
    <cellStyle name="Normal 9 18 4" xfId="17280" xr:uid="{27B1F4D4-41B5-4F67-B255-A8D78847E71D}"/>
    <cellStyle name="Normal 9 18 5" xfId="19511" xr:uid="{6B58CC14-415E-4D1B-A60A-C558AECEABB1}"/>
    <cellStyle name="Normal 9 18 6" xfId="9834" xr:uid="{E076A179-E3A0-4C2E-923D-EAD8E7C3470F}"/>
    <cellStyle name="Normal 9 18 6 2" xfId="21155" xr:uid="{C8D05B77-0DCD-4B54-91F0-814E60DFD983}"/>
    <cellStyle name="Normal 9 18 6 2 2" xfId="26711" xr:uid="{59CD1A43-25C3-4389-B524-066715B360CA}"/>
    <cellStyle name="Normal 9 18 6 2 3" xfId="32205" xr:uid="{77920687-8562-47B8-A04E-858BAE9463B5}"/>
    <cellStyle name="Normal 9 18 6 2 4" xfId="37689" xr:uid="{9605A7DA-8434-41F9-8BD8-18E4134DD06B}"/>
    <cellStyle name="Normal 9 18 6 3" xfId="23982" xr:uid="{60467073-DBBF-4291-BB95-FBFC7557014F}"/>
    <cellStyle name="Normal 9 18 6 4" xfId="29476" xr:uid="{34B0E4EE-E4C0-48F9-A351-DBA0DA03C4FF}"/>
    <cellStyle name="Normal 9 18 6 5" xfId="34960" xr:uid="{F22063CF-A08D-4DFF-8755-CA13AAB7C871}"/>
    <cellStyle name="Normal 9 19" xfId="6702" xr:uid="{E550E31D-7685-44EA-A39B-2453EB0806DC}"/>
    <cellStyle name="Normal 9 19 2" xfId="15111" xr:uid="{2524392E-A794-4E36-A51F-498891DA7D10}"/>
    <cellStyle name="Normal 9 19 2 2" xfId="22398" xr:uid="{FE9C2F89-0C1B-442D-A9DF-817EBBD9E7F9}"/>
    <cellStyle name="Normal 9 19 2 2 2" xfId="27954" xr:uid="{CCE5EAD2-EF21-44D1-BE3C-A0EEE72F12EE}"/>
    <cellStyle name="Normal 9 19 2 2 3" xfId="33448" xr:uid="{A418B199-ED1B-4682-A7FD-B50C0D349A88}"/>
    <cellStyle name="Normal 9 19 2 2 4" xfId="38932" xr:uid="{B0865B34-FA5D-4DDC-9674-16DC975D17DA}"/>
    <cellStyle name="Normal 9 19 2 3" xfId="25225" xr:uid="{7247772E-B5A5-46DD-8782-8AD2AFF8383F}"/>
    <cellStyle name="Normal 9 19 2 4" xfId="30719" xr:uid="{BA580CA2-368D-4DF4-AB8D-DD369B58A2F6}"/>
    <cellStyle name="Normal 9 19 2 5" xfId="36203" xr:uid="{226955D4-93CF-404F-B9FB-79BC75FE46FC}"/>
    <cellStyle name="Normal 9 19 3" xfId="12045" xr:uid="{98B47996-73BB-4E5D-8F87-90600715470B}"/>
    <cellStyle name="Normal 9 19 4" xfId="17281" xr:uid="{789D89BD-A49C-4F13-BA24-42ECE4B2BDF3}"/>
    <cellStyle name="Normal 9 19 5" xfId="19512" xr:uid="{CF7DFEC5-5679-4A26-8593-DB3719593EAF}"/>
    <cellStyle name="Normal 9 19 6" xfId="9835" xr:uid="{73EE1515-6D75-4053-B015-93DDE5B7164F}"/>
    <cellStyle name="Normal 9 19 6 2" xfId="21156" xr:uid="{0A54E26A-FB1B-43C8-B9FD-0043C9FA52CD}"/>
    <cellStyle name="Normal 9 19 6 2 2" xfId="26712" xr:uid="{411FD214-ACA8-4840-9623-E13FE8CB2134}"/>
    <cellStyle name="Normal 9 19 6 2 3" xfId="32206" xr:uid="{80242FAE-0391-4073-AF66-D1F8EA8E95E2}"/>
    <cellStyle name="Normal 9 19 6 2 4" xfId="37690" xr:uid="{EE72959C-C872-4F79-835A-2C6C7CB718FD}"/>
    <cellStyle name="Normal 9 19 6 3" xfId="23983" xr:uid="{12458EFF-BC4B-405F-98A3-B8E1DFEBB329}"/>
    <cellStyle name="Normal 9 19 6 4" xfId="29477" xr:uid="{C2A8AE52-F662-4D42-B400-FFE34465CF78}"/>
    <cellStyle name="Normal 9 19 6 5" xfId="34961" xr:uid="{74476C89-38C2-48A1-9CC7-A76568F763EA}"/>
    <cellStyle name="Normal 9 2" xfId="688" xr:uid="{98DD38C5-19E9-4279-90CB-DFCBE14E0C2B}"/>
    <cellStyle name="Normal 9 2 2" xfId="15112" xr:uid="{FAD6E85A-0AA2-4A63-A32B-FA9F84EC49D9}"/>
    <cellStyle name="Normal 9 2 2 2" xfId="22399" xr:uid="{0275533C-BEC5-48C2-A752-603AC17132E5}"/>
    <cellStyle name="Normal 9 2 2 2 2" xfId="27955" xr:uid="{9F1305C9-4472-46DC-8ABC-76B8DFB5BF61}"/>
    <cellStyle name="Normal 9 2 2 2 3" xfId="33449" xr:uid="{308FE30A-3AF6-4EC7-9E76-44769A0BFA84}"/>
    <cellStyle name="Normal 9 2 2 2 4" xfId="38933" xr:uid="{EBFE28C5-AFBB-4AAB-AC80-DEA7862F7D07}"/>
    <cellStyle name="Normal 9 2 2 3" xfId="25226" xr:uid="{899068B2-94AB-43CC-8484-BF248DACB4C8}"/>
    <cellStyle name="Normal 9 2 2 4" xfId="30720" xr:uid="{3ADD0664-F5B8-40FA-9C02-FD8BF1D3AB03}"/>
    <cellStyle name="Normal 9 2 2 5" xfId="36204" xr:uid="{200BA891-A1AF-4158-A2C3-1296A4D4FAD3}"/>
    <cellStyle name="Normal 9 2 3" xfId="12046" xr:uid="{03CFEED3-05E8-4807-A14A-9D58EFB54D7D}"/>
    <cellStyle name="Normal 9 2 4" xfId="17282" xr:uid="{BA8C7D6A-F7D1-4AC4-A38F-BB680C1E2345}"/>
    <cellStyle name="Normal 9 2 5" xfId="19513" xr:uid="{5408EFC0-78F6-4CC4-8C90-51765AA252B6}"/>
    <cellStyle name="Normal 9 2 6" xfId="9836" xr:uid="{C81122F3-80D3-4561-8D65-EE62D96F92BF}"/>
    <cellStyle name="Normal 9 2 6 2" xfId="21157" xr:uid="{258B8431-86C0-49AD-810F-5E0959354221}"/>
    <cellStyle name="Normal 9 2 6 2 2" xfId="26713" xr:uid="{3F8263F3-83BA-4C18-BA79-2E97C9819711}"/>
    <cellStyle name="Normal 9 2 6 2 3" xfId="32207" xr:uid="{2E1BC50B-36A9-46EF-9BAC-1AB2AD3488BE}"/>
    <cellStyle name="Normal 9 2 6 2 4" xfId="37691" xr:uid="{A46AC903-982B-4E01-A615-6C484DCBA7FC}"/>
    <cellStyle name="Normal 9 2 6 3" xfId="23984" xr:uid="{D6F7713E-D502-4AE5-B3EE-0A101CB8A6DB}"/>
    <cellStyle name="Normal 9 2 6 4" xfId="29478" xr:uid="{8D98B826-88D8-4264-B774-70E313AABAAD}"/>
    <cellStyle name="Normal 9 2 6 5" xfId="34962" xr:uid="{7FBFE327-16CF-4810-9B82-AA27A729D5E7}"/>
    <cellStyle name="Normal 9 2 7" xfId="6703" xr:uid="{7E344EA7-9C2E-4034-8811-E2911DE9923A}"/>
    <cellStyle name="Normal 9 20" xfId="6704" xr:uid="{12290788-846C-4876-B4FA-8E373140ADC5}"/>
    <cellStyle name="Normal 9 20 2" xfId="15113" xr:uid="{AA1B025C-D875-4E45-813E-51EC321D9B9D}"/>
    <cellStyle name="Normal 9 20 2 2" xfId="22400" xr:uid="{197572F9-3653-4526-8A51-FF995B36FEDC}"/>
    <cellStyle name="Normal 9 20 2 2 2" xfId="27956" xr:uid="{A7625EE3-FC01-40AF-915E-BAEE5ACD8867}"/>
    <cellStyle name="Normal 9 20 2 2 3" xfId="33450" xr:uid="{06D92B01-62F0-4D60-B506-88462180724A}"/>
    <cellStyle name="Normal 9 20 2 2 4" xfId="38934" xr:uid="{5556757B-3C16-4D45-866D-A605DB5EF2CC}"/>
    <cellStyle name="Normal 9 20 2 3" xfId="25227" xr:uid="{5FF3C8DB-B14F-4D51-B953-3C1526713ACF}"/>
    <cellStyle name="Normal 9 20 2 4" xfId="30721" xr:uid="{3254CEB8-D58A-4958-8CEE-AFE6B7DFA7EA}"/>
    <cellStyle name="Normal 9 20 2 5" xfId="36205" xr:uid="{61789095-7B57-4493-AE06-91CF40066117}"/>
    <cellStyle name="Normal 9 20 3" xfId="12047" xr:uid="{803D7C68-96AC-44D4-BF67-2CA594045B32}"/>
    <cellStyle name="Normal 9 20 4" xfId="17283" xr:uid="{36F78D00-01B5-4466-B7AA-3586D72829E4}"/>
    <cellStyle name="Normal 9 20 5" xfId="19514" xr:uid="{7A657CED-B8A4-433A-84D8-EAB492140E37}"/>
    <cellStyle name="Normal 9 20 6" xfId="9837" xr:uid="{74841CF9-35C9-4EE0-90F3-D94179FDB96B}"/>
    <cellStyle name="Normal 9 20 6 2" xfId="21158" xr:uid="{729C3853-A589-42EC-9B5C-B1F2903C939E}"/>
    <cellStyle name="Normal 9 20 6 2 2" xfId="26714" xr:uid="{ECF3F51A-1A39-44C7-8D9A-231219D03A4C}"/>
    <cellStyle name="Normal 9 20 6 2 3" xfId="32208" xr:uid="{8B71C441-2DB4-4DC8-9303-BEA16C1149E2}"/>
    <cellStyle name="Normal 9 20 6 2 4" xfId="37692" xr:uid="{58C54C79-2A5C-45B3-B61F-943A3DB8F416}"/>
    <cellStyle name="Normal 9 20 6 3" xfId="23985" xr:uid="{9C922DA2-436A-4547-A3AD-758CBDDD42A8}"/>
    <cellStyle name="Normal 9 20 6 4" xfId="29479" xr:uid="{65C70813-F586-4B76-A9D1-E93BD9E23D14}"/>
    <cellStyle name="Normal 9 20 6 5" xfId="34963" xr:uid="{0CD6BBC3-627D-4B35-ABC1-4935B26C8A8F}"/>
    <cellStyle name="Normal 9 21" xfId="6705" xr:uid="{142CD2EF-2096-49DB-973D-94232ED51B5F}"/>
    <cellStyle name="Normal 9 21 2" xfId="15114" xr:uid="{11E5DECE-058B-454E-9C24-7A335DCF3174}"/>
    <cellStyle name="Normal 9 21 2 2" xfId="22401" xr:uid="{2D329069-6087-4426-A3A5-158A4D595E6F}"/>
    <cellStyle name="Normal 9 21 2 2 2" xfId="27957" xr:uid="{5C0E8863-8401-42F2-B7FE-29948B7DDC51}"/>
    <cellStyle name="Normal 9 21 2 2 3" xfId="33451" xr:uid="{F0D9861E-E2EC-4662-ABEF-3A3E928789E5}"/>
    <cellStyle name="Normal 9 21 2 2 4" xfId="38935" xr:uid="{E966613C-DA69-41B1-83BB-0B43A4D64F0E}"/>
    <cellStyle name="Normal 9 21 2 3" xfId="25228" xr:uid="{1482795A-782B-46CD-AA43-44FE3D5AF3A4}"/>
    <cellStyle name="Normal 9 21 2 4" xfId="30722" xr:uid="{653F0A35-B277-4F30-B538-12AB457CCABD}"/>
    <cellStyle name="Normal 9 21 2 5" xfId="36206" xr:uid="{9420DB1F-BD60-4E6E-B773-3EE4C97378DD}"/>
    <cellStyle name="Normal 9 21 3" xfId="12048" xr:uid="{3B31C6E4-3137-4129-B78A-B07006DA5B36}"/>
    <cellStyle name="Normal 9 21 4" xfId="17284" xr:uid="{1BA7ACF4-26D3-4DBD-BCE8-F3872849017D}"/>
    <cellStyle name="Normal 9 21 5" xfId="19515" xr:uid="{8E1BF779-309B-4EC5-8EBA-0134DE3DA8EE}"/>
    <cellStyle name="Normal 9 21 6" xfId="9838" xr:uid="{100A9EA7-9107-42AC-93B0-462BBC13CB34}"/>
    <cellStyle name="Normal 9 21 6 2" xfId="21159" xr:uid="{E8D9D624-6902-49C8-8ADC-FFCCB4191674}"/>
    <cellStyle name="Normal 9 21 6 2 2" xfId="26715" xr:uid="{0287F08F-D87A-4BED-9537-D758CBBD076F}"/>
    <cellStyle name="Normal 9 21 6 2 3" xfId="32209" xr:uid="{ABF6F7AA-0A4F-4297-920B-067D17564228}"/>
    <cellStyle name="Normal 9 21 6 2 4" xfId="37693" xr:uid="{3E821E25-291A-4B40-A94F-7A988FD4FCD4}"/>
    <cellStyle name="Normal 9 21 6 3" xfId="23986" xr:uid="{A354C5E6-12BA-4D59-A367-AC4FF2A11F37}"/>
    <cellStyle name="Normal 9 21 6 4" xfId="29480" xr:uid="{17AA6747-3DFE-45DA-8CB1-3DB2D12E5256}"/>
    <cellStyle name="Normal 9 21 6 5" xfId="34964" xr:uid="{CE3E10EB-3760-4215-B116-EC22BA7F5787}"/>
    <cellStyle name="Normal 9 22" xfId="6706" xr:uid="{71B066FD-07C3-4249-9E5F-03A8FFC6FF0E}"/>
    <cellStyle name="Normal 9 22 2" xfId="15115" xr:uid="{C53F442A-7B9F-41BF-975F-CBD6DD3E14A6}"/>
    <cellStyle name="Normal 9 22 2 2" xfId="22402" xr:uid="{64E2C296-0BA7-43E7-8A71-B88DB5DE17C0}"/>
    <cellStyle name="Normal 9 22 2 2 2" xfId="27958" xr:uid="{9D9A28DD-7EB2-4642-BDFB-08D3F7B73E2E}"/>
    <cellStyle name="Normal 9 22 2 2 3" xfId="33452" xr:uid="{CD1A2C78-9B12-41BF-A19A-928579037EDC}"/>
    <cellStyle name="Normal 9 22 2 2 4" xfId="38936" xr:uid="{6734BBD3-5190-4997-B60B-20948CCE1386}"/>
    <cellStyle name="Normal 9 22 2 3" xfId="25229" xr:uid="{D7B7EBA1-4410-4E52-90E1-4357641CCC65}"/>
    <cellStyle name="Normal 9 22 2 4" xfId="30723" xr:uid="{B302F82D-9282-4591-AB73-571D2664A52D}"/>
    <cellStyle name="Normal 9 22 2 5" xfId="36207" xr:uid="{EB021C83-9E35-4147-8C5A-C748A70BD182}"/>
    <cellStyle name="Normal 9 22 3" xfId="12049" xr:uid="{57EF9C27-548F-4829-A0C4-DD5AEB39F1E7}"/>
    <cellStyle name="Normal 9 22 4" xfId="17285" xr:uid="{615978B3-CE0A-47BF-8B3A-DCD0B1D90C38}"/>
    <cellStyle name="Normal 9 22 5" xfId="19516" xr:uid="{D420ECC5-0F30-47C0-A4E1-8BFBBF3211BE}"/>
    <cellStyle name="Normal 9 22 6" xfId="9839" xr:uid="{7C02E03D-A27A-48D8-81B5-1A48B950A12C}"/>
    <cellStyle name="Normal 9 22 6 2" xfId="21160" xr:uid="{26DC7646-9CDA-405E-811E-D35CC921B259}"/>
    <cellStyle name="Normal 9 22 6 2 2" xfId="26716" xr:uid="{7E686609-7251-40FB-86BC-480386C8A13D}"/>
    <cellStyle name="Normal 9 22 6 2 3" xfId="32210" xr:uid="{9624A775-675F-43B8-8031-BD26316A53C0}"/>
    <cellStyle name="Normal 9 22 6 2 4" xfId="37694" xr:uid="{963FBC52-68D8-4602-8827-DA98CD019B35}"/>
    <cellStyle name="Normal 9 22 6 3" xfId="23987" xr:uid="{537CA81C-E9D2-40CF-9B5F-54DEBADC329C}"/>
    <cellStyle name="Normal 9 22 6 4" xfId="29481" xr:uid="{D8CC20B3-A15F-48EC-A6BD-2069BEADFCE5}"/>
    <cellStyle name="Normal 9 22 6 5" xfId="34965" xr:uid="{464796E0-B9D1-45F2-AFD1-498FCA5F819C}"/>
    <cellStyle name="Normal 9 23" xfId="6707" xr:uid="{A3C9A9D0-73FD-45BD-8763-3C97AEE88F18}"/>
    <cellStyle name="Normal 9 23 2" xfId="15116" xr:uid="{9C9B72C0-06F9-40F5-A325-08622DE102B1}"/>
    <cellStyle name="Normal 9 23 2 2" xfId="22403" xr:uid="{30C94CD6-54B1-4B99-A27D-BF78DB982EF6}"/>
    <cellStyle name="Normal 9 23 2 2 2" xfId="27959" xr:uid="{4AA47557-A772-4B25-B7B5-E97BEC1273FF}"/>
    <cellStyle name="Normal 9 23 2 2 3" xfId="33453" xr:uid="{146B83E5-C4D9-4C38-91D6-B5C7196F5BB8}"/>
    <cellStyle name="Normal 9 23 2 2 4" xfId="38937" xr:uid="{4FA21C67-3A94-4B29-B904-9E4D36F67AE0}"/>
    <cellStyle name="Normal 9 23 2 3" xfId="25230" xr:uid="{630E8A07-CA7C-4EBE-9855-18D36BB5B046}"/>
    <cellStyle name="Normal 9 23 2 4" xfId="30724" xr:uid="{03A7CB31-68AC-4263-A72A-09A209EB7C60}"/>
    <cellStyle name="Normal 9 23 2 5" xfId="36208" xr:uid="{55A95FA5-68DD-4E3C-B465-12A415B50018}"/>
    <cellStyle name="Normal 9 23 3" xfId="12050" xr:uid="{12DF9162-77BA-4880-8494-7DAFD1C47791}"/>
    <cellStyle name="Normal 9 23 4" xfId="17286" xr:uid="{83EDE423-9969-4186-A0EF-557857FB13EC}"/>
    <cellStyle name="Normal 9 23 5" xfId="19517" xr:uid="{FDDBF592-8BCB-4D06-86AB-1EB6C6BD5CDD}"/>
    <cellStyle name="Normal 9 23 6" xfId="9840" xr:uid="{1EE4FAE3-0161-41EC-8CE9-C3C583B6E4F0}"/>
    <cellStyle name="Normal 9 23 6 2" xfId="21161" xr:uid="{B866F5BC-DC82-43A9-81D8-269B84D5EDB3}"/>
    <cellStyle name="Normal 9 23 6 2 2" xfId="26717" xr:uid="{D91EBAFF-E94C-4068-982E-BB3034CC9165}"/>
    <cellStyle name="Normal 9 23 6 2 3" xfId="32211" xr:uid="{46EBC7C1-189E-4ED8-AD3A-BC03B174667C}"/>
    <cellStyle name="Normal 9 23 6 2 4" xfId="37695" xr:uid="{C8B60E06-E3BA-4B7D-BDD9-C2902F7D5F79}"/>
    <cellStyle name="Normal 9 23 6 3" xfId="23988" xr:uid="{1F9BEE41-85E8-407E-940A-F64C6AE2D095}"/>
    <cellStyle name="Normal 9 23 6 4" xfId="29482" xr:uid="{DFAE8ACA-A114-4205-8B62-585234C0EFD2}"/>
    <cellStyle name="Normal 9 23 6 5" xfId="34966" xr:uid="{DE7611C9-BB07-404C-BAEF-14A029D41DAB}"/>
    <cellStyle name="Normal 9 24" xfId="6708" xr:uid="{FFB16063-49BC-4D5F-9778-9DB94BC11B88}"/>
    <cellStyle name="Normal 9 24 2" xfId="15117" xr:uid="{B3250E7C-8371-489B-9D6C-8139E9B215E7}"/>
    <cellStyle name="Normal 9 24 2 2" xfId="22404" xr:uid="{AA47833D-B96E-4923-B7BA-75394FA3F570}"/>
    <cellStyle name="Normal 9 24 2 2 2" xfId="27960" xr:uid="{3A449FBD-D71A-4587-8151-C0F256CE0FC4}"/>
    <cellStyle name="Normal 9 24 2 2 3" xfId="33454" xr:uid="{62ADF047-C5A2-4CE1-9943-9B3D3D863648}"/>
    <cellStyle name="Normal 9 24 2 2 4" xfId="38938" xr:uid="{874F3358-47BA-4C8C-A05D-278B09955ADC}"/>
    <cellStyle name="Normal 9 24 2 3" xfId="25231" xr:uid="{F7BE3ADD-B2BA-429C-AA48-6E7A216287EF}"/>
    <cellStyle name="Normal 9 24 2 4" xfId="30725" xr:uid="{36F2BD01-0625-4E55-95C3-B4E3945FDE23}"/>
    <cellStyle name="Normal 9 24 2 5" xfId="36209" xr:uid="{2D0D8643-18AC-4DD8-BBC2-4A038C60EBAB}"/>
    <cellStyle name="Normal 9 24 3" xfId="12051" xr:uid="{4A30ABF1-60A5-4F40-8CE4-9502DA670D01}"/>
    <cellStyle name="Normal 9 24 4" xfId="17287" xr:uid="{FDC8D4AC-A0D1-4AF5-AFF1-80B3F15891F9}"/>
    <cellStyle name="Normal 9 24 5" xfId="19518" xr:uid="{032B678F-8CDC-43DF-80B0-DB4BEDF79952}"/>
    <cellStyle name="Normal 9 24 6" xfId="9841" xr:uid="{1A2D184F-A5BF-4E0B-9D19-109850F3C76C}"/>
    <cellStyle name="Normal 9 24 6 2" xfId="21162" xr:uid="{10D9AEB7-D737-4E9E-9BC6-8AA5501C1D95}"/>
    <cellStyle name="Normal 9 24 6 2 2" xfId="26718" xr:uid="{24AB49A2-2781-4F4F-B990-BF74828A2EBB}"/>
    <cellStyle name="Normal 9 24 6 2 3" xfId="32212" xr:uid="{E59FEDAE-3241-4CA4-B9F3-DACEA9A25C02}"/>
    <cellStyle name="Normal 9 24 6 2 4" xfId="37696" xr:uid="{39AA3D29-2435-4498-B298-DFFCC36A7CB3}"/>
    <cellStyle name="Normal 9 24 6 3" xfId="23989" xr:uid="{6F185258-BCD8-4F93-BAFD-F4581760E2CF}"/>
    <cellStyle name="Normal 9 24 6 4" xfId="29483" xr:uid="{9A879B97-1A4D-49D9-BFE6-377A2FAD6B7C}"/>
    <cellStyle name="Normal 9 24 6 5" xfId="34967" xr:uid="{3D8FE252-9E29-4765-9D8F-F3F69D140A4F}"/>
    <cellStyle name="Normal 9 25" xfId="6709" xr:uid="{57078CA3-F91A-42A5-ACA0-DC9B641DBFCE}"/>
    <cellStyle name="Normal 9 25 2" xfId="15118" xr:uid="{5450B8FF-A885-4BCF-839E-6651845D1E38}"/>
    <cellStyle name="Normal 9 25 2 2" xfId="22405" xr:uid="{3E3DAA54-A24F-49A0-814B-8CD16404E0FF}"/>
    <cellStyle name="Normal 9 25 2 2 2" xfId="27961" xr:uid="{A8AC85DB-2BF2-489F-B843-DF921B9199C4}"/>
    <cellStyle name="Normal 9 25 2 2 3" xfId="33455" xr:uid="{A83D53BE-BFA8-4B60-8ABA-F8086A288F7E}"/>
    <cellStyle name="Normal 9 25 2 2 4" xfId="38939" xr:uid="{CFF1A8EF-EDB3-4E6A-A695-A29CFA46DED9}"/>
    <cellStyle name="Normal 9 25 2 3" xfId="25232" xr:uid="{EF425661-BFAF-40AD-94F0-A14847FF33F2}"/>
    <cellStyle name="Normal 9 25 2 4" xfId="30726" xr:uid="{48F0804C-435D-432C-ABCF-8F2D2B9E925C}"/>
    <cellStyle name="Normal 9 25 2 5" xfId="36210" xr:uid="{C2C53363-9C27-4A12-9BF7-CD5E95D67D70}"/>
    <cellStyle name="Normal 9 25 3" xfId="12052" xr:uid="{6446EFD3-B548-4CA1-B00F-6FCD8120247A}"/>
    <cellStyle name="Normal 9 25 4" xfId="17288" xr:uid="{F018A3ED-F9A6-43A1-BB81-2EC05874A93E}"/>
    <cellStyle name="Normal 9 25 5" xfId="19519" xr:uid="{9AA36175-4130-4D42-81BA-8636B1B7B49A}"/>
    <cellStyle name="Normal 9 25 6" xfId="9842" xr:uid="{38E06168-C1D0-4E6C-8564-2008E13DE3C0}"/>
    <cellStyle name="Normal 9 25 6 2" xfId="21163" xr:uid="{918FEFDA-FF96-43DD-A742-53B0E03058D9}"/>
    <cellStyle name="Normal 9 25 6 2 2" xfId="26719" xr:uid="{85C27F3E-89E9-4628-B711-933520DACC15}"/>
    <cellStyle name="Normal 9 25 6 2 3" xfId="32213" xr:uid="{D7E197BE-E0A8-49F4-B223-36AF251C16DE}"/>
    <cellStyle name="Normal 9 25 6 2 4" xfId="37697" xr:uid="{B842527E-855E-41EF-83FF-3ACA50CDC245}"/>
    <cellStyle name="Normal 9 25 6 3" xfId="23990" xr:uid="{5F75838F-59F8-42E2-95C1-069694604CED}"/>
    <cellStyle name="Normal 9 25 6 4" xfId="29484" xr:uid="{BD90B95E-359A-4068-B8FD-4210A448D6E5}"/>
    <cellStyle name="Normal 9 25 6 5" xfId="34968" xr:uid="{D04ED20E-6077-4164-8A48-C9C8BB4AAA30}"/>
    <cellStyle name="Normal 9 26" xfId="6710" xr:uid="{E8E0B57E-609D-4299-9E98-87B150316370}"/>
    <cellStyle name="Normal 9 26 2" xfId="15119" xr:uid="{DD38863C-03C7-44A6-BC15-3693071FC75B}"/>
    <cellStyle name="Normal 9 26 2 2" xfId="22406" xr:uid="{D2C7C063-0C8F-435D-A7E7-9CE33AA03FA7}"/>
    <cellStyle name="Normal 9 26 2 2 2" xfId="27962" xr:uid="{8D3F87C9-B133-4183-860D-4B0F50832062}"/>
    <cellStyle name="Normal 9 26 2 2 3" xfId="33456" xr:uid="{1C0CC1CD-4645-48D6-99F8-FE61525BC24F}"/>
    <cellStyle name="Normal 9 26 2 2 4" xfId="38940" xr:uid="{7371FC7C-D7C8-454E-A43B-56644B0B88BB}"/>
    <cellStyle name="Normal 9 26 2 3" xfId="25233" xr:uid="{0B8BAD33-A3DB-4B36-996E-F9F4423C9B2B}"/>
    <cellStyle name="Normal 9 26 2 4" xfId="30727" xr:uid="{E001A982-7BEF-49E4-B4AC-97BB7A1E1B04}"/>
    <cellStyle name="Normal 9 26 2 5" xfId="36211" xr:uid="{86D483E0-FD64-4B19-B137-7DD522E89775}"/>
    <cellStyle name="Normal 9 26 3" xfId="12053" xr:uid="{1DD0222A-8918-48CA-9A91-42D7042DA441}"/>
    <cellStyle name="Normal 9 26 4" xfId="17289" xr:uid="{FAA1A188-7419-4B34-ACF1-7C90D1F8ABA6}"/>
    <cellStyle name="Normal 9 26 5" xfId="19520" xr:uid="{4B2B2CA1-8F8C-4E6E-B787-0E8B2F675409}"/>
    <cellStyle name="Normal 9 26 6" xfId="9843" xr:uid="{F40E47D0-FCF9-4FCC-90A1-0C60E47B5A56}"/>
    <cellStyle name="Normal 9 26 6 2" xfId="21164" xr:uid="{509D529B-AD6C-40B0-AD27-DCFADDD53696}"/>
    <cellStyle name="Normal 9 26 6 2 2" xfId="26720" xr:uid="{6F0AD6B2-1794-48D4-914B-B44183B63F65}"/>
    <cellStyle name="Normal 9 26 6 2 3" xfId="32214" xr:uid="{1D1C4DD6-1639-4ADB-A13B-D8FEBFC13759}"/>
    <cellStyle name="Normal 9 26 6 2 4" xfId="37698" xr:uid="{6A9D3601-7274-497B-9BE5-F6834CB6C2FD}"/>
    <cellStyle name="Normal 9 26 6 3" xfId="23991" xr:uid="{9E4B7CE0-B07C-4AAD-800B-71BCE197466E}"/>
    <cellStyle name="Normal 9 26 6 4" xfId="29485" xr:uid="{A8617927-19D7-44B0-8E89-09E10EEA90D8}"/>
    <cellStyle name="Normal 9 26 6 5" xfId="34969" xr:uid="{977DF301-E349-4036-8E79-831A4E24D09A}"/>
    <cellStyle name="Normal 9 27" xfId="6711" xr:uid="{9E745363-034B-42A7-AAE8-36C60651802E}"/>
    <cellStyle name="Normal 9 27 2" xfId="15120" xr:uid="{DDF22A32-415F-4A23-86A0-59C11C1EE626}"/>
    <cellStyle name="Normal 9 27 2 2" xfId="22407" xr:uid="{AA9A0006-C48E-4CB4-A41B-AB600070D721}"/>
    <cellStyle name="Normal 9 27 2 2 2" xfId="27963" xr:uid="{E60F7BE5-2163-4B35-84E2-66128122DE37}"/>
    <cellStyle name="Normal 9 27 2 2 3" xfId="33457" xr:uid="{5D2E8DA1-7FE1-43BE-89F2-C656314BE6F3}"/>
    <cellStyle name="Normal 9 27 2 2 4" xfId="38941" xr:uid="{9B4265C7-1543-40A0-8BAC-B112B1D9DB87}"/>
    <cellStyle name="Normal 9 27 2 3" xfId="25234" xr:uid="{2443C4CA-B399-46B4-8545-C90F7AEFD054}"/>
    <cellStyle name="Normal 9 27 2 4" xfId="30728" xr:uid="{8B4455C9-571B-4EB2-A0E4-D74E0BF552E9}"/>
    <cellStyle name="Normal 9 27 2 5" xfId="36212" xr:uid="{96B5E46B-38FA-425D-871D-156F430ECE6C}"/>
    <cellStyle name="Normal 9 27 3" xfId="12054" xr:uid="{1C7CAA2E-7A65-4538-9F14-7200BAAA04DE}"/>
    <cellStyle name="Normal 9 27 4" xfId="17290" xr:uid="{9D1BD6F2-11B9-41D7-8A40-29418556E109}"/>
    <cellStyle name="Normal 9 27 5" xfId="19521" xr:uid="{723D5D78-1013-457D-8467-5CA669BA1DE9}"/>
    <cellStyle name="Normal 9 27 6" xfId="9844" xr:uid="{F677EE91-DDFC-4DFD-B51E-DC273BF7456A}"/>
    <cellStyle name="Normal 9 27 6 2" xfId="21165" xr:uid="{58B44C30-C197-4391-BA85-1A3987EAB994}"/>
    <cellStyle name="Normal 9 27 6 2 2" xfId="26721" xr:uid="{E9A4FF79-48EF-4CE9-A235-DC5A4D20DC7F}"/>
    <cellStyle name="Normal 9 27 6 2 3" xfId="32215" xr:uid="{FCEE2BC2-8666-425A-B0CA-CB76E6C09BE4}"/>
    <cellStyle name="Normal 9 27 6 2 4" xfId="37699" xr:uid="{147DE5FD-93A7-48B2-8204-FF614EF139EC}"/>
    <cellStyle name="Normal 9 27 6 3" xfId="23992" xr:uid="{7BF5A19F-BD1E-4114-8204-607EADD42AC8}"/>
    <cellStyle name="Normal 9 27 6 4" xfId="29486" xr:uid="{72EC0D57-4253-4E9E-A437-07C7F3955C73}"/>
    <cellStyle name="Normal 9 27 6 5" xfId="34970" xr:uid="{724FBBF2-25D9-432F-BBF9-31D114C8A934}"/>
    <cellStyle name="Normal 9 28" xfId="6712" xr:uid="{CF8C4728-E6E5-4B89-A206-B2F5443D7CC0}"/>
    <cellStyle name="Normal 9 28 2" xfId="15121" xr:uid="{4409680A-2945-497D-A168-B4D688437E0C}"/>
    <cellStyle name="Normal 9 28 2 2" xfId="22408" xr:uid="{CE5681FB-4497-4354-96DE-E2372DD20EE8}"/>
    <cellStyle name="Normal 9 28 2 2 2" xfId="27964" xr:uid="{8DA32855-E687-45A6-9419-EDD0CC4EF441}"/>
    <cellStyle name="Normal 9 28 2 2 3" xfId="33458" xr:uid="{40261E66-EBB2-4332-A65C-F719CFB0AE92}"/>
    <cellStyle name="Normal 9 28 2 2 4" xfId="38942" xr:uid="{0F2FCCE2-27D1-4D0F-A805-CEEA0AD3D8C3}"/>
    <cellStyle name="Normal 9 28 2 3" xfId="25235" xr:uid="{FB21D85F-E8A0-49B0-8257-2F643A4AA259}"/>
    <cellStyle name="Normal 9 28 2 4" xfId="30729" xr:uid="{566E7CCA-BF2C-4AE9-B097-EB4054666E7D}"/>
    <cellStyle name="Normal 9 28 2 5" xfId="36213" xr:uid="{066DCB8B-2F5A-42D7-B83C-CD58E70DD744}"/>
    <cellStyle name="Normal 9 28 3" xfId="12055" xr:uid="{CEF35717-6CDE-40CA-8364-66BDC768C2CA}"/>
    <cellStyle name="Normal 9 28 4" xfId="17291" xr:uid="{EF2F38C5-CEFF-4460-8293-2A624CE91E88}"/>
    <cellStyle name="Normal 9 28 5" xfId="19522" xr:uid="{D60EEB03-2AB9-459D-8D60-E7C10EC77467}"/>
    <cellStyle name="Normal 9 28 6" xfId="9845" xr:uid="{8F20BD9F-62CD-4829-93B0-C9B6F4B0E105}"/>
    <cellStyle name="Normal 9 28 6 2" xfId="21166" xr:uid="{E7AC1570-E270-466D-A054-0BB66391AA5C}"/>
    <cellStyle name="Normal 9 28 6 2 2" xfId="26722" xr:uid="{49808D80-C34E-4A73-9BA4-10BC7B557C47}"/>
    <cellStyle name="Normal 9 28 6 2 3" xfId="32216" xr:uid="{D7512878-6BC8-4E7F-A0B0-3CA9C45C6A1D}"/>
    <cellStyle name="Normal 9 28 6 2 4" xfId="37700" xr:uid="{2FB1B47C-DB6E-4DA2-9622-CFD24D07CACD}"/>
    <cellStyle name="Normal 9 28 6 3" xfId="23993" xr:uid="{2DEF84E0-1576-47C3-9FE0-240E4AE26FD8}"/>
    <cellStyle name="Normal 9 28 6 4" xfId="29487" xr:uid="{CBAF3741-8F1A-43F5-903B-316D3F47C3A9}"/>
    <cellStyle name="Normal 9 28 6 5" xfId="34971" xr:uid="{3CDD85F2-DF5C-42BB-847B-5B799D32F100}"/>
    <cellStyle name="Normal 9 29" xfId="6713" xr:uid="{31863277-3FFF-41AA-B5EB-42BC7B6AFF56}"/>
    <cellStyle name="Normal 9 29 2" xfId="15122" xr:uid="{FD2B595C-1840-41A9-A796-E0E68E62229F}"/>
    <cellStyle name="Normal 9 29 2 2" xfId="22409" xr:uid="{6BE49894-252D-4716-AA0F-4267B0B5C5E8}"/>
    <cellStyle name="Normal 9 29 2 2 2" xfId="27965" xr:uid="{B4BA7446-57AF-400B-B21F-890DA34C5D76}"/>
    <cellStyle name="Normal 9 29 2 2 3" xfId="33459" xr:uid="{436C4ACD-F853-474B-8F22-D1CD7C7FF4A9}"/>
    <cellStyle name="Normal 9 29 2 2 4" xfId="38943" xr:uid="{B0350DD8-1B14-44D1-AA14-053AC5C4FD2E}"/>
    <cellStyle name="Normal 9 29 2 3" xfId="25236" xr:uid="{68BAB6F0-9160-4EC1-805E-4052198636F8}"/>
    <cellStyle name="Normal 9 29 2 4" xfId="30730" xr:uid="{88DA779C-A6B1-4E0B-9536-04FE75A2AB06}"/>
    <cellStyle name="Normal 9 29 2 5" xfId="36214" xr:uid="{C58FE868-18C8-494F-B0A8-4F17E1719B6E}"/>
    <cellStyle name="Normal 9 29 3" xfId="12056" xr:uid="{D19EF5A5-AE30-4D55-B47F-EFD5BCE8E3A3}"/>
    <cellStyle name="Normal 9 29 4" xfId="17292" xr:uid="{D236FF74-E84B-4BF1-8613-68639E482850}"/>
    <cellStyle name="Normal 9 29 5" xfId="19523" xr:uid="{6F0091B7-D269-4509-AEF6-38AE38FAAA35}"/>
    <cellStyle name="Normal 9 29 6" xfId="9846" xr:uid="{38DD93A5-D771-49FC-8461-6722ADC05317}"/>
    <cellStyle name="Normal 9 29 6 2" xfId="21167" xr:uid="{6646F51D-50EA-43A9-93A8-CADE972CC123}"/>
    <cellStyle name="Normal 9 29 6 2 2" xfId="26723" xr:uid="{972107F1-0B4B-4318-A8A7-7555834A1773}"/>
    <cellStyle name="Normal 9 29 6 2 3" xfId="32217" xr:uid="{5614B0D1-ADF6-46C9-8A77-E3995197C7C1}"/>
    <cellStyle name="Normal 9 29 6 2 4" xfId="37701" xr:uid="{B075B6B1-9984-477A-9134-65A03B2D7E8F}"/>
    <cellStyle name="Normal 9 29 6 3" xfId="23994" xr:uid="{61FB0992-52F3-4737-BCC3-2E51DA77F5CD}"/>
    <cellStyle name="Normal 9 29 6 4" xfId="29488" xr:uid="{22D8807C-1F6C-459C-BD17-5B172E16B7DF}"/>
    <cellStyle name="Normal 9 29 6 5" xfId="34972" xr:uid="{977468E9-1529-42F1-B793-C21A8D0AC4DB}"/>
    <cellStyle name="Normal 9 3" xfId="6714" xr:uid="{09434E36-B823-4ABF-B97F-D6DBD1A6C82B}"/>
    <cellStyle name="Normal 9 3 2" xfId="15123" xr:uid="{7A67DB11-0D1A-4EBD-84B0-6F250CE14245}"/>
    <cellStyle name="Normal 9 3 2 2" xfId="22410" xr:uid="{37423447-3E52-4BFA-9DB6-40CD1566CC2D}"/>
    <cellStyle name="Normal 9 3 2 2 2" xfId="27966" xr:uid="{9046CC15-67E8-45BD-9A9F-C49E30E14BAE}"/>
    <cellStyle name="Normal 9 3 2 2 3" xfId="33460" xr:uid="{4C046FFD-1DFD-4AF9-956D-5FCAA6B668A9}"/>
    <cellStyle name="Normal 9 3 2 2 4" xfId="38944" xr:uid="{FCE3001B-2B27-4290-885E-203CBDAB3593}"/>
    <cellStyle name="Normal 9 3 2 3" xfId="25237" xr:uid="{5F8E7D4B-EC5E-42F2-BD5E-18504B3C8072}"/>
    <cellStyle name="Normal 9 3 2 4" xfId="30731" xr:uid="{C6B28D18-5929-469F-8AB3-783B6422D984}"/>
    <cellStyle name="Normal 9 3 2 5" xfId="36215" xr:uid="{4F9153B3-ED74-40A8-A556-1009C846F4AC}"/>
    <cellStyle name="Normal 9 3 3" xfId="12057" xr:uid="{952E59B0-520D-4992-A5F5-FFFF22F29C8A}"/>
    <cellStyle name="Normal 9 3 4" xfId="17293" xr:uid="{8B178BA9-7377-4E7A-B5E3-D8D37B19925F}"/>
    <cellStyle name="Normal 9 3 5" xfId="19524" xr:uid="{BEBF9A45-517E-4643-9C13-958C52CFFEFE}"/>
    <cellStyle name="Normal 9 3 6" xfId="9847" xr:uid="{580B8513-F5AD-4EDC-9279-B6F4C82036ED}"/>
    <cellStyle name="Normal 9 3 6 2" xfId="21168" xr:uid="{E71F6A07-782B-4BA9-B446-C6ABB3E4ACB5}"/>
    <cellStyle name="Normal 9 3 6 2 2" xfId="26724" xr:uid="{57A3A301-5FB4-4204-9FB3-F31F3DD4FDA1}"/>
    <cellStyle name="Normal 9 3 6 2 3" xfId="32218" xr:uid="{F30A635C-26EA-4EFB-B55A-994B7445A0DC}"/>
    <cellStyle name="Normal 9 3 6 2 4" xfId="37702" xr:uid="{15EF9295-E7AF-4524-9C1C-8E99B8AD3A07}"/>
    <cellStyle name="Normal 9 3 6 3" xfId="23995" xr:uid="{1C3FE698-6FB7-416B-9A96-A3DC6ABC6470}"/>
    <cellStyle name="Normal 9 3 6 4" xfId="29489" xr:uid="{31B3E3FA-091E-4C16-B880-2BC19D581D32}"/>
    <cellStyle name="Normal 9 3 6 5" xfId="34973" xr:uid="{B712969E-044D-4CB3-825F-AA0FF83EBCF5}"/>
    <cellStyle name="Normal 9 30" xfId="6715" xr:uid="{70277337-6FCC-4D51-8B10-AB3BF625ED95}"/>
    <cellStyle name="Normal 9 30 2" xfId="15124" xr:uid="{26E38EFC-2CF0-4474-8153-3D88AF3F99A5}"/>
    <cellStyle name="Normal 9 30 2 2" xfId="22411" xr:uid="{50AEC4D2-07AC-46FE-81D7-C5F93131F96B}"/>
    <cellStyle name="Normal 9 30 2 2 2" xfId="27967" xr:uid="{9934BE56-12B9-41AF-BC66-4DA11F06CDC5}"/>
    <cellStyle name="Normal 9 30 2 2 3" xfId="33461" xr:uid="{0A40E07D-D0BF-4BE2-804E-41BE14D4D399}"/>
    <cellStyle name="Normal 9 30 2 2 4" xfId="38945" xr:uid="{8479BA13-A32B-4100-A63D-D1DE1340D9CB}"/>
    <cellStyle name="Normal 9 30 2 3" xfId="25238" xr:uid="{679BF617-D18A-41CD-A999-0EC9D7A7E0E2}"/>
    <cellStyle name="Normal 9 30 2 4" xfId="30732" xr:uid="{161BAEE0-EC06-45BC-B3ED-58F49FA8561C}"/>
    <cellStyle name="Normal 9 30 2 5" xfId="36216" xr:uid="{E0C2E7BE-6A49-4FBA-B7E5-F477CC12BE62}"/>
    <cellStyle name="Normal 9 30 3" xfId="12058" xr:uid="{F9C381EB-82B7-4E4E-8EDD-76C822A60084}"/>
    <cellStyle name="Normal 9 30 4" xfId="17294" xr:uid="{C20166EA-469F-4A93-B704-48B0AE5CEE1A}"/>
    <cellStyle name="Normal 9 30 5" xfId="19525" xr:uid="{E8B6709C-2783-4714-83CB-360DA6EB3DE4}"/>
    <cellStyle name="Normal 9 30 6" xfId="9848" xr:uid="{247F3B1D-1B9D-4781-96D5-007E5CD5FAF6}"/>
    <cellStyle name="Normal 9 30 6 2" xfId="21169" xr:uid="{B5C6D206-2A43-4A8A-9260-598BADBE1490}"/>
    <cellStyle name="Normal 9 30 6 2 2" xfId="26725" xr:uid="{32945E36-13DF-4347-9ED0-DD4EEC1BB234}"/>
    <cellStyle name="Normal 9 30 6 2 3" xfId="32219" xr:uid="{7B25389E-ECAC-4861-9CCD-009FDEF2B053}"/>
    <cellStyle name="Normal 9 30 6 2 4" xfId="37703" xr:uid="{DA5A02B9-2266-4E72-AF3E-07EC117E3F53}"/>
    <cellStyle name="Normal 9 30 6 3" xfId="23996" xr:uid="{2A65BA9D-B9C2-415B-BADB-AE612A36C2B4}"/>
    <cellStyle name="Normal 9 30 6 4" xfId="29490" xr:uid="{7D571C0D-D823-4E36-851B-850EC55FD880}"/>
    <cellStyle name="Normal 9 30 6 5" xfId="34974" xr:uid="{982681F4-1928-4B5B-B1C8-71AE7D4BDD18}"/>
    <cellStyle name="Normal 9 31" xfId="6716" xr:uid="{ACF20430-6129-4830-BFD5-C29962419F83}"/>
    <cellStyle name="Normal 9 31 2" xfId="15125" xr:uid="{FA5EF6FE-EB6B-4418-98CE-FE3E43E99AC1}"/>
    <cellStyle name="Normal 9 31 2 2" xfId="22412" xr:uid="{E84EBC96-9836-4921-A62E-2A06098D3353}"/>
    <cellStyle name="Normal 9 31 2 2 2" xfId="27968" xr:uid="{F45ABA10-A55B-4FC3-B414-9B1DBF149424}"/>
    <cellStyle name="Normal 9 31 2 2 3" xfId="33462" xr:uid="{DC799247-2B82-43B1-9151-A83BDEC40ED7}"/>
    <cellStyle name="Normal 9 31 2 2 4" xfId="38946" xr:uid="{1D761E94-0AEF-4006-B8DE-8DA8C47CDAF0}"/>
    <cellStyle name="Normal 9 31 2 3" xfId="25239" xr:uid="{FA0FA7BC-BC13-4657-8C71-3C4C8BE5B740}"/>
    <cellStyle name="Normal 9 31 2 4" xfId="30733" xr:uid="{07F17512-E676-4077-893C-F787BE6B28B9}"/>
    <cellStyle name="Normal 9 31 2 5" xfId="36217" xr:uid="{00E61138-DA07-4705-87FE-C4163CE32B47}"/>
    <cellStyle name="Normal 9 31 3" xfId="12059" xr:uid="{C7E4D418-F805-4054-BE07-4CEDF83D272A}"/>
    <cellStyle name="Normal 9 31 4" xfId="17295" xr:uid="{C70BA0B1-FC9C-47E2-8592-9C7745F33FDC}"/>
    <cellStyle name="Normal 9 31 5" xfId="19526" xr:uid="{46B019C7-4303-4631-B224-1F470A1F068B}"/>
    <cellStyle name="Normal 9 31 6" xfId="9849" xr:uid="{3ED18E70-47B4-45C8-9A9C-6F17F8FFFE6D}"/>
    <cellStyle name="Normal 9 31 6 2" xfId="21170" xr:uid="{A64EEF0E-7FFC-4C12-BB35-495A99164FA0}"/>
    <cellStyle name="Normal 9 31 6 2 2" xfId="26726" xr:uid="{6F3450D1-E14A-4F88-BED7-7200D42CEACF}"/>
    <cellStyle name="Normal 9 31 6 2 3" xfId="32220" xr:uid="{F2F32C11-A964-44E2-AD35-0B5A284B22C0}"/>
    <cellStyle name="Normal 9 31 6 2 4" xfId="37704" xr:uid="{ABDCD23D-3129-4C98-804F-BDC7C721917B}"/>
    <cellStyle name="Normal 9 31 6 3" xfId="23997" xr:uid="{FE626A49-8F87-489E-8845-3AE64E2DBE0A}"/>
    <cellStyle name="Normal 9 31 6 4" xfId="29491" xr:uid="{B52F67CF-A383-4202-B08D-7C2C4A7A00FD}"/>
    <cellStyle name="Normal 9 31 6 5" xfId="34975" xr:uid="{502F943F-DE1C-4D4E-B918-492C047032C8}"/>
    <cellStyle name="Normal 9 32" xfId="6717" xr:uid="{ADC88CDC-D322-4183-AB7C-C6FB4F7167DB}"/>
    <cellStyle name="Normal 9 32 2" xfId="15126" xr:uid="{BDCBBA8E-1D30-4805-B02B-D8623B6D950A}"/>
    <cellStyle name="Normal 9 32 2 2" xfId="22413" xr:uid="{F5D990DC-D314-4E9A-A03E-68257BD1AC5D}"/>
    <cellStyle name="Normal 9 32 2 2 2" xfId="27969" xr:uid="{A858EEBF-CD68-4B77-A3D8-ABBFCFD6FB59}"/>
    <cellStyle name="Normal 9 32 2 2 3" xfId="33463" xr:uid="{79DE37AB-909D-4FD8-81F1-3F52B1151C24}"/>
    <cellStyle name="Normal 9 32 2 2 4" xfId="38947" xr:uid="{623CF950-91D5-46A9-AEEF-74154DB0A86B}"/>
    <cellStyle name="Normal 9 32 2 3" xfId="25240" xr:uid="{85251EE0-9873-4F1C-BC28-E8620A168712}"/>
    <cellStyle name="Normal 9 32 2 4" xfId="30734" xr:uid="{4998D9DF-2A14-4F08-BA72-968F9B637EAB}"/>
    <cellStyle name="Normal 9 32 2 5" xfId="36218" xr:uid="{A22B363C-8310-4B33-A0A5-5FB0FD1EE816}"/>
    <cellStyle name="Normal 9 32 3" xfId="12060" xr:uid="{E6645C35-C425-4298-AADF-20227F719FA4}"/>
    <cellStyle name="Normal 9 32 4" xfId="17296" xr:uid="{9EADB633-DB54-48E7-8987-5ECF77457FD4}"/>
    <cellStyle name="Normal 9 32 5" xfId="19527" xr:uid="{DC6BC703-830D-476B-B3CB-2B902A9CCD2E}"/>
    <cellStyle name="Normal 9 32 6" xfId="9850" xr:uid="{A4012F6F-8EB3-4598-8330-E93C0F2C7A2B}"/>
    <cellStyle name="Normal 9 32 6 2" xfId="21171" xr:uid="{AB98E05E-00F6-4201-96C1-877B998992BC}"/>
    <cellStyle name="Normal 9 32 6 2 2" xfId="26727" xr:uid="{BEBC18AB-64F6-47C4-8673-98908533068D}"/>
    <cellStyle name="Normal 9 32 6 2 3" xfId="32221" xr:uid="{805BC967-672C-442E-90FE-92A041DD8EB5}"/>
    <cellStyle name="Normal 9 32 6 2 4" xfId="37705" xr:uid="{9B3BCC06-9C02-47F9-B254-C3BFD11A06AC}"/>
    <cellStyle name="Normal 9 32 6 3" xfId="23998" xr:uid="{5A37DFBE-D7D7-47C0-B0E8-084C97DBA93D}"/>
    <cellStyle name="Normal 9 32 6 4" xfId="29492" xr:uid="{773250AC-AF11-48EF-8D37-19167A012921}"/>
    <cellStyle name="Normal 9 32 6 5" xfId="34976" xr:uid="{3A1BA650-68FC-449E-B423-C9AA26B2AC9C}"/>
    <cellStyle name="Normal 9 33" xfId="6718" xr:uid="{E43971C0-1415-4FBC-AD6E-06FBE3A98DD2}"/>
    <cellStyle name="Normal 9 33 2" xfId="15127" xr:uid="{9D0DE457-C79E-41F5-BDDF-1C8D08B81D9B}"/>
    <cellStyle name="Normal 9 33 2 2" xfId="22414" xr:uid="{002B7374-D47D-4224-914D-8BF7DAD1B250}"/>
    <cellStyle name="Normal 9 33 2 2 2" xfId="27970" xr:uid="{0A403B71-D3E2-48D7-A278-264B2E4A015F}"/>
    <cellStyle name="Normal 9 33 2 2 3" xfId="33464" xr:uid="{75C562CB-A1BB-4B2A-B2D7-44F9F41AA8E1}"/>
    <cellStyle name="Normal 9 33 2 2 4" xfId="38948" xr:uid="{FF261BA5-8608-43C9-BA17-AD7791EBCAEA}"/>
    <cellStyle name="Normal 9 33 2 3" xfId="25241" xr:uid="{3CAE3919-19B1-4128-ABFC-E3C50BEEE5E9}"/>
    <cellStyle name="Normal 9 33 2 4" xfId="30735" xr:uid="{0BC6725F-CAF9-4907-9260-482456DDB056}"/>
    <cellStyle name="Normal 9 33 2 5" xfId="36219" xr:uid="{E60EC96D-888C-49F1-80F4-6248BF1D9663}"/>
    <cellStyle name="Normal 9 33 3" xfId="12061" xr:uid="{17536476-D304-42BF-9279-5BA9E6282543}"/>
    <cellStyle name="Normal 9 33 4" xfId="17297" xr:uid="{D43D3228-DDF9-4047-86FE-3A1DE90DFE33}"/>
    <cellStyle name="Normal 9 33 5" xfId="19528" xr:uid="{01639410-49C0-4409-AFA0-68E20C5976E8}"/>
    <cellStyle name="Normal 9 33 6" xfId="9851" xr:uid="{D3856CFE-896C-41F7-B3A3-307C13F302EC}"/>
    <cellStyle name="Normal 9 33 6 2" xfId="21172" xr:uid="{70C44F19-8542-43AF-808B-D5CDF530E3F3}"/>
    <cellStyle name="Normal 9 33 6 2 2" xfId="26728" xr:uid="{7988BED9-33C2-4955-881E-829DC2B4AFD8}"/>
    <cellStyle name="Normal 9 33 6 2 3" xfId="32222" xr:uid="{CD2D7826-D2F6-412D-B2D8-0C5CEAC97448}"/>
    <cellStyle name="Normal 9 33 6 2 4" xfId="37706" xr:uid="{6DD90E8E-3608-405D-8784-382112A23197}"/>
    <cellStyle name="Normal 9 33 6 3" xfId="23999" xr:uid="{E59EF1B6-BCA0-4F45-BE1D-EDAD3240222A}"/>
    <cellStyle name="Normal 9 33 6 4" xfId="29493" xr:uid="{83AF7239-55BC-4630-B6F7-6D2172EDA25C}"/>
    <cellStyle name="Normal 9 33 6 5" xfId="34977" xr:uid="{59F1EBD4-3B75-426A-9FD3-89BB6210BEEC}"/>
    <cellStyle name="Normal 9 34" xfId="6719" xr:uid="{8EB410BA-2F19-451A-89EF-3C24DF39F9B2}"/>
    <cellStyle name="Normal 9 34 2" xfId="15128" xr:uid="{0780EB05-2382-4BE9-AFE6-283351E56D98}"/>
    <cellStyle name="Normal 9 34 2 2" xfId="22415" xr:uid="{A44B8611-84F2-494C-B1E8-9714D2ED35E2}"/>
    <cellStyle name="Normal 9 34 2 2 2" xfId="27971" xr:uid="{9FD69201-88DB-4B82-8419-39797C50A368}"/>
    <cellStyle name="Normal 9 34 2 2 3" xfId="33465" xr:uid="{2AFDA391-3FBF-4F9B-9275-060987F98F08}"/>
    <cellStyle name="Normal 9 34 2 2 4" xfId="38949" xr:uid="{6B458A8E-D97A-4C7C-8BC6-5BDC07269BF6}"/>
    <cellStyle name="Normal 9 34 2 3" xfId="25242" xr:uid="{6510B28C-36E4-44AB-BB83-B287FB642436}"/>
    <cellStyle name="Normal 9 34 2 4" xfId="30736" xr:uid="{1BC07BB1-DCAD-46F0-9C24-0DEB5228CD5B}"/>
    <cellStyle name="Normal 9 34 2 5" xfId="36220" xr:uid="{2100B326-1A77-4E2C-8656-2A1C1431B76D}"/>
    <cellStyle name="Normal 9 34 3" xfId="12062" xr:uid="{62422B43-0BFC-4126-8753-E07DAACE26AC}"/>
    <cellStyle name="Normal 9 34 4" xfId="17298" xr:uid="{953B7EEB-0187-4F03-B282-CAD0CFF22642}"/>
    <cellStyle name="Normal 9 34 5" xfId="19529" xr:uid="{56BA45A3-9B86-4682-8C7C-4210CD04F539}"/>
    <cellStyle name="Normal 9 34 6" xfId="9852" xr:uid="{5C412E57-E72B-468A-BAFF-653CC69FFBF4}"/>
    <cellStyle name="Normal 9 34 6 2" xfId="21173" xr:uid="{894DF742-9BAC-4065-AF1C-82D0DABD1C7E}"/>
    <cellStyle name="Normal 9 34 6 2 2" xfId="26729" xr:uid="{EA16F4F4-69A5-4BE6-97FE-02008F2A93A5}"/>
    <cellStyle name="Normal 9 34 6 2 3" xfId="32223" xr:uid="{E1DE3115-8BFF-42A2-A226-660E32FAF065}"/>
    <cellStyle name="Normal 9 34 6 2 4" xfId="37707" xr:uid="{DA41AD06-E2EB-4E86-B09E-3D179C13A33C}"/>
    <cellStyle name="Normal 9 34 6 3" xfId="24000" xr:uid="{A8113DC1-0FC1-43D5-B073-52B4F077AA6D}"/>
    <cellStyle name="Normal 9 34 6 4" xfId="29494" xr:uid="{8B8B1623-4E65-42D7-99E9-373A9F356137}"/>
    <cellStyle name="Normal 9 34 6 5" xfId="34978" xr:uid="{BA210C37-BC48-490F-970D-0CBE7DB13903}"/>
    <cellStyle name="Normal 9 35" xfId="6720" xr:uid="{D619182F-CBB8-4BF2-846B-EEA1EDE46317}"/>
    <cellStyle name="Normal 9 35 2" xfId="15129" xr:uid="{8CF3803B-7067-4271-8209-0974C6F2AFE6}"/>
    <cellStyle name="Normal 9 35 2 2" xfId="22416" xr:uid="{37E57299-B274-47CD-B504-7DACB0400306}"/>
    <cellStyle name="Normal 9 35 2 2 2" xfId="27972" xr:uid="{7719C4C2-A6C5-473B-91F2-82860EBDA602}"/>
    <cellStyle name="Normal 9 35 2 2 3" xfId="33466" xr:uid="{3CDA9E67-EB91-45C6-B3F0-255918A6667E}"/>
    <cellStyle name="Normal 9 35 2 2 4" xfId="38950" xr:uid="{A90543BB-256B-4C20-9724-8A993292C554}"/>
    <cellStyle name="Normal 9 35 2 3" xfId="25243" xr:uid="{B3CC4534-2DE9-409A-A0D7-6145C9576382}"/>
    <cellStyle name="Normal 9 35 2 4" xfId="30737" xr:uid="{3F0EEC4A-AFED-4618-A2E6-6DD599183428}"/>
    <cellStyle name="Normal 9 35 2 5" xfId="36221" xr:uid="{10E5F5D4-5338-4631-8519-2E4350175D99}"/>
    <cellStyle name="Normal 9 35 3" xfId="12063" xr:uid="{7C7A11FD-B6BB-4DC9-A8E1-8425680BA25A}"/>
    <cellStyle name="Normal 9 35 4" xfId="17299" xr:uid="{93582C4E-9637-4494-9FE8-0068447D2AD7}"/>
    <cellStyle name="Normal 9 35 5" xfId="19530" xr:uid="{A8EF51EE-ED40-429F-83ED-E73682CB2AF8}"/>
    <cellStyle name="Normal 9 35 6" xfId="9853" xr:uid="{AC237C3B-51A8-4DED-A2AD-56F060C887F3}"/>
    <cellStyle name="Normal 9 35 6 2" xfId="21174" xr:uid="{CD0CDCDD-C270-49D2-ACE5-753FAC98AEAC}"/>
    <cellStyle name="Normal 9 35 6 2 2" xfId="26730" xr:uid="{57F12A03-0601-4221-843D-611CB8DE5740}"/>
    <cellStyle name="Normal 9 35 6 2 3" xfId="32224" xr:uid="{AE476596-9D10-49D7-A12F-BF664EBD6853}"/>
    <cellStyle name="Normal 9 35 6 2 4" xfId="37708" xr:uid="{3DF261A7-7C80-42DF-998C-F7F838686F6D}"/>
    <cellStyle name="Normal 9 35 6 3" xfId="24001" xr:uid="{75864A00-03D9-472E-8FC2-58A97372802B}"/>
    <cellStyle name="Normal 9 35 6 4" xfId="29495" xr:uid="{B313C687-8A1D-45E1-9666-32FD13BF946E}"/>
    <cellStyle name="Normal 9 35 6 5" xfId="34979" xr:uid="{8BB30A0A-BB7E-47C7-9C2D-7292756205AF}"/>
    <cellStyle name="Normal 9 36" xfId="6721" xr:uid="{C3AED64C-F7CA-4FA8-8B6C-3B0A2BACCB77}"/>
    <cellStyle name="Normal 9 36 2" xfId="15130" xr:uid="{1196B376-D1F1-4722-9F87-A3A957457656}"/>
    <cellStyle name="Normal 9 36 2 2" xfId="22417" xr:uid="{21D75536-E185-4310-9930-1E0EDEF7314A}"/>
    <cellStyle name="Normal 9 36 2 2 2" xfId="27973" xr:uid="{FEA72C58-42DF-4BE1-97F0-0DF340DF743C}"/>
    <cellStyle name="Normal 9 36 2 2 3" xfId="33467" xr:uid="{5A1F01BD-631B-47B2-AB18-732E3F4CB229}"/>
    <cellStyle name="Normal 9 36 2 2 4" xfId="38951" xr:uid="{3DDA56B7-7133-4D61-88C5-11AD1C1E5EC4}"/>
    <cellStyle name="Normal 9 36 2 3" xfId="25244" xr:uid="{161853DB-FDA9-4B8D-B7A9-0DB6618A7742}"/>
    <cellStyle name="Normal 9 36 2 4" xfId="30738" xr:uid="{43F34F8B-1F86-4C07-B6DF-81D601FF0669}"/>
    <cellStyle name="Normal 9 36 2 5" xfId="36222" xr:uid="{31038DD4-9131-41A4-879A-F19A69749755}"/>
    <cellStyle name="Normal 9 36 3" xfId="12064" xr:uid="{B8BA3891-B9CE-4BE4-9BFB-BAABC7D79804}"/>
    <cellStyle name="Normal 9 36 4" xfId="17300" xr:uid="{7592A947-BEDC-4181-A36F-48858096DABF}"/>
    <cellStyle name="Normal 9 36 5" xfId="19531" xr:uid="{6CBC6E07-94F5-4E34-B044-2E7A7F81229D}"/>
    <cellStyle name="Normal 9 36 6" xfId="9854" xr:uid="{61DF5567-268D-4D7B-B842-DDB7F7C3B7D9}"/>
    <cellStyle name="Normal 9 36 6 2" xfId="21175" xr:uid="{61E8D086-1419-46FE-81CD-AEC72AB348CA}"/>
    <cellStyle name="Normal 9 36 6 2 2" xfId="26731" xr:uid="{3725D366-0E83-4DA1-B27D-94A7565A3033}"/>
    <cellStyle name="Normal 9 36 6 2 3" xfId="32225" xr:uid="{C9EF481E-FD94-4802-981B-B85829D01B3C}"/>
    <cellStyle name="Normal 9 36 6 2 4" xfId="37709" xr:uid="{C2EA154F-2DDC-4DE2-9F62-7576998E074B}"/>
    <cellStyle name="Normal 9 36 6 3" xfId="24002" xr:uid="{2604AEBD-39B7-4A6A-99C0-C1211326CD2B}"/>
    <cellStyle name="Normal 9 36 6 4" xfId="29496" xr:uid="{B172DF2C-8B13-4524-85C3-83A1F0BCC16F}"/>
    <cellStyle name="Normal 9 36 6 5" xfId="34980" xr:uid="{7827738D-EB68-46AB-9175-3BB2EDCFF371}"/>
    <cellStyle name="Normal 9 37" xfId="6722" xr:uid="{B78E5FDA-F9A9-4E55-B430-EECBFD518075}"/>
    <cellStyle name="Normal 9 37 2" xfId="15131" xr:uid="{515FD0F2-A8F6-414A-B7EC-35A23A18C632}"/>
    <cellStyle name="Normal 9 37 2 2" xfId="22418" xr:uid="{3E8C944C-BA1D-4437-BD3A-F3C81EB66E2D}"/>
    <cellStyle name="Normal 9 37 2 2 2" xfId="27974" xr:uid="{5BDED4D1-E3FF-4450-BF43-078D7BDCC137}"/>
    <cellStyle name="Normal 9 37 2 2 3" xfId="33468" xr:uid="{A90B5D49-40FF-452A-97C2-0E43017E6D36}"/>
    <cellStyle name="Normal 9 37 2 2 4" xfId="38952" xr:uid="{1E07137B-E152-4099-94DD-AB71459CA540}"/>
    <cellStyle name="Normal 9 37 2 3" xfId="25245" xr:uid="{D2744F90-E218-43EB-B257-39E8369E1DA8}"/>
    <cellStyle name="Normal 9 37 2 4" xfId="30739" xr:uid="{D14485B7-ED23-4D8E-8F0E-1C48270386FB}"/>
    <cellStyle name="Normal 9 37 2 5" xfId="36223" xr:uid="{8F025707-32A1-46DA-80CF-E5F322E25717}"/>
    <cellStyle name="Normal 9 37 3" xfId="12065" xr:uid="{9196AFAD-C61A-4E36-85CF-1D2AB3EAAE12}"/>
    <cellStyle name="Normal 9 37 4" xfId="17301" xr:uid="{808E5F26-3D59-4FF9-887A-E53995AAA003}"/>
    <cellStyle name="Normal 9 37 5" xfId="19532" xr:uid="{178C0298-2CB8-4A4D-AB58-97472163F53C}"/>
    <cellStyle name="Normal 9 37 6" xfId="9855" xr:uid="{7486979A-D5F1-4F05-8CFF-36257C5C8198}"/>
    <cellStyle name="Normal 9 37 6 2" xfId="21176" xr:uid="{9DC033F0-2FB7-4574-B918-59D115EBF18B}"/>
    <cellStyle name="Normal 9 37 6 2 2" xfId="26732" xr:uid="{CEFBFA37-1EE9-4ECD-A6E0-6EDC3F9918ED}"/>
    <cellStyle name="Normal 9 37 6 2 3" xfId="32226" xr:uid="{820529B8-750A-413A-8753-0E52066E5DCF}"/>
    <cellStyle name="Normal 9 37 6 2 4" xfId="37710" xr:uid="{D124BC5F-F101-4A43-BA75-3BF8F31C2FCB}"/>
    <cellStyle name="Normal 9 37 6 3" xfId="24003" xr:uid="{41F64F5D-B31B-4457-B392-24C3AF08B2A5}"/>
    <cellStyle name="Normal 9 37 6 4" xfId="29497" xr:uid="{7AEE6479-972F-4AD9-8259-8C84FCA03680}"/>
    <cellStyle name="Normal 9 37 6 5" xfId="34981" xr:uid="{CC38F499-6314-43BF-9647-157294A792DD}"/>
    <cellStyle name="Normal 9 38" xfId="6723" xr:uid="{3677CAA9-2C16-4BCF-9E4E-40BD5616FED9}"/>
    <cellStyle name="Normal 9 38 2" xfId="15132" xr:uid="{1292BD59-99F7-41A4-A838-6E284F22661C}"/>
    <cellStyle name="Normal 9 38 2 2" xfId="22419" xr:uid="{FCD9BB86-54B6-40D8-9490-BDA3CC8094B2}"/>
    <cellStyle name="Normal 9 38 2 2 2" xfId="27975" xr:uid="{71CA6B54-B261-4E20-B0C3-6401C39B94DF}"/>
    <cellStyle name="Normal 9 38 2 2 3" xfId="33469" xr:uid="{FCD1D008-A275-4322-BA77-44CFC06073B6}"/>
    <cellStyle name="Normal 9 38 2 2 4" xfId="38953" xr:uid="{DB158D15-750B-45D5-8238-01635A826E87}"/>
    <cellStyle name="Normal 9 38 2 3" xfId="25246" xr:uid="{B725D340-9493-450F-A423-AB0398E89258}"/>
    <cellStyle name="Normal 9 38 2 4" xfId="30740" xr:uid="{FD99D936-242D-48DD-B6F7-B233ECBDC7A1}"/>
    <cellStyle name="Normal 9 38 2 5" xfId="36224" xr:uid="{86089E1F-35A2-416F-A5BC-51123ACC0549}"/>
    <cellStyle name="Normal 9 38 3" xfId="12066" xr:uid="{E4C34C7B-C24F-4473-9F90-CF58677F54DC}"/>
    <cellStyle name="Normal 9 38 4" xfId="17302" xr:uid="{FC018162-7735-450A-97ED-41B4B2FC67AC}"/>
    <cellStyle name="Normal 9 38 5" xfId="19533" xr:uid="{284EC2E5-9E78-428D-A38A-62A951901F86}"/>
    <cellStyle name="Normal 9 38 6" xfId="9856" xr:uid="{6C7C8B23-1077-4208-B95B-32008658C7BE}"/>
    <cellStyle name="Normal 9 38 6 2" xfId="21177" xr:uid="{80E316BC-F4E1-4433-8169-A87476B5B3A3}"/>
    <cellStyle name="Normal 9 38 6 2 2" xfId="26733" xr:uid="{C1F73003-0CBA-485F-99D6-949117B5FF29}"/>
    <cellStyle name="Normal 9 38 6 2 3" xfId="32227" xr:uid="{DC2F3106-E805-43EE-BE13-2BA7566EE1D0}"/>
    <cellStyle name="Normal 9 38 6 2 4" xfId="37711" xr:uid="{03C88618-C509-4397-A8AD-B811C482DBE5}"/>
    <cellStyle name="Normal 9 38 6 3" xfId="24004" xr:uid="{FBD4C863-23B9-4681-9F21-80B957FAF0DF}"/>
    <cellStyle name="Normal 9 38 6 4" xfId="29498" xr:uid="{9564902B-8BFE-4C85-B1B4-3E3489552D47}"/>
    <cellStyle name="Normal 9 38 6 5" xfId="34982" xr:uid="{39FC112C-0F5D-4E2E-9F78-A7D774555884}"/>
    <cellStyle name="Normal 9 39" xfId="6724" xr:uid="{A1F80991-3BE3-4966-910B-701617901DF1}"/>
    <cellStyle name="Normal 9 39 2" xfId="15133" xr:uid="{FC7DFEE6-0C28-4AFE-A86E-26D39E3EA86C}"/>
    <cellStyle name="Normal 9 39 2 2" xfId="22420" xr:uid="{D4FCA835-F57C-4295-A9C4-2A07D876201C}"/>
    <cellStyle name="Normal 9 39 2 2 2" xfId="27976" xr:uid="{630143FD-5FCE-4A72-99AE-820F58DC58FA}"/>
    <cellStyle name="Normal 9 39 2 2 3" xfId="33470" xr:uid="{2E70EB8E-6BFA-4FE0-8665-0B1A23568E40}"/>
    <cellStyle name="Normal 9 39 2 2 4" xfId="38954" xr:uid="{A7E53F06-E71A-483A-81C6-AA31EDBBABF4}"/>
    <cellStyle name="Normal 9 39 2 3" xfId="25247" xr:uid="{39977EDF-6516-4AFC-96A9-96519D0A73C5}"/>
    <cellStyle name="Normal 9 39 2 4" xfId="30741" xr:uid="{38FE805C-1B34-4A9F-8329-4C0C139E85DD}"/>
    <cellStyle name="Normal 9 39 2 5" xfId="36225" xr:uid="{7940CBD2-818E-4714-8D38-1B7F642AD89F}"/>
    <cellStyle name="Normal 9 39 3" xfId="12067" xr:uid="{B8C70E37-DFF4-45EA-9054-72147673EB53}"/>
    <cellStyle name="Normal 9 39 4" xfId="17303" xr:uid="{83AD5CC9-51FF-41E2-BA88-749955253AC2}"/>
    <cellStyle name="Normal 9 39 5" xfId="19534" xr:uid="{071221DA-05E9-4ABC-8069-B3E3CDF55C9B}"/>
    <cellStyle name="Normal 9 39 6" xfId="9857" xr:uid="{7CC364A4-807D-4592-97FF-6577A1918AD0}"/>
    <cellStyle name="Normal 9 39 6 2" xfId="21178" xr:uid="{EC799D97-7064-4206-9DAE-BFEBACBA9EB8}"/>
    <cellStyle name="Normal 9 39 6 2 2" xfId="26734" xr:uid="{A81C62DB-3FD1-4D8F-B29B-634032D3F12B}"/>
    <cellStyle name="Normal 9 39 6 2 3" xfId="32228" xr:uid="{D8878E0D-A931-479F-A352-5FF2EBC975E5}"/>
    <cellStyle name="Normal 9 39 6 2 4" xfId="37712" xr:uid="{069C937D-C832-41C9-B889-32B56455D794}"/>
    <cellStyle name="Normal 9 39 6 3" xfId="24005" xr:uid="{805F6DE7-0086-4EC2-9239-A8807444865D}"/>
    <cellStyle name="Normal 9 39 6 4" xfId="29499" xr:uid="{85056855-F6B8-4E2F-B77D-254F54B598E9}"/>
    <cellStyle name="Normal 9 39 6 5" xfId="34983" xr:uid="{E59DD511-DE16-4912-9F5B-AAE18F06B60E}"/>
    <cellStyle name="Normal 9 4" xfId="6725" xr:uid="{7037DB88-1B18-4C9D-8343-DAF6C674BE82}"/>
    <cellStyle name="Normal 9 4 2" xfId="15134" xr:uid="{AD3EEE83-66C9-4056-8520-901A0D98304A}"/>
    <cellStyle name="Normal 9 4 2 2" xfId="22421" xr:uid="{BD3DF518-67C7-4A69-8A2B-B005550D8D38}"/>
    <cellStyle name="Normal 9 4 2 2 2" xfId="27977" xr:uid="{D84F6548-C6FE-467B-9352-E13EEB98B327}"/>
    <cellStyle name="Normal 9 4 2 2 3" xfId="33471" xr:uid="{A4CA5A7B-9E8F-4083-8A26-ACE5B73E5061}"/>
    <cellStyle name="Normal 9 4 2 2 4" xfId="38955" xr:uid="{B2CF6167-148E-483D-B540-5B255203039C}"/>
    <cellStyle name="Normal 9 4 2 3" xfId="25248" xr:uid="{BE2B0619-52C5-47F8-A3F3-03C7BF48941E}"/>
    <cellStyle name="Normal 9 4 2 4" xfId="30742" xr:uid="{2047763C-C3BF-4468-A893-DAEFA7302A35}"/>
    <cellStyle name="Normal 9 4 2 5" xfId="36226" xr:uid="{2AD46DE3-E7D6-4406-B1EE-7723328BB897}"/>
    <cellStyle name="Normal 9 4 3" xfId="12068" xr:uid="{F8438506-A9D8-41D3-B7D7-4D8E0A77F44A}"/>
    <cellStyle name="Normal 9 4 4" xfId="17304" xr:uid="{C7D11547-36B6-4EE4-9A38-E07C17F8804F}"/>
    <cellStyle name="Normal 9 4 5" xfId="19535" xr:uid="{055F08B1-11E6-4F7C-859E-A0AF628AA7F8}"/>
    <cellStyle name="Normal 9 4 6" xfId="9858" xr:uid="{DBC25332-EDBE-439C-936E-FFFD5B4A2CDF}"/>
    <cellStyle name="Normal 9 4 6 2" xfId="21179" xr:uid="{095525A5-26FF-484A-A389-AE74BD684D1B}"/>
    <cellStyle name="Normal 9 4 6 2 2" xfId="26735" xr:uid="{BD843C15-1511-4E32-B289-0F1D657B6E24}"/>
    <cellStyle name="Normal 9 4 6 2 3" xfId="32229" xr:uid="{0C290A44-6B34-4222-A41D-1C4A8E7458DC}"/>
    <cellStyle name="Normal 9 4 6 2 4" xfId="37713" xr:uid="{17EE9BB4-5040-45CF-9061-0769E48B77FB}"/>
    <cellStyle name="Normal 9 4 6 3" xfId="24006" xr:uid="{85E817EC-06AA-4787-A6BA-3DB939D9B199}"/>
    <cellStyle name="Normal 9 4 6 4" xfId="29500" xr:uid="{9DA6697A-643B-40D5-9976-1DE31636895B}"/>
    <cellStyle name="Normal 9 4 6 5" xfId="34984" xr:uid="{109D09AD-A8BE-4874-AF55-0E4CF3486DE8}"/>
    <cellStyle name="Normal 9 40" xfId="6726" xr:uid="{793F86A5-51B7-4A12-AD84-8539F3A68B02}"/>
    <cellStyle name="Normal 9 40 2" xfId="15135" xr:uid="{977C28EC-3107-4AAC-9AE3-722F359B94E6}"/>
    <cellStyle name="Normal 9 40 2 2" xfId="22422" xr:uid="{684EE6DE-9B79-48C5-A6AB-3DA82CE23059}"/>
    <cellStyle name="Normal 9 40 2 2 2" xfId="27978" xr:uid="{445B68FF-6348-4BAE-8383-F9F29EFB4129}"/>
    <cellStyle name="Normal 9 40 2 2 3" xfId="33472" xr:uid="{D84AA69E-A9CA-4BC8-9B81-881C3582420A}"/>
    <cellStyle name="Normal 9 40 2 2 4" xfId="38956" xr:uid="{A1C7242B-24BF-4149-9071-2816765B1F35}"/>
    <cellStyle name="Normal 9 40 2 3" xfId="25249" xr:uid="{4FB0077D-2FCD-46C7-B33E-E079D9E89E26}"/>
    <cellStyle name="Normal 9 40 2 4" xfId="30743" xr:uid="{B27779BA-7CAA-4084-846F-6D82D6D038A2}"/>
    <cellStyle name="Normal 9 40 2 5" xfId="36227" xr:uid="{A7A586CB-82F7-497B-8BB3-B516B350B879}"/>
    <cellStyle name="Normal 9 40 3" xfId="19536" xr:uid="{D72606AC-36E0-487D-8ADE-286EB2CA9A24}"/>
    <cellStyle name="Normal 9 40 4" xfId="9859" xr:uid="{E49BA375-E298-41F0-AD2F-E7BB4053F4A8}"/>
    <cellStyle name="Normal 9 40 4 2" xfId="21180" xr:uid="{75875A7B-1D3E-467C-92CB-BB94A82EBF0C}"/>
    <cellStyle name="Normal 9 40 4 2 2" xfId="26736" xr:uid="{5D1AD590-8648-47B4-BA44-D2698FFD48E7}"/>
    <cellStyle name="Normal 9 40 4 2 3" xfId="32230" xr:uid="{ECBD10EA-B17F-40C8-9E9D-65A7ECA6E245}"/>
    <cellStyle name="Normal 9 40 4 2 4" xfId="37714" xr:uid="{8502E940-CC26-45DC-8258-24475CB26CF3}"/>
    <cellStyle name="Normal 9 40 4 3" xfId="24007" xr:uid="{C6D59BE6-1FFA-4597-8537-8224847FDED3}"/>
    <cellStyle name="Normal 9 40 4 4" xfId="29501" xr:uid="{0E0D670E-9A42-4B95-A794-1CDA61712047}"/>
    <cellStyle name="Normal 9 40 4 5" xfId="34985" xr:uid="{AE110C41-D756-4255-BC18-4DB071CC1DA7}"/>
    <cellStyle name="Normal 9 41" xfId="7116" xr:uid="{047D7597-5CE2-4E6E-99AC-FE2C071215CF}"/>
    <cellStyle name="Normal 9 41 2" xfId="9860" xr:uid="{BF7EFBE0-B021-4A82-898F-8E4CB8CC9BEC}"/>
    <cellStyle name="Normal 9 41 2 2" xfId="21181" xr:uid="{34E93D5B-8FB7-47FF-8339-E8C04B6F9EDA}"/>
    <cellStyle name="Normal 9 41 2 2 2" xfId="26737" xr:uid="{6E74166D-67E2-46E3-BBD2-A569D368FACF}"/>
    <cellStyle name="Normal 9 41 2 2 3" xfId="32231" xr:uid="{AC10E709-C152-437F-8411-AF552AE08490}"/>
    <cellStyle name="Normal 9 41 2 2 4" xfId="37715" xr:uid="{BBA5CE1F-A2E1-4509-A74B-C3335A5D3955}"/>
    <cellStyle name="Normal 9 41 2 3" xfId="24008" xr:uid="{043304F5-1A1E-4514-AAF1-B6CC74AD5CFA}"/>
    <cellStyle name="Normal 9 41 2 4" xfId="29502" xr:uid="{F8EBFF20-6D2D-4CBA-AF7B-66AE45B96D38}"/>
    <cellStyle name="Normal 9 41 2 5" xfId="34986" xr:uid="{25388DFD-90B1-4ED4-9A30-01416D457D32}"/>
    <cellStyle name="Normal 9 41 3" xfId="20113" xr:uid="{E14F2A7D-BAEC-4E53-9D65-14FE81D09F04}"/>
    <cellStyle name="Normal 9 41 3 2" xfId="25669" xr:uid="{7B338C13-E1FC-4FF7-AB79-01FFECCD90CA}"/>
    <cellStyle name="Normal 9 41 3 3" xfId="31163" xr:uid="{AEDD1D57-759C-43FF-8AC7-136D01CAB652}"/>
    <cellStyle name="Normal 9 41 3 4" xfId="36647" xr:uid="{EAA86FA0-339A-4C9F-B5B9-6D11940839CF}"/>
    <cellStyle name="Normal 9 41 4" xfId="22940" xr:uid="{16115372-BAA5-4319-9C38-780035B704BE}"/>
    <cellStyle name="Normal 9 41 5" xfId="28432" xr:uid="{FF5ED514-7D06-4637-B8CC-FFACC4BEB2D0}"/>
    <cellStyle name="Normal 9 41 6" xfId="33916" xr:uid="{1C1AB471-280F-47DB-BFC8-839937DCDE91}"/>
    <cellStyle name="Normal 9 42" xfId="7247" xr:uid="{C25ACB15-39CA-4776-A5B5-83EBC1821572}"/>
    <cellStyle name="Normal 9 42 2" xfId="9861" xr:uid="{B26C9ADC-2B7F-42A1-AB12-9AF7D667292D}"/>
    <cellStyle name="Normal 9 42 2 2" xfId="21182" xr:uid="{6F9FF6B5-3CDB-4ED9-9ED4-98E8865A2758}"/>
    <cellStyle name="Normal 9 42 2 2 2" xfId="26738" xr:uid="{4FDA82F6-0B82-4F1A-ADB8-BE4C3C8DD5C4}"/>
    <cellStyle name="Normal 9 42 2 2 3" xfId="32232" xr:uid="{522A0CF2-44E2-4896-AADC-B5F7940E60DA}"/>
    <cellStyle name="Normal 9 42 2 2 4" xfId="37716" xr:uid="{E20ECFAF-09C2-47BE-9E14-8C8E7753DF56}"/>
    <cellStyle name="Normal 9 42 2 3" xfId="24009" xr:uid="{E2573BD8-A4B6-48F3-968B-BBB9C545BC87}"/>
    <cellStyle name="Normal 9 42 2 4" xfId="29503" xr:uid="{CC707218-2F0B-4055-9A69-98CECE60E790}"/>
    <cellStyle name="Normal 9 42 2 5" xfId="34987" xr:uid="{4A734CF5-4980-41E5-8A9C-1E5DB095AC01}"/>
    <cellStyle name="Normal 9 42 3" xfId="20135" xr:uid="{E84818F9-F733-42C4-A98D-AABAB4A3F62A}"/>
    <cellStyle name="Normal 9 42 3 2" xfId="25691" xr:uid="{0FFEE8C4-B00D-4B2D-844D-B90432DACBBD}"/>
    <cellStyle name="Normal 9 42 3 3" xfId="31185" xr:uid="{DBD639B5-6700-4C7E-BA51-5FEDCAD94950}"/>
    <cellStyle name="Normal 9 42 3 4" xfId="36669" xr:uid="{67852D9E-2D30-4309-9D36-0586315CAE3E}"/>
    <cellStyle name="Normal 9 42 4" xfId="22962" xr:uid="{79BBBBBC-2E64-4973-A191-6B47A0FD129C}"/>
    <cellStyle name="Normal 9 42 5" xfId="28454" xr:uid="{DCE066A2-DC09-4688-929E-3B078317669E}"/>
    <cellStyle name="Normal 9 42 6" xfId="33938" xr:uid="{7D61D6CE-6B42-43E5-A0CC-A29870F8F5CA}"/>
    <cellStyle name="Normal 9 43" xfId="7337" xr:uid="{F411901D-BD01-4E51-B65A-9633DE99C65F}"/>
    <cellStyle name="Normal 9 43 2" xfId="9862" xr:uid="{4FCA1C9E-F6DB-43F6-ACAF-24E585CA9DDB}"/>
    <cellStyle name="Normal 9 43 2 2" xfId="21183" xr:uid="{F3F3D191-FECB-4402-AEBD-FDBA0BE15203}"/>
    <cellStyle name="Normal 9 43 2 2 2" xfId="26739" xr:uid="{FFAD53FB-85C3-4C10-81F6-432242D52D30}"/>
    <cellStyle name="Normal 9 43 2 2 3" xfId="32233" xr:uid="{B8506476-B1F8-4386-9F5E-9D33156BC4A0}"/>
    <cellStyle name="Normal 9 43 2 2 4" xfId="37717" xr:uid="{F1B7697C-5311-41EF-BC75-BE27BF0B0372}"/>
    <cellStyle name="Normal 9 43 2 3" xfId="24010" xr:uid="{BBDB88EE-EBA1-4E17-80E9-3830A22915CE}"/>
    <cellStyle name="Normal 9 43 2 4" xfId="29504" xr:uid="{95247CB0-D033-4413-87A7-651335DC37B3}"/>
    <cellStyle name="Normal 9 43 2 5" xfId="34988" xr:uid="{B619103E-9E25-4BA9-A076-AB90E7735687}"/>
    <cellStyle name="Normal 9 43 3" xfId="20221" xr:uid="{3FCE028D-4E6A-418E-A050-ED2EE2CD9C95}"/>
    <cellStyle name="Normal 9 43 3 2" xfId="25777" xr:uid="{89520A40-E7BD-4F58-BA9E-F08C74EF3043}"/>
    <cellStyle name="Normal 9 43 3 3" xfId="31271" xr:uid="{10032DAA-15E4-4CA4-943D-07DEDB444818}"/>
    <cellStyle name="Normal 9 43 3 4" xfId="36755" xr:uid="{634E22FA-63BC-4CC6-AB9B-2DCDC653E6CF}"/>
    <cellStyle name="Normal 9 43 4" xfId="23048" xr:uid="{D2208608-391B-40A8-8A5D-52D54F640BFF}"/>
    <cellStyle name="Normal 9 43 5" xfId="28540" xr:uid="{64BBC0A1-58C3-46D5-9EB5-F2A2353827ED}"/>
    <cellStyle name="Normal 9 43 6" xfId="34024" xr:uid="{95E372F1-B5D6-4C84-9F63-8FEAB76F9CFF}"/>
    <cellStyle name="Normal 9 44" xfId="7402" xr:uid="{54C69ACD-A6BD-42BF-9FEE-EB4EF9623027}"/>
    <cellStyle name="Normal 9 44 2" xfId="20286" xr:uid="{CDA6BB18-B105-4A85-9492-B46001FE7E35}"/>
    <cellStyle name="Normal 9 44 2 2" xfId="25842" xr:uid="{E0660425-DF05-4C5B-A775-C6B625DF859C}"/>
    <cellStyle name="Normal 9 44 2 3" xfId="31336" xr:uid="{E829B775-B362-4FE5-93D9-F10362B87588}"/>
    <cellStyle name="Normal 9 44 2 4" xfId="36820" xr:uid="{EDF49919-ABE3-4EC5-A718-2FD007D29CDD}"/>
    <cellStyle name="Normal 9 44 3" xfId="23113" xr:uid="{92D05DA5-C93F-4B8C-A597-AA9E9FD41507}"/>
    <cellStyle name="Normal 9 44 4" xfId="28607" xr:uid="{D4779BF2-8611-4209-8735-48B3638FB861}"/>
    <cellStyle name="Normal 9 44 5" xfId="34091" xr:uid="{0B4953C7-045B-47AE-8294-74ED37A5B5AC}"/>
    <cellStyle name="Normal 9 45" xfId="12035" xr:uid="{78AEB09B-B488-4BAE-BB04-7C83116CA412}"/>
    <cellStyle name="Normal 9 46" xfId="17271" xr:uid="{327A3935-93F7-4F02-BFDE-D6A7C7174E3C}"/>
    <cellStyle name="Normal 9 47" xfId="19502" xr:uid="{D931A984-375F-49E3-A61B-7B54525436EB}"/>
    <cellStyle name="Normal 9 48" xfId="22810" xr:uid="{E2C95393-A3D3-4B3D-A568-4406151E3AC9}"/>
    <cellStyle name="Normal 9 48 2" xfId="28356" xr:uid="{78B66A9A-F83A-48C2-9DB5-960F987B8FD5}"/>
    <cellStyle name="Normal 9 48 3" xfId="33844" xr:uid="{16A0C1AB-FE5C-4003-BBC9-67C5247E437C}"/>
    <cellStyle name="Normal 9 48 4" xfId="39328" xr:uid="{C5939EFE-00FE-43A4-A04B-42EDB132DC90}"/>
    <cellStyle name="Normal 9 49" xfId="6692" xr:uid="{6422492A-69FF-4D15-9BB1-37A3C8CB426E}"/>
    <cellStyle name="Normal 9 5" xfId="6727" xr:uid="{31DBCD39-F319-4ED4-95D5-7E43E8FCFE11}"/>
    <cellStyle name="Normal 9 5 2" xfId="15136" xr:uid="{4708DEAA-A083-4E55-A625-E5D73964DC28}"/>
    <cellStyle name="Normal 9 5 2 2" xfId="22423" xr:uid="{D948341A-C34B-4588-9E8D-F88F1DDB87DC}"/>
    <cellStyle name="Normal 9 5 2 2 2" xfId="27979" xr:uid="{6BA75FE1-784F-4F2A-99C9-5E0005B7D541}"/>
    <cellStyle name="Normal 9 5 2 2 3" xfId="33473" xr:uid="{2E497E56-144C-4467-A669-298D2CB30209}"/>
    <cellStyle name="Normal 9 5 2 2 4" xfId="38957" xr:uid="{C9DDF76A-582A-40B4-B756-19BDD06C7E6A}"/>
    <cellStyle name="Normal 9 5 2 3" xfId="25250" xr:uid="{0CA82D23-6DE1-4BDB-9027-A824B4195852}"/>
    <cellStyle name="Normal 9 5 2 4" xfId="30744" xr:uid="{713AE740-DEB4-415B-9D14-E4F1890A0C56}"/>
    <cellStyle name="Normal 9 5 2 5" xfId="36228" xr:uid="{E4DF0902-450A-48D8-86F1-368B8E6D94F9}"/>
    <cellStyle name="Normal 9 5 3" xfId="12069" xr:uid="{EC32F60A-3CBE-4D33-9857-2E808D193868}"/>
    <cellStyle name="Normal 9 5 4" xfId="17305" xr:uid="{9DC92729-55FB-45AA-9103-A0194614C0B1}"/>
    <cellStyle name="Normal 9 5 5" xfId="19537" xr:uid="{32EBBC62-3A05-4FDF-96DC-52C099FD9135}"/>
    <cellStyle name="Normal 9 5 6" xfId="9863" xr:uid="{F28922D4-8E0E-4B39-9193-7C58317082F8}"/>
    <cellStyle name="Normal 9 5 6 2" xfId="21184" xr:uid="{48573C55-2A9A-4403-879C-06D0726CC52E}"/>
    <cellStyle name="Normal 9 5 6 2 2" xfId="26740" xr:uid="{C85A55D9-C398-45E7-874F-9858B72F4851}"/>
    <cellStyle name="Normal 9 5 6 2 3" xfId="32234" xr:uid="{A7C77548-ECDE-4958-954C-6BB2D1EC93E4}"/>
    <cellStyle name="Normal 9 5 6 2 4" xfId="37718" xr:uid="{2265C41E-05A2-4C22-81B0-0ADEB3D6BCF0}"/>
    <cellStyle name="Normal 9 5 6 3" xfId="24011" xr:uid="{2DC7DC70-3A24-4B21-AB15-757F6C981AC7}"/>
    <cellStyle name="Normal 9 5 6 4" xfId="29505" xr:uid="{51C932F3-2FAC-4BB8-9C1F-979CFFB610D0}"/>
    <cellStyle name="Normal 9 5 6 5" xfId="34989" xr:uid="{FC862001-58BF-4EBB-8F55-FD21B5333A7B}"/>
    <cellStyle name="Normal 9 6" xfId="6728" xr:uid="{390D26C8-866F-4461-878F-C6EF154D0CB9}"/>
    <cellStyle name="Normal 9 6 2" xfId="15137" xr:uid="{ACBAA1E6-4614-4955-9930-2BA61B31A972}"/>
    <cellStyle name="Normal 9 6 2 2" xfId="22424" xr:uid="{C904A6BF-D0B0-4147-A5AA-603436C16790}"/>
    <cellStyle name="Normal 9 6 2 2 2" xfId="27980" xr:uid="{5554C46B-DA15-44C3-A537-C53EDE1CE601}"/>
    <cellStyle name="Normal 9 6 2 2 3" xfId="33474" xr:uid="{43FBDC4A-EC1F-4723-A960-9E321AEC9F5F}"/>
    <cellStyle name="Normal 9 6 2 2 4" xfId="38958" xr:uid="{EE86F52D-0BAA-4961-B17D-0CD0F46E0D67}"/>
    <cellStyle name="Normal 9 6 2 3" xfId="25251" xr:uid="{CE416122-0B57-4C48-9083-ACAF8B736E79}"/>
    <cellStyle name="Normal 9 6 2 4" xfId="30745" xr:uid="{3DBC3FAD-841F-44CC-9D66-663AEACADC5A}"/>
    <cellStyle name="Normal 9 6 2 5" xfId="36229" xr:uid="{7647F1E6-3A0D-4E7D-A1A2-2CA753699010}"/>
    <cellStyle name="Normal 9 6 3" xfId="12070" xr:uid="{433DE1BC-3A30-46AF-8C71-A8B38AB9F778}"/>
    <cellStyle name="Normal 9 6 4" xfId="17306" xr:uid="{9523EF0E-CE78-4B68-A006-D808199C6A34}"/>
    <cellStyle name="Normal 9 6 5" xfId="19538" xr:uid="{3B2D1F1C-569C-4A78-BB63-D76AAA666816}"/>
    <cellStyle name="Normal 9 6 6" xfId="9864" xr:uid="{81ADE141-B85B-4A06-85CE-DB20439189FA}"/>
    <cellStyle name="Normal 9 6 6 2" xfId="21185" xr:uid="{7DC18D6E-7B0E-49CF-AEBC-5F9C37B03498}"/>
    <cellStyle name="Normal 9 6 6 2 2" xfId="26741" xr:uid="{66F86E5B-AF12-412B-AC91-CCDA0835E911}"/>
    <cellStyle name="Normal 9 6 6 2 3" xfId="32235" xr:uid="{400A6951-EFAE-46FA-9BA2-06A3D1805967}"/>
    <cellStyle name="Normal 9 6 6 2 4" xfId="37719" xr:uid="{A8D2B0DF-EE1C-4075-89AF-3D6A38D1187B}"/>
    <cellStyle name="Normal 9 6 6 3" xfId="24012" xr:uid="{63EC8A7B-9CA3-4087-B1BE-F020ECB2AF38}"/>
    <cellStyle name="Normal 9 6 6 4" xfId="29506" xr:uid="{6745FE55-B7C1-440A-A7AB-5934227B65E9}"/>
    <cellStyle name="Normal 9 6 6 5" xfId="34990" xr:uid="{158E4DB9-FDC7-4502-929E-E23C80785038}"/>
    <cellStyle name="Normal 9 7" xfId="6729" xr:uid="{0F2D8855-E313-4BD0-BAAD-FC07F6B32282}"/>
    <cellStyle name="Normal 9 7 2" xfId="15138" xr:uid="{06E928B4-F0A2-4A8B-BE0E-97652EE8F37F}"/>
    <cellStyle name="Normal 9 7 2 2" xfId="22425" xr:uid="{87CE22FC-455E-483B-AEDB-3BBD48801A76}"/>
    <cellStyle name="Normal 9 7 2 2 2" xfId="27981" xr:uid="{0004BA0F-F028-4336-AEB4-A69556306703}"/>
    <cellStyle name="Normal 9 7 2 2 3" xfId="33475" xr:uid="{C067168B-8037-41FC-A690-2AF83026A673}"/>
    <cellStyle name="Normal 9 7 2 2 4" xfId="38959" xr:uid="{92BC6F96-E30B-4CE3-AA63-47811F94AD11}"/>
    <cellStyle name="Normal 9 7 2 3" xfId="25252" xr:uid="{56574BB0-DDD4-4240-BE57-BAED196CE607}"/>
    <cellStyle name="Normal 9 7 2 4" xfId="30746" xr:uid="{78622CA2-5FA0-43C8-9789-D2258DCB3E2A}"/>
    <cellStyle name="Normal 9 7 2 5" xfId="36230" xr:uid="{4C932CCF-E249-493A-8274-018A8C39902A}"/>
    <cellStyle name="Normal 9 7 3" xfId="12071" xr:uid="{788C6AD4-0345-4109-8641-45E40B886C89}"/>
    <cellStyle name="Normal 9 7 4" xfId="17307" xr:uid="{BD59BDCA-E03C-4E03-A2A4-24120515C83D}"/>
    <cellStyle name="Normal 9 7 5" xfId="19539" xr:uid="{0B111213-4D1F-4832-949D-8C98CD54CB25}"/>
    <cellStyle name="Normal 9 7 6" xfId="9865" xr:uid="{A4D025B1-A957-460D-8522-4A067C3A5B55}"/>
    <cellStyle name="Normal 9 7 6 2" xfId="21186" xr:uid="{5F4E1EB8-9CDE-4708-B0EA-378133B7A965}"/>
    <cellStyle name="Normal 9 7 6 2 2" xfId="26742" xr:uid="{91A1FC57-9F83-4A77-8D9B-EEF809BB29B0}"/>
    <cellStyle name="Normal 9 7 6 2 3" xfId="32236" xr:uid="{7C82B771-A6F3-4427-B5AD-9DAC49DC3B90}"/>
    <cellStyle name="Normal 9 7 6 2 4" xfId="37720" xr:uid="{8BC997E7-FFDB-46C0-8095-843013135F36}"/>
    <cellStyle name="Normal 9 7 6 3" xfId="24013" xr:uid="{3A630FF2-018E-4474-9A3B-4C4C5C8E02E0}"/>
    <cellStyle name="Normal 9 7 6 4" xfId="29507" xr:uid="{BEA3BB3E-EF07-4D07-91A4-B15C3B7533BF}"/>
    <cellStyle name="Normal 9 7 6 5" xfId="34991" xr:uid="{FDABED84-E096-47C2-9FAB-1203AAA1579C}"/>
    <cellStyle name="Normal 9 8" xfId="6730" xr:uid="{E4DBC552-3D05-46DD-8AE7-79B214C4F066}"/>
    <cellStyle name="Normal 9 8 2" xfId="15139" xr:uid="{13B4B4B2-48E3-4CC4-A6D7-A968AC1C182E}"/>
    <cellStyle name="Normal 9 8 2 2" xfId="22426" xr:uid="{4474F732-0841-49B4-B547-877DB27B1966}"/>
    <cellStyle name="Normal 9 8 2 2 2" xfId="27982" xr:uid="{82372FDC-D49C-40C2-8974-2C508530CD50}"/>
    <cellStyle name="Normal 9 8 2 2 3" xfId="33476" xr:uid="{65F4F68F-DB98-4B4A-9F56-507F5376D584}"/>
    <cellStyle name="Normal 9 8 2 2 4" xfId="38960" xr:uid="{9DF19872-3E7B-46B4-BE5E-806A5EEC5D9F}"/>
    <cellStyle name="Normal 9 8 2 3" xfId="25253" xr:uid="{5F4CBE4B-6A56-45AB-BA1A-963FEF49E512}"/>
    <cellStyle name="Normal 9 8 2 4" xfId="30747" xr:uid="{FAF89676-FE6B-47AA-81A1-4B132D971AD4}"/>
    <cellStyle name="Normal 9 8 2 5" xfId="36231" xr:uid="{59C35A90-2BB0-4BB8-AC1E-19C8197F5926}"/>
    <cellStyle name="Normal 9 8 3" xfId="12072" xr:uid="{F45C1087-2710-4143-BC74-73D4910059C7}"/>
    <cellStyle name="Normal 9 8 4" xfId="17308" xr:uid="{98CC59FF-8AEE-46C7-AA04-F9F3EE46B63A}"/>
    <cellStyle name="Normal 9 8 5" xfId="19540" xr:uid="{7988ED41-4F08-476D-85E3-E8AF507BCD66}"/>
    <cellStyle name="Normal 9 8 6" xfId="9866" xr:uid="{37431823-D938-413A-B99C-0BB32D4FB400}"/>
    <cellStyle name="Normal 9 8 6 2" xfId="21187" xr:uid="{B76AD3CA-69C0-4BB3-B530-40A322A6A524}"/>
    <cellStyle name="Normal 9 8 6 2 2" xfId="26743" xr:uid="{1F83208C-2C8B-4334-9276-4C3CE797C88B}"/>
    <cellStyle name="Normal 9 8 6 2 3" xfId="32237" xr:uid="{9D7CF065-B943-4199-A175-EB4DEDB188B8}"/>
    <cellStyle name="Normal 9 8 6 2 4" xfId="37721" xr:uid="{34662FBC-C595-4D57-BB18-FA5AFE404AA8}"/>
    <cellStyle name="Normal 9 8 6 3" xfId="24014" xr:uid="{D6F7C86F-5D11-4154-A4EA-237E0ACD5FAA}"/>
    <cellStyle name="Normal 9 8 6 4" xfId="29508" xr:uid="{DA41F729-0B8E-49AA-BEAB-90C680B29914}"/>
    <cellStyle name="Normal 9 8 6 5" xfId="34992" xr:uid="{0EA60555-F53D-4C85-A035-883FB3ED9575}"/>
    <cellStyle name="Normal 9 9" xfId="6731" xr:uid="{D8F0DCAB-78C0-4999-8883-0CF3F249FE2E}"/>
    <cellStyle name="Normal 9 9 2" xfId="15140" xr:uid="{1A4FE9E2-AC59-4AFA-8516-3206ED62D67E}"/>
    <cellStyle name="Normal 9 9 2 2" xfId="22427" xr:uid="{118E887A-B581-451D-982A-47D0397C0C9C}"/>
    <cellStyle name="Normal 9 9 2 2 2" xfId="27983" xr:uid="{C4854FE3-56C0-44C0-BF4D-B4649E7DB922}"/>
    <cellStyle name="Normal 9 9 2 2 3" xfId="33477" xr:uid="{4A89176F-5C2C-47C7-A9D9-87438C0165B1}"/>
    <cellStyle name="Normal 9 9 2 2 4" xfId="38961" xr:uid="{9DD2770D-5132-4957-944F-730EF14083DC}"/>
    <cellStyle name="Normal 9 9 2 3" xfId="25254" xr:uid="{68C6B29C-D8AD-4F4E-A6C0-32897FE20995}"/>
    <cellStyle name="Normal 9 9 2 4" xfId="30748" xr:uid="{2503BFE0-CF20-49F7-82C9-6146D5CE5B59}"/>
    <cellStyle name="Normal 9 9 2 5" xfId="36232" xr:uid="{59EF5FEC-9863-4302-898F-70EE490A68CE}"/>
    <cellStyle name="Normal 9 9 3" xfId="12073" xr:uid="{665463C9-CC34-4C7F-90AA-F90AF9F88FB2}"/>
    <cellStyle name="Normal 9 9 4" xfId="17309" xr:uid="{82360295-6913-4616-A7FB-9B688BC9FDB8}"/>
    <cellStyle name="Normal 9 9 5" xfId="19541" xr:uid="{DE43A516-F1E4-45B2-B4C9-0EC5F71DF0CF}"/>
    <cellStyle name="Normal 9 9 6" xfId="9867" xr:uid="{D444BAC5-0B1C-4780-AF68-7067791249D3}"/>
    <cellStyle name="Normal 9 9 6 2" xfId="21188" xr:uid="{D976B798-A312-49D4-B2F2-063638B4FDF2}"/>
    <cellStyle name="Normal 9 9 6 2 2" xfId="26744" xr:uid="{02A98B5D-F4B6-4ED8-BC8B-15DCAF19C70E}"/>
    <cellStyle name="Normal 9 9 6 2 3" xfId="32238" xr:uid="{A2915494-054F-43A7-BFBE-6C1B965FBA2D}"/>
    <cellStyle name="Normal 9 9 6 2 4" xfId="37722" xr:uid="{750D43D3-E20D-4E07-B258-1C8516B1585D}"/>
    <cellStyle name="Normal 9 9 6 3" xfId="24015" xr:uid="{DE199DCA-F733-4BA5-87D9-5F6CA9ECDB0E}"/>
    <cellStyle name="Normal 9 9 6 4" xfId="29509" xr:uid="{5C4B3ACA-84A1-438C-AA09-9879E9F4DF05}"/>
    <cellStyle name="Normal 9 9 6 5" xfId="34993" xr:uid="{F9EDE64D-589E-4A85-AAD7-19566271E998}"/>
    <cellStyle name="Normal 90" xfId="20032" xr:uid="{4B332CA4-49FD-4D1C-887A-D75F9915F2D6}"/>
    <cellStyle name="Normal 90 2" xfId="22766" xr:uid="{F96DA996-2D9D-48B9-8845-C7532B8A4D39}"/>
    <cellStyle name="Normal 90 2 2" xfId="28322" xr:uid="{55A885A9-E7B1-4B2B-AFEF-C82EAFC5F0BF}"/>
    <cellStyle name="Normal 90 2 3" xfId="33816" xr:uid="{36B845CE-EEDF-4A81-8C18-C63E9B87CB96}"/>
    <cellStyle name="Normal 90 2 4" xfId="39300" xr:uid="{16D9718B-21B7-4EC3-AFC9-F253B47E64C6}"/>
    <cellStyle name="Normal 90 3" xfId="25593" xr:uid="{7D293C06-006C-488D-81C3-ED9E23BB5B54}"/>
    <cellStyle name="Normal 90 4" xfId="31087" xr:uid="{9CF79700-9175-4E99-8A6D-B0E420133A4E}"/>
    <cellStyle name="Normal 90 5" xfId="36571" xr:uid="{38B18FFD-4D04-446D-B098-D29822B50A5B}"/>
    <cellStyle name="Normal 900" xfId="40098" xr:uid="{606A39D0-1C2F-4B6B-B4D5-C1257DAC9D65}"/>
    <cellStyle name="Normal 901" xfId="40099" xr:uid="{15EBEA31-5304-4176-A1B9-D734BD0F8238}"/>
    <cellStyle name="Normal 902" xfId="40100" xr:uid="{3797D8E1-F6ED-4E39-828B-C9108F14E5DA}"/>
    <cellStyle name="Normal 903" xfId="40101" xr:uid="{1D059C0D-A2AF-4269-AEF1-34FCEE04A703}"/>
    <cellStyle name="Normal 904" xfId="40102" xr:uid="{31A7BA32-84B1-429C-8192-D42E2DB3EF06}"/>
    <cellStyle name="Normal 905" xfId="40103" xr:uid="{4332A6B4-1ABE-464B-AD0B-74323A2675A5}"/>
    <cellStyle name="Normal 906" xfId="40104" xr:uid="{E682CA63-35AC-4138-AA93-CFA2A96D8FAA}"/>
    <cellStyle name="Normal 907" xfId="40105" xr:uid="{A282DE31-414B-4D8E-85F1-3CC6A15FD604}"/>
    <cellStyle name="Normal 908" xfId="40106" xr:uid="{291466B4-24C1-4D5A-93A5-EB26A705DAF0}"/>
    <cellStyle name="Normal 909" xfId="40107" xr:uid="{8164572B-7418-4E4F-8352-26DF0A6105B0}"/>
    <cellStyle name="Normal 91" xfId="20034" xr:uid="{AA49FCBD-EF99-4041-8AA4-ED9BDAC556CE}"/>
    <cellStyle name="Normal 91 2" xfId="22768" xr:uid="{1051D338-0B6F-4FE6-B1F2-3FE4ABA9E796}"/>
    <cellStyle name="Normal 91 2 2" xfId="28324" xr:uid="{7A4A1D11-F2B8-434D-8904-A99F7C9D060C}"/>
    <cellStyle name="Normal 91 2 3" xfId="33818" xr:uid="{1CFF1A18-420D-4D4B-A8CD-E9A0A92D38B0}"/>
    <cellStyle name="Normal 91 2 4" xfId="39302" xr:uid="{E41C8106-964A-4003-AA16-B74DF978B07C}"/>
    <cellStyle name="Normal 91 3" xfId="25595" xr:uid="{83E87367-965E-4A53-B403-58658FC09B62}"/>
    <cellStyle name="Normal 91 4" xfId="31089" xr:uid="{A2EFBB6B-C269-4125-ACB1-DDF4F97F7B7A}"/>
    <cellStyle name="Normal 91 5" xfId="36573" xr:uid="{F2C8E9A5-53EE-4F1C-9A35-FD6F459744D6}"/>
    <cellStyle name="Normal 910" xfId="40109" xr:uid="{A09D4612-B2B2-49B2-8F27-8F725F5D9905}"/>
    <cellStyle name="Normal 911" xfId="40110" xr:uid="{FF77630A-EBFF-4133-A94A-B640E8EB5436}"/>
    <cellStyle name="Normal 912" xfId="40111" xr:uid="{F6EF13ED-5D16-4658-B446-F577D33D187A}"/>
    <cellStyle name="Normal 913" xfId="40112" xr:uid="{61F8240F-9A0E-45C2-AF52-FDAE5383E25F}"/>
    <cellStyle name="Normal 914" xfId="40113" xr:uid="{D6CDC1F4-9F79-4AD8-B330-E6CF13387D40}"/>
    <cellStyle name="Normal 915" xfId="40114" xr:uid="{83839A21-3580-4E49-BC47-6C2281B27BBE}"/>
    <cellStyle name="Normal 916" xfId="40115" xr:uid="{AF26F3F3-D38B-4034-BDD0-59614A4F3C8B}"/>
    <cellStyle name="Normal 917" xfId="40116" xr:uid="{5B4AD090-56C8-43B2-99DE-7B53AE30F7BE}"/>
    <cellStyle name="Normal 918" xfId="40117" xr:uid="{A3521577-B564-4DEE-9D9E-B870E7CC5B08}"/>
    <cellStyle name="Normal 919" xfId="40118" xr:uid="{24AA19C0-2CF7-4C7B-94F9-DDA8C66CCB83}"/>
    <cellStyle name="Normal 92" xfId="20041" xr:uid="{D8D708A4-6E57-465D-97B4-C643E510F4D9}"/>
    <cellStyle name="Normal 920" xfId="40119" xr:uid="{3F82087C-9D02-4134-8512-AFC40430742B}"/>
    <cellStyle name="Normal 921" xfId="40120" xr:uid="{7D0061E6-C5CC-4D3F-9AC2-12FBF4F80E77}"/>
    <cellStyle name="Normal 922" xfId="40121" xr:uid="{9EDB9DBD-16E4-45CB-9641-F7EA18B1C14D}"/>
    <cellStyle name="Normal 923" xfId="40122" xr:uid="{0CA66022-84D8-42F6-9DBB-88F55153A861}"/>
    <cellStyle name="Normal 924" xfId="40123" xr:uid="{D7775583-96C2-4046-BE1B-67C6F6E7948C}"/>
    <cellStyle name="Normal 925" xfId="40124" xr:uid="{EFB65233-5153-4C60-AE57-D5892F2D21E5}"/>
    <cellStyle name="Normal 926" xfId="40125" xr:uid="{7B6BAEBC-C803-4848-B1E7-EC9C8D75B7E2}"/>
    <cellStyle name="Normal 927" xfId="40126" xr:uid="{F7D713E9-CCF1-4798-B82F-77AF18824E9F}"/>
    <cellStyle name="Normal 928" xfId="40127" xr:uid="{9354EDCB-EFD6-488D-BEF7-594778E49A28}"/>
    <cellStyle name="Normal 929" xfId="40128" xr:uid="{B4756DD4-9B00-4FD7-BDCA-3512B5B53AD9}"/>
    <cellStyle name="Normal 93" xfId="20035" xr:uid="{93B4AEEF-77F8-4921-A6F0-9D6198A0F3DF}"/>
    <cellStyle name="Normal 93 2" xfId="25596" xr:uid="{D11742F9-D2B1-4878-AE48-AE3D88DBA2D2}"/>
    <cellStyle name="Normal 93 3" xfId="31090" xr:uid="{A321D45A-867C-465C-90E9-D5D5781498D1}"/>
    <cellStyle name="Normal 93 4" xfId="36574" xr:uid="{CD66238F-2755-4A37-AE33-AA0494114798}"/>
    <cellStyle name="Normal 930" xfId="40129" xr:uid="{E93C71AC-72B7-4785-AE24-323D31B47612}"/>
    <cellStyle name="Normal 931" xfId="40130" xr:uid="{CB4CD526-5539-4E86-B4E6-3BB169018AE0}"/>
    <cellStyle name="Normal 932" xfId="40131" xr:uid="{196292C8-0E93-4CC6-80D9-63D5895F67A0}"/>
    <cellStyle name="Normal 933" xfId="40132" xr:uid="{11D495B0-7531-4805-B93B-7513866E3B9E}"/>
    <cellStyle name="Normal 934" xfId="40133" xr:uid="{0F5291F1-2D25-4BC6-ADB2-7DFB97465C84}"/>
    <cellStyle name="Normal 935" xfId="40134" xr:uid="{6E036CEB-831F-4F99-883A-8DFF0F4E9163}"/>
    <cellStyle name="Normal 936" xfId="40135" xr:uid="{82EB1126-178A-45AF-A9EB-0FAF69499E81}"/>
    <cellStyle name="Normal 937" xfId="40136" xr:uid="{8F4C040A-F980-4564-83BC-00B0743E3F96}"/>
    <cellStyle name="Normal 938" xfId="40137" xr:uid="{9FC096B6-A1D3-4627-A749-0763DA047AB8}"/>
    <cellStyle name="Normal 939" xfId="40138" xr:uid="{5065ADCA-6E79-4D92-9111-27D6D7CB2BC6}"/>
    <cellStyle name="Normal 94" xfId="22778" xr:uid="{9100E204-B33A-4CAE-95BD-15EC9D571661}"/>
    <cellStyle name="Normal 94 2" xfId="28325" xr:uid="{352558D3-4FF9-4966-B31C-30DD71F8A907}"/>
    <cellStyle name="Normal 94 3" xfId="33819" xr:uid="{5E8273F3-9868-47F6-B2BB-F159ABA627F7}"/>
    <cellStyle name="Normal 94 4" xfId="39303" xr:uid="{52D039D5-CED7-4BD8-8A79-6EAA96D9EC5F}"/>
    <cellStyle name="Normal 940" xfId="40139" xr:uid="{DC89339B-DCEF-4993-A7F1-4E3F2AE3184B}"/>
    <cellStyle name="Normal 941" xfId="40140" xr:uid="{DFCE0895-82CA-4CBE-A302-6760FD4DBBA4}"/>
    <cellStyle name="Normal 942" xfId="40141" xr:uid="{2D8C2373-7996-4DC2-9EDA-2B88BCE502CF}"/>
    <cellStyle name="Normal 943" xfId="40142" xr:uid="{5C88E2BB-B8C2-4777-9E26-6510A58CDA71}"/>
    <cellStyle name="Normal 944" xfId="348" xr:uid="{AD4D10ED-3C5E-4EB0-B205-55B13FFA1298}"/>
    <cellStyle name="Normal 944 2" xfId="40212" xr:uid="{C5FF6A44-4EFE-49E2-9C8B-06448408064B}"/>
    <cellStyle name="Normal 945" xfId="40143" xr:uid="{5B8E71BD-0201-42D4-82DC-9ADA8303DA04}"/>
    <cellStyle name="Normal 946" xfId="40144" xr:uid="{A9CFF0D0-2FBC-4B01-BB80-BB2AC8E3853C}"/>
    <cellStyle name="Normal 947" xfId="350" xr:uid="{F5C3F68B-F5F7-443E-A9BA-3AC367BCAC62}"/>
    <cellStyle name="Normal 947 2" xfId="40214" xr:uid="{8DE64C5C-B6BC-4B1A-BE40-A3D33B2967B6}"/>
    <cellStyle name="Normal 948" xfId="40145" xr:uid="{7CADB368-8D5F-4484-9720-B98D25B33AD0}"/>
    <cellStyle name="Normal 949" xfId="40146" xr:uid="{7D0D0794-AD1B-4DFC-89AA-E7C59935D4D5}"/>
    <cellStyle name="Normal 95" xfId="22779" xr:uid="{7A52BEE8-C160-4135-A729-8BE8834D04F9}"/>
    <cellStyle name="Normal 95 2" xfId="28326" xr:uid="{084BE41A-A8DD-4030-93E2-DCE8626F4268}"/>
    <cellStyle name="Normal 95 3" xfId="33820" xr:uid="{D5651541-9CDB-431F-ADD7-C8CCF47211FA}"/>
    <cellStyle name="Normal 95 4" xfId="39304" xr:uid="{60C3D55C-B7A5-4B18-8E42-393BD816C5AF}"/>
    <cellStyle name="Normal 950" xfId="40147" xr:uid="{AFD29EF9-28B8-40E5-B0EF-71BD141C53B8}"/>
    <cellStyle name="Normal 951" xfId="40148" xr:uid="{38FA4178-7EB5-4A57-9639-FDD49DCF3A3A}"/>
    <cellStyle name="Normal 952" xfId="378" xr:uid="{AB3E6C90-007C-4EFC-A706-F82A66564BBB}"/>
    <cellStyle name="Normal 952 2" xfId="40241" xr:uid="{42710C07-17B5-40EA-997D-DDF2DA2A8325}"/>
    <cellStyle name="Normal 953" xfId="40149" xr:uid="{59454D7E-468E-4DBB-9FD3-A5E7B2DC620A}"/>
    <cellStyle name="Normal 954" xfId="40150" xr:uid="{553FC3BC-7087-4F53-9E57-2CFC0EFCFF01}"/>
    <cellStyle name="Normal 955" xfId="40151" xr:uid="{57B6D9CE-FAFE-46B8-95E7-856B723C8C3A}"/>
    <cellStyle name="Normal 956" xfId="40152" xr:uid="{BA2E7872-EFD0-4D72-AE24-0C7B4AC4EDC9}"/>
    <cellStyle name="Normal 957" xfId="390" xr:uid="{36BB19D4-993D-4233-A55D-950184EE4083}"/>
    <cellStyle name="Normal 957 2" xfId="40253" xr:uid="{853386DB-91EB-4D26-80FC-8CCF4C1F9E24}"/>
    <cellStyle name="Normal 958" xfId="391" xr:uid="{03B4BDA2-61F3-4E3D-8080-CB4C0F4B056A}"/>
    <cellStyle name="Normal 958 2" xfId="40254" xr:uid="{A860022E-E53D-4667-B7AF-0E8FF3C86B4C}"/>
    <cellStyle name="Normal 959" xfId="392" xr:uid="{EAA93313-AE47-4040-848E-CB93CADF8C07}"/>
    <cellStyle name="Normal 959 2" xfId="40255" xr:uid="{0EE1400D-39CC-4FA8-94D9-E189D8708F60}"/>
    <cellStyle name="Normal 96" xfId="22780" xr:uid="{051E7D0E-D1DD-453D-8206-B0EFA4EAF9CE}"/>
    <cellStyle name="Normal 96 2" xfId="28327" xr:uid="{CEA63528-7D4D-4EAD-BC37-B6CD334090DA}"/>
    <cellStyle name="Normal 96 3" xfId="33821" xr:uid="{1C39732B-8024-4A1F-B28D-1573251A6BDA}"/>
    <cellStyle name="Normal 96 4" xfId="39305" xr:uid="{649B5739-115F-45BC-96D4-93729D15E10B}"/>
    <cellStyle name="Normal 960" xfId="393" xr:uid="{5A2D9FFA-E0FB-42EB-844C-A671F2CA09B4}"/>
    <cellStyle name="Normal 960 2" xfId="40256" xr:uid="{D9999664-E918-4F38-98AE-C16BD0689A37}"/>
    <cellStyle name="Normal 961" xfId="395" xr:uid="{FD27C407-3124-45F6-BD29-FF4876D59B0C}"/>
    <cellStyle name="Normal 961 2" xfId="40258" xr:uid="{D6E09506-A8F7-4C03-B592-0F6BB1A30006}"/>
    <cellStyle name="Normal 962" xfId="396" xr:uid="{C0A72E7C-9AA9-4570-B8AC-3CE917EF7DB9}"/>
    <cellStyle name="Normal 962 2" xfId="40259" xr:uid="{8B991363-0573-4218-86FB-8B036A47951D}"/>
    <cellStyle name="Normal 963" xfId="397" xr:uid="{430F93E5-04B0-4ED8-9248-E3E4A3F91A89}"/>
    <cellStyle name="Normal 963 2" xfId="40260" xr:uid="{39FFB3F9-5B36-4BF8-9F4B-F3E0919C9B17}"/>
    <cellStyle name="Normal 964" xfId="399" xr:uid="{4928C649-6CA2-44C7-8047-828E84D974FD}"/>
    <cellStyle name="Normal 964 2" xfId="40262" xr:uid="{8E8FED0C-1AD6-4DBF-8E37-3798BECB95F7}"/>
    <cellStyle name="Normal 965" xfId="400" xr:uid="{787C5E32-5350-47EB-AC54-669B7A923635}"/>
    <cellStyle name="Normal 965 2" xfId="40263" xr:uid="{CAA891D1-813C-437F-BF0C-F717DEB65A2F}"/>
    <cellStyle name="Normal 966" xfId="401" xr:uid="{DFE6EAAF-7ACE-4DC4-B8A2-9B2832D3F560}"/>
    <cellStyle name="Normal 966 2" xfId="40264" xr:uid="{2B5D2626-747B-41E2-BD6C-9B5AF5BBBB33}"/>
    <cellStyle name="Normal 967" xfId="402" xr:uid="{E85352D9-47C0-4968-B360-5B65F0AC4702}"/>
    <cellStyle name="Normal 967 2" xfId="40265" xr:uid="{38685437-E1A4-4790-A111-5EC611E0E39E}"/>
    <cellStyle name="Normal 968" xfId="40153" xr:uid="{DE453A42-2A35-4C03-9E03-575E9CDA606C}"/>
    <cellStyle name="Normal 969" xfId="40154" xr:uid="{49872765-520F-49CC-82E5-A3DD74E492A3}"/>
    <cellStyle name="Normal 97" xfId="22781" xr:uid="{04BB6B16-9A77-4519-A4CD-BD9BDDCBE676}"/>
    <cellStyle name="Normal 97 2" xfId="28328" xr:uid="{60B24D64-26B7-44AA-80F7-D27036C2E9B6}"/>
    <cellStyle name="Normal 97 3" xfId="33822" xr:uid="{3CC7B650-9DB2-4A2E-9337-40A45A1D6547}"/>
    <cellStyle name="Normal 97 4" xfId="39306" xr:uid="{5AD9677F-B5B6-41C5-9B75-EE90078024F5}"/>
    <cellStyle name="Normal 970" xfId="40155" xr:uid="{1610C577-C101-431C-9262-8E2FA41DC61C}"/>
    <cellStyle name="Normal 971" xfId="371" xr:uid="{4C8DA2FA-A6B1-41C5-BF3B-42DC57CA1359}"/>
    <cellStyle name="Normal 971 2" xfId="40234" xr:uid="{08D16EFC-9D11-447B-86BC-AF715193C7CD}"/>
    <cellStyle name="Normal 972" xfId="40156" xr:uid="{2DB026B6-4724-4AA8-8DF5-F448AF6F36D1}"/>
    <cellStyle name="Normal 973" xfId="40157" xr:uid="{5FB2F1AE-81E4-4EFC-887B-0F258C259617}"/>
    <cellStyle name="Normal 974" xfId="40158" xr:uid="{326D9BCF-8B6F-46F1-A8DD-6BB83F0618AC}"/>
    <cellStyle name="Normal 975" xfId="40159" xr:uid="{93A41B35-A2E8-4E06-81C5-F6DA2F07FC88}"/>
    <cellStyle name="Normal 976" xfId="40160" xr:uid="{DC233570-0F7A-4DBB-B9F2-69F390550F4A}"/>
    <cellStyle name="Normal 977" xfId="40161" xr:uid="{FF92638B-F0ED-42D6-9518-CBBF04C951EF}"/>
    <cellStyle name="Normal 978" xfId="40162" xr:uid="{A05C0D59-635F-4FE8-9D1F-9F11373431DD}"/>
    <cellStyle name="Normal 979" xfId="40163" xr:uid="{607D4835-70CF-44E1-AD30-BA7C3E510051}"/>
    <cellStyle name="Normal 98" xfId="22782" xr:uid="{66C52663-7749-4CCF-A543-AF020F1295CC}"/>
    <cellStyle name="Normal 98 2" xfId="28329" xr:uid="{29AB1834-54A6-4994-9062-38A060F0C34B}"/>
    <cellStyle name="Normal 98 3" xfId="33823" xr:uid="{FBF4AF43-1E64-41EE-85D9-353545B8C71D}"/>
    <cellStyle name="Normal 98 4" xfId="39307" xr:uid="{2663FE6A-1617-4DAB-B39B-685E7CC55909}"/>
    <cellStyle name="Normal 980" xfId="40164" xr:uid="{F7D65561-17F2-463E-B4C7-49EEF92D2952}"/>
    <cellStyle name="Normal 981" xfId="40165" xr:uid="{43601D75-1D13-44C8-8A34-3D85D358A53F}"/>
    <cellStyle name="Normal 982" xfId="40166" xr:uid="{8CE674B2-84C5-4042-A1F0-A9F6975D4197}"/>
    <cellStyle name="Normal 983" xfId="40167" xr:uid="{9ADD498C-999A-45E0-BC78-0DD4DEA39213}"/>
    <cellStyle name="Normal 984" xfId="40168" xr:uid="{E13FEB50-EA9A-4E20-B9F1-FE87741E9B77}"/>
    <cellStyle name="Normal 985" xfId="40169" xr:uid="{BBD4AFB3-7C02-424F-B7B7-D14D42F5DFF5}"/>
    <cellStyle name="Normal 986" xfId="368" xr:uid="{7CCBD867-B8E9-47BF-AA38-A586E99017AE}"/>
    <cellStyle name="Normal 986 2" xfId="40231" xr:uid="{6A27366D-56F2-401E-92CA-B700CF9577E9}"/>
    <cellStyle name="Normal 987" xfId="40170" xr:uid="{62DA1290-F339-4DDD-A398-B47BFB94F542}"/>
    <cellStyle name="Normal 988" xfId="40171" xr:uid="{05FFD777-E5FC-4304-9593-AE16FC6A850C}"/>
    <cellStyle name="Normal 989" xfId="40172" xr:uid="{0EF7F5B8-E7F5-48B1-B118-5E0ECD7B2565}"/>
    <cellStyle name="Normal 99" xfId="22783" xr:uid="{5786EB7A-4C85-411C-8CF4-2459F01D7E6D}"/>
    <cellStyle name="Normal 99 2" xfId="28330" xr:uid="{C8C49F67-F388-4F14-BC91-0E8830299674}"/>
    <cellStyle name="Normal 99 3" xfId="33824" xr:uid="{E2245CC7-5DB0-42D1-984B-61C02FD595A6}"/>
    <cellStyle name="Normal 99 4" xfId="39308" xr:uid="{7ACAB276-6D08-4CD7-A934-B565BC721BFA}"/>
    <cellStyle name="Normal 990" xfId="40173" xr:uid="{C47310F8-4D08-4397-BC2C-1650588DBC40}"/>
    <cellStyle name="Normal 991" xfId="40174" xr:uid="{0CE61AB6-D938-4D46-8301-F4D27E3D127E}"/>
    <cellStyle name="Normal 992" xfId="40175" xr:uid="{CC951BD8-EA13-4929-8517-6789C4CFF238}"/>
    <cellStyle name="Normal 993" xfId="40176" xr:uid="{B6ABA722-8229-449D-874C-CDB063E26000}"/>
    <cellStyle name="Normal 994" xfId="40177" xr:uid="{1D830777-309C-4663-99B5-EC7DA142F0D9}"/>
    <cellStyle name="Normal 995" xfId="40178" xr:uid="{8781A74B-EE74-4C67-8CD0-F195769B0D1C}"/>
    <cellStyle name="Normal 996" xfId="40179" xr:uid="{C670CE77-CCA1-4044-BBA6-D1CADEC82E1E}"/>
    <cellStyle name="Normal 997" xfId="40180" xr:uid="{6586C96F-057F-47C9-84C1-9914C7941166}"/>
    <cellStyle name="Normal 998" xfId="40181" xr:uid="{CEFC35AD-BB05-4A81-B6CE-25B49ECA2E72}"/>
    <cellStyle name="Normal 999" xfId="40182" xr:uid="{EACB726E-9FC6-4297-802B-1778235372DE}"/>
    <cellStyle name="Normal_Estados Fiscal 1999" xfId="44" xr:uid="{00000000-0005-0000-0000-000035000000}"/>
    <cellStyle name="Notas" xfId="15" builtinId="10" customBuiltin="1"/>
    <cellStyle name="Notas 2" xfId="689" xr:uid="{462CBBC0-5715-485B-86ED-864D2556E8C2}"/>
    <cellStyle name="Notas 2 2" xfId="6733" xr:uid="{98964CDB-4486-4577-97D3-8B46C6FAD475}"/>
    <cellStyle name="Notas 2 2 2" xfId="6734" xr:uid="{545EF796-3FB0-4831-A915-C135F2D403E6}"/>
    <cellStyle name="Notas 2 2 2 2" xfId="15143" xr:uid="{AA497C39-1AF5-490F-AC64-35B6B3E42F41}"/>
    <cellStyle name="Notas 2 2 2 2 2" xfId="22430" xr:uid="{6CAB4F13-9C3C-4B95-97F7-D6C9207F8DEA}"/>
    <cellStyle name="Notas 2 2 2 2 2 2" xfId="27986" xr:uid="{C077AD22-9FA3-4786-BD69-FA9AE4F4D56D}"/>
    <cellStyle name="Notas 2 2 2 2 2 3" xfId="33480" xr:uid="{A2D07874-5B8A-4B4B-A4D8-98239B951386}"/>
    <cellStyle name="Notas 2 2 2 2 2 4" xfId="38964" xr:uid="{72038934-85FD-409B-84F4-2EEAD39960CD}"/>
    <cellStyle name="Notas 2 2 2 2 3" xfId="25257" xr:uid="{0B9516F2-43F0-4362-A0A4-779D9A88314B}"/>
    <cellStyle name="Notas 2 2 2 2 4" xfId="30751" xr:uid="{301607EE-FBE1-425F-82E0-6D0C2D261A72}"/>
    <cellStyle name="Notas 2 2 2 2 5" xfId="36235" xr:uid="{E162B575-FB6C-44D2-99C4-6B0F0F15ABEA}"/>
    <cellStyle name="Notas 2 2 2 3" xfId="12076" xr:uid="{EC2686F7-B63E-4A53-952E-06B77BB1FC40}"/>
    <cellStyle name="Notas 2 2 2 4" xfId="17312" xr:uid="{D085F566-1A60-4F2D-BCA1-83DA2A0DE2E7}"/>
    <cellStyle name="Notas 2 2 2 5" xfId="19544" xr:uid="{7FAC0DE0-7A60-4FD2-ACB6-B473212C3122}"/>
    <cellStyle name="Notas 2 2 2 6" xfId="9870" xr:uid="{529558E4-D0C7-435B-A689-23ADB8613110}"/>
    <cellStyle name="Notas 2 2 2 6 2" xfId="21191" xr:uid="{F89FA4CE-4F70-4C8F-8FD6-1DE8FF2FAF01}"/>
    <cellStyle name="Notas 2 2 2 6 2 2" xfId="26747" xr:uid="{D20340A2-1E3D-4CE7-9686-EE04A822419A}"/>
    <cellStyle name="Notas 2 2 2 6 2 3" xfId="32241" xr:uid="{FA0CAA16-2D4A-4A9D-ABB9-D76CB2A2B7CD}"/>
    <cellStyle name="Notas 2 2 2 6 2 4" xfId="37725" xr:uid="{752EAE8E-5D3E-47CD-AE00-FB7F3546B7EC}"/>
    <cellStyle name="Notas 2 2 2 6 3" xfId="24018" xr:uid="{1C68F9FE-A8B3-4B56-B8C2-483C4A7C952D}"/>
    <cellStyle name="Notas 2 2 2 6 4" xfId="29512" xr:uid="{1123ED0C-1FAF-4FA9-9387-972FDAD3805A}"/>
    <cellStyle name="Notas 2 2 2 6 5" xfId="34996" xr:uid="{54123355-2917-4F8C-883A-2FFE3013BE65}"/>
    <cellStyle name="Notas 2 2 3" xfId="15142" xr:uid="{90B14500-CD6C-4386-8FCA-F0D91A9BC203}"/>
    <cellStyle name="Notas 2 2 3 2" xfId="22429" xr:uid="{DFBE0218-313B-44A1-AFA8-268E6F43E4DB}"/>
    <cellStyle name="Notas 2 2 3 2 2" xfId="27985" xr:uid="{785F805D-5DBE-4437-BE09-A4AF04116C5D}"/>
    <cellStyle name="Notas 2 2 3 2 3" xfId="33479" xr:uid="{73150786-AA84-47E5-AA0B-FE585C2CEB43}"/>
    <cellStyle name="Notas 2 2 3 2 4" xfId="38963" xr:uid="{D219B66B-637C-4090-B186-6C9D11A292E6}"/>
    <cellStyle name="Notas 2 2 3 3" xfId="25256" xr:uid="{D27EFCFB-7E54-41F0-85F1-12ED6EA25D4E}"/>
    <cellStyle name="Notas 2 2 3 4" xfId="30750" xr:uid="{AFF40444-3FD8-493A-9530-85CFD4473C59}"/>
    <cellStyle name="Notas 2 2 3 5" xfId="36234" xr:uid="{7F9B1CF7-6A43-4FF2-8F93-A56D32175691}"/>
    <cellStyle name="Notas 2 2 4" xfId="12075" xr:uid="{1DBF9010-AABF-48BE-A77E-6BAB895FB8AE}"/>
    <cellStyle name="Notas 2 2 5" xfId="17311" xr:uid="{91AC1FFC-4225-4AD2-973F-3032DEA6A236}"/>
    <cellStyle name="Notas 2 2 6" xfId="19543" xr:uid="{EC56AC1E-592D-4C99-8118-4C1DD30EEC69}"/>
    <cellStyle name="Notas 2 2 7" xfId="9869" xr:uid="{48DFD093-22D5-4384-89ED-2A06E32B0DD8}"/>
    <cellStyle name="Notas 2 2 7 2" xfId="21190" xr:uid="{E0F89537-0E4A-4D43-AD63-5B5EDBC36A85}"/>
    <cellStyle name="Notas 2 2 7 2 2" xfId="26746" xr:uid="{1ADC696F-8305-424A-AD75-A72187D5E47F}"/>
    <cellStyle name="Notas 2 2 7 2 3" xfId="32240" xr:uid="{872A4867-FEBC-4130-B793-437E0B5F2F1F}"/>
    <cellStyle name="Notas 2 2 7 2 4" xfId="37724" xr:uid="{D9E9F52E-7E36-4CF0-9501-1AF32EABAF57}"/>
    <cellStyle name="Notas 2 2 7 3" xfId="24017" xr:uid="{A8DB1B75-C03F-4A91-9B19-C971567B205D}"/>
    <cellStyle name="Notas 2 2 7 4" xfId="29511" xr:uid="{926DBE61-40E8-421E-94A4-205BC799AE83}"/>
    <cellStyle name="Notas 2 2 7 5" xfId="34995" xr:uid="{C7AA8C0C-6F94-471C-94C8-C3B46FDCFC6D}"/>
    <cellStyle name="Notas 2 3" xfId="6735" xr:uid="{CA28C2F4-7DA5-43F4-A874-74FCE64A37B4}"/>
    <cellStyle name="Notas 2 3 2" xfId="6736" xr:uid="{B0997EEF-ABC0-4AAE-A892-D73FD4AE5D08}"/>
    <cellStyle name="Notas 2 3 2 2" xfId="15145" xr:uid="{167CF992-F0B9-4E0D-9319-B114D69B0F90}"/>
    <cellStyle name="Notas 2 3 2 2 2" xfId="22432" xr:uid="{D066DA71-A1D6-4799-BC9F-81B6EC2104FE}"/>
    <cellStyle name="Notas 2 3 2 2 2 2" xfId="27988" xr:uid="{2A7D7215-8E6B-4C37-80D0-C464892A78E4}"/>
    <cellStyle name="Notas 2 3 2 2 2 3" xfId="33482" xr:uid="{575B51DB-C0AA-490D-ABA6-9BD6598A8A02}"/>
    <cellStyle name="Notas 2 3 2 2 2 4" xfId="38966" xr:uid="{8E08EEA5-F3C7-4F94-AC91-A8378651962D}"/>
    <cellStyle name="Notas 2 3 2 2 3" xfId="25259" xr:uid="{EC8489D9-3F65-45F9-ACC6-734C98554FE1}"/>
    <cellStyle name="Notas 2 3 2 2 4" xfId="30753" xr:uid="{3D4459D0-796B-4A5E-B8A9-4710C487B7DA}"/>
    <cellStyle name="Notas 2 3 2 2 5" xfId="36237" xr:uid="{FDBE0429-AFCE-4A32-9EEA-35D000DC52E6}"/>
    <cellStyle name="Notas 2 3 2 3" xfId="12078" xr:uid="{1998CF49-5848-4ADF-8BCC-96DC88D545E8}"/>
    <cellStyle name="Notas 2 3 2 4" xfId="17314" xr:uid="{F3622161-1D6B-457B-81BB-E0D11B6A4856}"/>
    <cellStyle name="Notas 2 3 2 5" xfId="19546" xr:uid="{47D21F9D-3994-4876-B8C2-4EAB914A535B}"/>
    <cellStyle name="Notas 2 3 2 6" xfId="9872" xr:uid="{7012982F-F398-4D01-9916-4799FC833927}"/>
    <cellStyle name="Notas 2 3 2 6 2" xfId="21193" xr:uid="{36DCFD5F-3DAD-42B6-B81F-7F95B90CF1F9}"/>
    <cellStyle name="Notas 2 3 2 6 2 2" xfId="26749" xr:uid="{A2D388E4-5BA5-452A-95E7-E03B40DAD2B7}"/>
    <cellStyle name="Notas 2 3 2 6 2 3" xfId="32243" xr:uid="{C64C3F61-BCD4-46B7-B6E1-368A9819FDF4}"/>
    <cellStyle name="Notas 2 3 2 6 2 4" xfId="37727" xr:uid="{C30051A9-D76B-4F3A-8858-1DDE59A680D4}"/>
    <cellStyle name="Notas 2 3 2 6 3" xfId="24020" xr:uid="{61C02924-30FA-46AC-AF15-D43AE80F3218}"/>
    <cellStyle name="Notas 2 3 2 6 4" xfId="29514" xr:uid="{6714305E-DC2C-4F7D-A0D9-E0DA47922AB8}"/>
    <cellStyle name="Notas 2 3 2 6 5" xfId="34998" xr:uid="{B35F35F4-B1A1-42C0-A1BB-3DD084289D8C}"/>
    <cellStyle name="Notas 2 3 3" xfId="15144" xr:uid="{BF96CA1D-EC11-40CA-8FF6-98822E8861BD}"/>
    <cellStyle name="Notas 2 3 3 2" xfId="22431" xr:uid="{33DBA541-E01F-4A41-A37C-662B0F8CCA7A}"/>
    <cellStyle name="Notas 2 3 3 2 2" xfId="27987" xr:uid="{3B8982E3-A133-4DC1-8319-752EDE40DD84}"/>
    <cellStyle name="Notas 2 3 3 2 3" xfId="33481" xr:uid="{6108E9E1-E595-46E0-88AA-284BD4FAEE9D}"/>
    <cellStyle name="Notas 2 3 3 2 4" xfId="38965" xr:uid="{7E57542C-657B-43CB-A0B0-B66DFD2765B9}"/>
    <cellStyle name="Notas 2 3 3 3" xfId="25258" xr:uid="{8F84DF0C-875B-49F0-9028-C15679A43026}"/>
    <cellStyle name="Notas 2 3 3 4" xfId="30752" xr:uid="{45680BE2-AB6B-48B3-B345-CA389A571841}"/>
    <cellStyle name="Notas 2 3 3 5" xfId="36236" xr:uid="{29B2B808-AEB3-4A52-A45C-8A30672D83C4}"/>
    <cellStyle name="Notas 2 3 4" xfId="12077" xr:uid="{7A78520A-65FC-4A87-A7A8-ED984C49F783}"/>
    <cellStyle name="Notas 2 3 5" xfId="17313" xr:uid="{004EF9E9-260E-4A91-8FB7-36B477205BAA}"/>
    <cellStyle name="Notas 2 3 6" xfId="19545" xr:uid="{23D6AC87-454E-45EE-BE54-37CCF8BE0C9F}"/>
    <cellStyle name="Notas 2 3 7" xfId="9871" xr:uid="{CF0C050E-7CDD-44D3-A0FB-AE877ACA3922}"/>
    <cellStyle name="Notas 2 3 7 2" xfId="21192" xr:uid="{BF1B99AE-21A3-4E4B-9E6A-C53F78E10A05}"/>
    <cellStyle name="Notas 2 3 7 2 2" xfId="26748" xr:uid="{7ABD454C-75F6-4E58-A1A5-F0FBB3588E0C}"/>
    <cellStyle name="Notas 2 3 7 2 3" xfId="32242" xr:uid="{94CE8A14-D46E-41F6-8460-BE7A29D8222F}"/>
    <cellStyle name="Notas 2 3 7 2 4" xfId="37726" xr:uid="{28C4123D-A694-4180-9D02-AF7862D07D66}"/>
    <cellStyle name="Notas 2 3 7 3" xfId="24019" xr:uid="{BB2556AB-BA8D-49A2-B80A-D41937EA6638}"/>
    <cellStyle name="Notas 2 3 7 4" xfId="29513" xr:uid="{95EEE514-8B0F-4097-B3C2-26BC6FBECB8E}"/>
    <cellStyle name="Notas 2 3 7 5" xfId="34997" xr:uid="{AFCE8ACF-5245-439F-82F6-228D99983E62}"/>
    <cellStyle name="Notas 2 4" xfId="15141" xr:uid="{2A48E0AA-D3D5-41D4-9F80-11793267A0DA}"/>
    <cellStyle name="Notas 2 4 2" xfId="22428" xr:uid="{8AD0AECD-0DC5-4F45-BA31-B12571E33260}"/>
    <cellStyle name="Notas 2 4 2 2" xfId="27984" xr:uid="{0B11955D-FCB7-4B3D-ACD3-2AE0256AE563}"/>
    <cellStyle name="Notas 2 4 2 3" xfId="33478" xr:uid="{51F72266-616B-48D2-BB02-8C462E7E15E1}"/>
    <cellStyle name="Notas 2 4 2 4" xfId="38962" xr:uid="{048B80CF-65BA-4A1F-B7D0-4595EB173487}"/>
    <cellStyle name="Notas 2 4 3" xfId="25255" xr:uid="{E6BE6599-8BEE-43C9-8434-74D7ECC494F4}"/>
    <cellStyle name="Notas 2 4 4" xfId="30749" xr:uid="{DF423D25-533B-46C5-9BB2-4B1942D0CFAE}"/>
    <cellStyle name="Notas 2 4 5" xfId="36233" xr:uid="{9822312F-B09E-4B43-969B-4F6EDAB0C88C}"/>
    <cellStyle name="Notas 2 5" xfId="12074" xr:uid="{0B727831-B2E1-4C8A-9E1B-AEDCCCE19053}"/>
    <cellStyle name="Notas 2 6" xfId="17310" xr:uid="{FCEBA7F0-D72A-42A7-A7B1-6A70478A59E0}"/>
    <cellStyle name="Notas 2 7" xfId="19542" xr:uid="{F2DB2C09-66FD-4A93-A83E-ABB47ED7A08B}"/>
    <cellStyle name="Notas 2 8" xfId="9868" xr:uid="{9BD3C31C-7927-42E0-B476-EAED0AB0D035}"/>
    <cellStyle name="Notas 2 8 2" xfId="21189" xr:uid="{59DFB782-B1B5-474D-AD9D-B8CE9DD41D74}"/>
    <cellStyle name="Notas 2 8 2 2" xfId="26745" xr:uid="{E9AE62AD-D5BC-4ED1-81F6-6B630659580E}"/>
    <cellStyle name="Notas 2 8 2 3" xfId="32239" xr:uid="{AA2B82C4-8745-4DD0-89C6-3CFCC5AD088A}"/>
    <cellStyle name="Notas 2 8 2 4" xfId="37723" xr:uid="{79E84506-AA35-45FF-9F06-A276C5343836}"/>
    <cellStyle name="Notas 2 8 3" xfId="24016" xr:uid="{21D0D121-B6F2-4E26-8EC6-8DA8F6A11F8B}"/>
    <cellStyle name="Notas 2 8 4" xfId="29510" xr:uid="{BC75E2DE-DBCA-4A25-90B7-39DF9D67A2F5}"/>
    <cellStyle name="Notas 2 8 5" xfId="34994" xr:uid="{BD26DFE9-1FA4-4C39-A7E5-6064512C7005}"/>
    <cellStyle name="Notas 2 9" xfId="6732" xr:uid="{E5BBD1B0-9823-4B5F-9045-77D480527165}"/>
    <cellStyle name="Notas 3" xfId="690" xr:uid="{2BA369AB-D553-46BC-B698-4979BA5F8F2A}"/>
    <cellStyle name="Notas 3 2" xfId="6738" xr:uid="{CE7112B7-EC85-405E-A155-412990CA94F8}"/>
    <cellStyle name="Notas 3 2 2" xfId="15147" xr:uid="{9D71FFB9-641B-4492-89CC-064A972319CD}"/>
    <cellStyle name="Notas 3 2 2 2" xfId="22434" xr:uid="{A59A40A4-B5D3-4701-BF02-E14E17664C24}"/>
    <cellStyle name="Notas 3 2 2 2 2" xfId="27990" xr:uid="{8C62BBEF-B17C-43E1-8E8A-BF3C034236FC}"/>
    <cellStyle name="Notas 3 2 2 2 3" xfId="33484" xr:uid="{1B458EF9-2CE3-47B5-A43D-562EE284A51F}"/>
    <cellStyle name="Notas 3 2 2 2 4" xfId="38968" xr:uid="{F2481AD0-44CC-43E2-8461-C5B4A9E2D57B}"/>
    <cellStyle name="Notas 3 2 2 3" xfId="25261" xr:uid="{06F312ED-07EA-40FD-AF8F-5E04CBF235AE}"/>
    <cellStyle name="Notas 3 2 2 4" xfId="30755" xr:uid="{453728D8-B0A2-4B61-80DA-78CCA269BB29}"/>
    <cellStyle name="Notas 3 2 2 5" xfId="36239" xr:uid="{210C6192-C7F0-45D4-866A-B154AEDB7F6A}"/>
    <cellStyle name="Notas 3 2 3" xfId="12080" xr:uid="{B0DF525B-4F1E-4C00-B8FD-6EE5B0009468}"/>
    <cellStyle name="Notas 3 2 4" xfId="17316" xr:uid="{23E6EE17-70E4-4FA6-BAAA-52D4421407B9}"/>
    <cellStyle name="Notas 3 2 5" xfId="19548" xr:uid="{0992EC25-0EBB-4D53-A2FF-0EC55E9D8148}"/>
    <cellStyle name="Notas 3 2 6" xfId="9874" xr:uid="{B25CD772-BDFE-49FA-B5DB-03828739581E}"/>
    <cellStyle name="Notas 3 2 6 2" xfId="21195" xr:uid="{3B1A4C3D-A47A-466E-905C-E80C7315D6AD}"/>
    <cellStyle name="Notas 3 2 6 2 2" xfId="26751" xr:uid="{FF673071-81CA-493F-A892-DAD3047293D7}"/>
    <cellStyle name="Notas 3 2 6 2 3" xfId="32245" xr:uid="{B60CF74A-D5A2-4832-9BF2-21358927B837}"/>
    <cellStyle name="Notas 3 2 6 2 4" xfId="37729" xr:uid="{666023E0-CB98-4458-9954-430E0C55AD16}"/>
    <cellStyle name="Notas 3 2 6 3" xfId="24022" xr:uid="{368636E4-784A-45FD-A316-01EA6595F55A}"/>
    <cellStyle name="Notas 3 2 6 4" xfId="29516" xr:uid="{71FE4BF7-9F8C-4CB1-A12A-93F5E3F284CD}"/>
    <cellStyle name="Notas 3 2 6 5" xfId="35000" xr:uid="{D971E6CD-56CB-4D0B-BB24-C894ACB2D192}"/>
    <cellStyle name="Notas 3 3" xfId="15146" xr:uid="{6416CD9E-3441-4A6B-A9D2-FBB6C1B1BAC8}"/>
    <cellStyle name="Notas 3 3 2" xfId="22433" xr:uid="{03CEEB8F-6169-4A95-8225-94A6732F1D5D}"/>
    <cellStyle name="Notas 3 3 2 2" xfId="27989" xr:uid="{71B6F138-6FA7-49EE-91E5-14F4F9BC5449}"/>
    <cellStyle name="Notas 3 3 2 3" xfId="33483" xr:uid="{A38D0CDE-8FB4-4B6D-9090-85A707C71E8C}"/>
    <cellStyle name="Notas 3 3 2 4" xfId="38967" xr:uid="{40FFDABB-F3EA-4A51-B30F-682A3C56AC8D}"/>
    <cellStyle name="Notas 3 3 3" xfId="25260" xr:uid="{52C590BA-8D8F-457A-B481-9663B7083EDD}"/>
    <cellStyle name="Notas 3 3 4" xfId="30754" xr:uid="{AD32CBFB-C0FF-400F-A59F-53F6477B466D}"/>
    <cellStyle name="Notas 3 3 5" xfId="36238" xr:uid="{093601BE-81D7-4C52-A514-7B2C66CECA48}"/>
    <cellStyle name="Notas 3 4" xfId="12079" xr:uid="{10B0E010-B2D7-4598-ABD0-E0D5E9D63E67}"/>
    <cellStyle name="Notas 3 5" xfId="17315" xr:uid="{0855D5CF-9516-412C-9DD0-F01B186142CA}"/>
    <cellStyle name="Notas 3 6" xfId="19547" xr:uid="{D53C9D97-F0F2-415C-9FE1-7BC9444BE683}"/>
    <cellStyle name="Notas 3 7" xfId="9873" xr:uid="{3EDABA12-957D-4914-9C6B-54D2DABFBB58}"/>
    <cellStyle name="Notas 3 7 2" xfId="21194" xr:uid="{715F978A-5C23-43CA-9820-EA70CCBD9CFA}"/>
    <cellStyle name="Notas 3 7 2 2" xfId="26750" xr:uid="{313CA2E7-75F3-4B4A-9237-5B0C6146B1AB}"/>
    <cellStyle name="Notas 3 7 2 3" xfId="32244" xr:uid="{516269C8-5E93-4C2A-9631-92B31AB4E31F}"/>
    <cellStyle name="Notas 3 7 2 4" xfId="37728" xr:uid="{56539BA3-6654-478D-A6D6-EB9B33E57227}"/>
    <cellStyle name="Notas 3 7 3" xfId="24021" xr:uid="{CD702AC1-FCDB-488D-AA72-11387EA62D3C}"/>
    <cellStyle name="Notas 3 7 4" xfId="29515" xr:uid="{1AF5FF64-EB3F-444A-8C43-8E3455E5611E}"/>
    <cellStyle name="Notas 3 7 5" xfId="34999" xr:uid="{1DAF5573-D3C3-40ED-A532-E0CD277D299F}"/>
    <cellStyle name="Notas 3 8" xfId="6737" xr:uid="{C376C4F6-6635-407F-85C2-6004B49690EC}"/>
    <cellStyle name="Notas 4" xfId="691" xr:uid="{62F95558-5D0C-4B27-AE8C-9BD5CC039659}"/>
    <cellStyle name="Notas 4 2" xfId="15148" xr:uid="{FED3520D-E5F7-4DDA-AFC1-7DF4478A4BF2}"/>
    <cellStyle name="Notas 4 2 2" xfId="22435" xr:uid="{15E21525-76FE-4A58-A96D-9CFD1538F915}"/>
    <cellStyle name="Notas 4 2 2 2" xfId="27991" xr:uid="{A033A83A-205D-4990-8A99-86120EC3BA5A}"/>
    <cellStyle name="Notas 4 2 2 3" xfId="33485" xr:uid="{65B4727F-8BAE-4698-8B82-175A36D0A319}"/>
    <cellStyle name="Notas 4 2 2 4" xfId="38969" xr:uid="{8F75B4AA-7D47-4B53-8EFE-E784AA1B0737}"/>
    <cellStyle name="Notas 4 2 3" xfId="25262" xr:uid="{F9476ECB-9210-43EA-868F-13FC6BF4E521}"/>
    <cellStyle name="Notas 4 2 4" xfId="30756" xr:uid="{65BDD947-3C35-4E6A-961C-72DFAE4A2DB8}"/>
    <cellStyle name="Notas 4 2 5" xfId="36240" xr:uid="{76B8AAB9-129D-4513-8FED-01282E4A1E78}"/>
    <cellStyle name="Notas 4 3" xfId="12081" xr:uid="{5219DD55-B467-4545-8A96-086B08DA15CF}"/>
    <cellStyle name="Notas 4 4" xfId="17317" xr:uid="{2B6B4534-43AE-4458-8DC7-0F741C5506F3}"/>
    <cellStyle name="Notas 4 5" xfId="19549" xr:uid="{BB264691-55CB-40B9-AD4B-09077BE12C8B}"/>
    <cellStyle name="Notas 4 6" xfId="9875" xr:uid="{6840250C-C0FA-4A12-81B2-90D39F81B5CC}"/>
    <cellStyle name="Notas 4 6 2" xfId="21196" xr:uid="{ABCDCEAC-96C2-4F99-9724-8ECE5C351359}"/>
    <cellStyle name="Notas 4 6 2 2" xfId="26752" xr:uid="{349D74CF-4EE9-4FB9-9FCF-0D82C46D2654}"/>
    <cellStyle name="Notas 4 6 2 3" xfId="32246" xr:uid="{D2CDF167-E4BF-4935-B1A9-408C9F9CE58A}"/>
    <cellStyle name="Notas 4 6 2 4" xfId="37730" xr:uid="{DB0C58A4-8274-4725-91EB-51C5A677A357}"/>
    <cellStyle name="Notas 4 6 3" xfId="24023" xr:uid="{67786A79-8F80-4306-A3BB-DB0715175528}"/>
    <cellStyle name="Notas 4 6 4" xfId="29517" xr:uid="{79741B92-FB80-415B-9F44-BE48760F611E}"/>
    <cellStyle name="Notas 4 6 5" xfId="35001" xr:uid="{AC5BE7B8-A1C7-4E2B-9D73-6CB9843320D1}"/>
    <cellStyle name="Notas 4 7" xfId="6739" xr:uid="{98F27034-F74E-445C-802D-AF3B282EE211}"/>
    <cellStyle name="Notas 5" xfId="692" xr:uid="{E53C6C74-4C60-442A-9803-FBC4589D4E69}"/>
    <cellStyle name="Notas 5 2" xfId="15149" xr:uid="{8620E989-6B19-4374-8B1D-15721A6E7FDD}"/>
    <cellStyle name="Notas 5 2 2" xfId="22436" xr:uid="{89DE406F-5722-486E-AEF1-02703C29AE0C}"/>
    <cellStyle name="Notas 5 2 2 2" xfId="27992" xr:uid="{8A6355C0-F075-4059-B186-08B7880D6997}"/>
    <cellStyle name="Notas 5 2 2 3" xfId="33486" xr:uid="{DBAA4F67-D653-4D26-9AA1-A7F62FDB7735}"/>
    <cellStyle name="Notas 5 2 2 4" xfId="38970" xr:uid="{9EB175CB-9E6B-420D-80CB-D3887F661C90}"/>
    <cellStyle name="Notas 5 2 3" xfId="25263" xr:uid="{B0AD7659-EC40-4757-8BCB-437D5162F9E4}"/>
    <cellStyle name="Notas 5 2 4" xfId="30757" xr:uid="{502FDDF6-20CD-4803-83B9-DCF39515F64B}"/>
    <cellStyle name="Notas 5 2 5" xfId="36241" xr:uid="{537EBB9A-C6D4-4BF2-9C37-CE4929173187}"/>
    <cellStyle name="Notas 5 3" xfId="12082" xr:uid="{F9DA1878-86FE-4823-8597-19DC8DFF3965}"/>
    <cellStyle name="Notas 5 4" xfId="17318" xr:uid="{03D67519-142B-4D7E-BF7C-D202BEE00793}"/>
    <cellStyle name="Notas 5 5" xfId="19550" xr:uid="{6211310E-3073-43B5-9EAF-31DFC7063806}"/>
    <cellStyle name="Notas 5 6" xfId="9876" xr:uid="{37A369FE-34F5-48BD-BC19-4154F96FC585}"/>
    <cellStyle name="Notas 5 6 2" xfId="21197" xr:uid="{6A4AB51B-114A-48C1-8A04-2C5EC9198486}"/>
    <cellStyle name="Notas 5 6 2 2" xfId="26753" xr:uid="{9C69F616-3ACD-42A4-8A6C-210FFC537A42}"/>
    <cellStyle name="Notas 5 6 2 3" xfId="32247" xr:uid="{4C8356BE-1FE0-46D8-954C-5BF98EA8E818}"/>
    <cellStyle name="Notas 5 6 2 4" xfId="37731" xr:uid="{BC41E1C3-60C3-4074-BE63-6A50A946D223}"/>
    <cellStyle name="Notas 5 6 3" xfId="24024" xr:uid="{11BF29CA-CCC0-4E20-9675-8BF2774E6B9C}"/>
    <cellStyle name="Notas 5 6 4" xfId="29518" xr:uid="{0F6A3409-C43C-4092-9E7D-38C004CB6B4A}"/>
    <cellStyle name="Notas 5 6 5" xfId="35002" xr:uid="{CB7B5FB3-61A7-48ED-80CF-793D1511C394}"/>
    <cellStyle name="Notas 5 7" xfId="6740" xr:uid="{2747DA54-FAA8-4290-9E01-21456D407934}"/>
    <cellStyle name="Notas 6" xfId="693" xr:uid="{BE87B7C3-2E0C-4903-AD50-EC28C0C4CB48}"/>
    <cellStyle name="Notas 7" xfId="694" xr:uid="{6DF0EBE4-09C8-4650-AEB1-59D8800CE243}"/>
    <cellStyle name="Note" xfId="6741" xr:uid="{2FD552D2-71E4-46FD-8706-16A898FB3301}"/>
    <cellStyle name="Note 10" xfId="17319" xr:uid="{508EB944-E8C7-4DE0-9BE1-F7EA743F6B2D}"/>
    <cellStyle name="Note 11" xfId="19551" xr:uid="{273A8165-62FF-4C43-8644-1FBAE0BDADAF}"/>
    <cellStyle name="Note 12" xfId="9877" xr:uid="{19D649AA-81ED-4158-91BB-DAAEED0C473E}"/>
    <cellStyle name="Note 12 2" xfId="21198" xr:uid="{520C901A-3061-413C-98F6-4420C87385EE}"/>
    <cellStyle name="Note 12 2 2" xfId="26754" xr:uid="{BDA3840D-08CF-420C-9855-51B10C77CF22}"/>
    <cellStyle name="Note 12 2 3" xfId="32248" xr:uid="{3823B01E-0C2F-48EC-865A-525C5F2D4FF1}"/>
    <cellStyle name="Note 12 2 4" xfId="37732" xr:uid="{2413E6DD-8841-4DEA-85CD-E479D9A95ED8}"/>
    <cellStyle name="Note 12 3" xfId="24025" xr:uid="{79C4D1DA-348B-45A1-AC17-F512DCFBE373}"/>
    <cellStyle name="Note 12 4" xfId="29519" xr:uid="{AA8DD32A-5BF0-4AED-9AEE-009E1978A787}"/>
    <cellStyle name="Note 12 5" xfId="35003" xr:uid="{CF9A01C7-FE21-4473-B046-B622784FD8FB}"/>
    <cellStyle name="Note 2" xfId="6742" xr:uid="{F92FF91D-5AB7-474C-BAE5-BE3C3386A687}"/>
    <cellStyle name="Note 2 2" xfId="15151" xr:uid="{F1685C9D-F13B-4324-939A-18D3CE80E2BE}"/>
    <cellStyle name="Note 2 2 2" xfId="22438" xr:uid="{B94BF900-3EF2-4BCE-9904-6472EA3FC644}"/>
    <cellStyle name="Note 2 2 2 2" xfId="27994" xr:uid="{536E24E4-6451-4299-A1DE-1CE88D5822D5}"/>
    <cellStyle name="Note 2 2 2 3" xfId="33488" xr:uid="{4A166CBF-3BBF-4852-AF1B-9D1043C73173}"/>
    <cellStyle name="Note 2 2 2 4" xfId="38972" xr:uid="{DE355FC2-0063-4145-9D64-FC7E91AEAB4D}"/>
    <cellStyle name="Note 2 2 3" xfId="25265" xr:uid="{FE0F7D3B-E5C1-41B9-BAA8-F946EA40EC77}"/>
    <cellStyle name="Note 2 2 4" xfId="30759" xr:uid="{3F22EC6D-4FFC-4980-BF0F-F5DB199C319A}"/>
    <cellStyle name="Note 2 2 5" xfId="36243" xr:uid="{019A3036-161B-41AC-85A0-2A8F3F1C19F6}"/>
    <cellStyle name="Note 2 3" xfId="12084" xr:uid="{A89E5333-7016-49DA-B433-0EEF91FE0F70}"/>
    <cellStyle name="Note 2 4" xfId="17320" xr:uid="{DB2BD287-E6EF-4BC0-98E9-20EAED1CDA18}"/>
    <cellStyle name="Note 2 5" xfId="19552" xr:uid="{DE4009B3-6394-4D11-BE20-4FD19DC1D120}"/>
    <cellStyle name="Note 2 6" xfId="9878" xr:uid="{5C3C066A-4518-4F2C-B6F3-1B830201FD8F}"/>
    <cellStyle name="Note 2 6 2" xfId="21199" xr:uid="{0F6FCCFF-4FFD-42BB-BC99-8C2A1CD68C38}"/>
    <cellStyle name="Note 2 6 2 2" xfId="26755" xr:uid="{4B3742F7-B962-435E-99AC-E3E1E7E19D1D}"/>
    <cellStyle name="Note 2 6 2 3" xfId="32249" xr:uid="{8A3D3133-BC54-4D92-9026-AC9C38EAF0FB}"/>
    <cellStyle name="Note 2 6 2 4" xfId="37733" xr:uid="{6C20E594-0677-4691-89F6-59D7CF408AB8}"/>
    <cellStyle name="Note 2 6 3" xfId="24026" xr:uid="{35A4B78E-D83D-452C-A4B4-561081100AB7}"/>
    <cellStyle name="Note 2 6 4" xfId="29520" xr:uid="{A0838D7B-E0AC-4DBF-9D50-70133464AE0D}"/>
    <cellStyle name="Note 2 6 5" xfId="35004" xr:uid="{5D08B528-48C6-40FA-B692-F0B59FB3AAE6}"/>
    <cellStyle name="Note 3" xfId="6743" xr:uid="{CD6210B3-1CB7-470B-8EE0-5151A7F5FC3E}"/>
    <cellStyle name="Note 3 2" xfId="15152" xr:uid="{281A7ACC-AE3D-4CC3-897E-9DA6E1931743}"/>
    <cellStyle name="Note 3 2 2" xfId="22439" xr:uid="{E2239CC5-341C-4FE8-8080-B3B60BE2E502}"/>
    <cellStyle name="Note 3 2 2 2" xfId="27995" xr:uid="{BD9025E2-70B9-4DDA-A63A-ACE4E0AB613F}"/>
    <cellStyle name="Note 3 2 2 3" xfId="33489" xr:uid="{91DE9573-FA0D-4CFB-AA25-B387DB345A10}"/>
    <cellStyle name="Note 3 2 2 4" xfId="38973" xr:uid="{A80C42FB-5850-45B6-843C-478811FCDD44}"/>
    <cellStyle name="Note 3 2 3" xfId="25266" xr:uid="{FFF09950-1F0F-4781-B470-6A3275A999E0}"/>
    <cellStyle name="Note 3 2 4" xfId="30760" xr:uid="{34508C23-348A-486C-8F82-F73D39F0C28B}"/>
    <cellStyle name="Note 3 2 5" xfId="36244" xr:uid="{A141F8E7-5085-4EB2-9514-7AA4F278F496}"/>
    <cellStyle name="Note 3 3" xfId="12085" xr:uid="{94B78CC7-7E9F-488D-BAC4-BAAB4A06CBFB}"/>
    <cellStyle name="Note 3 4" xfId="17321" xr:uid="{95A3AA7A-793B-4A23-94EE-98D8D9B9E537}"/>
    <cellStyle name="Note 3 5" xfId="19553" xr:uid="{6D03C021-3AB5-4D48-BDED-18DE65F6B127}"/>
    <cellStyle name="Note 3 6" xfId="9879" xr:uid="{D0D011AB-D87C-4EFD-BFFA-386EB725F37E}"/>
    <cellStyle name="Note 3 6 2" xfId="21200" xr:uid="{CD5F8B62-4918-4BBB-905C-3E81F44D215C}"/>
    <cellStyle name="Note 3 6 2 2" xfId="26756" xr:uid="{A5193539-A55A-4ACE-A7FE-152B1191F9F9}"/>
    <cellStyle name="Note 3 6 2 3" xfId="32250" xr:uid="{35813647-7CBF-4F07-B2C4-92E9D120B9A7}"/>
    <cellStyle name="Note 3 6 2 4" xfId="37734" xr:uid="{C3DFF7AE-910D-4573-9E4C-E1D89329BB7B}"/>
    <cellStyle name="Note 3 6 3" xfId="24027" xr:uid="{355F02D3-F60E-4333-911D-45B424BBA25A}"/>
    <cellStyle name="Note 3 6 4" xfId="29521" xr:uid="{4EBF6727-018B-4957-B65C-08D6E38D1696}"/>
    <cellStyle name="Note 3 6 5" xfId="35005" xr:uid="{FAA49ACE-E7E2-430E-B62A-01D84EAAE572}"/>
    <cellStyle name="Note 4" xfId="6744" xr:uid="{2AA7D818-612F-415C-BED0-69DE7C60227E}"/>
    <cellStyle name="Note 4 2" xfId="15153" xr:uid="{D918991B-C0F1-4D79-9E9B-BAA999055911}"/>
    <cellStyle name="Note 4 2 2" xfId="22440" xr:uid="{CEA05D99-1E9F-4C02-8A74-458AB9B5BBA3}"/>
    <cellStyle name="Note 4 2 2 2" xfId="27996" xr:uid="{BE57B691-A5AE-4A06-B9D6-5853CE2590BE}"/>
    <cellStyle name="Note 4 2 2 3" xfId="33490" xr:uid="{0CBD6684-6374-480C-9A1E-B633489B1642}"/>
    <cellStyle name="Note 4 2 2 4" xfId="38974" xr:uid="{6F48B75E-FE5B-4DD2-9E9A-9F1BE4D2A185}"/>
    <cellStyle name="Note 4 2 3" xfId="25267" xr:uid="{6E78EA97-17A6-406B-91F3-53C009FA04CD}"/>
    <cellStyle name="Note 4 2 4" xfId="30761" xr:uid="{7F033F5A-6683-415A-91FA-8E2D5629DFAC}"/>
    <cellStyle name="Note 4 2 5" xfId="36245" xr:uid="{CFC9650B-C2A4-44FB-BCE8-315E590A61B2}"/>
    <cellStyle name="Note 4 3" xfId="12086" xr:uid="{76926676-062A-4848-9406-71AF59CB4FD3}"/>
    <cellStyle name="Note 4 4" xfId="17322" xr:uid="{22093683-A55D-4481-8E71-7923AB034296}"/>
    <cellStyle name="Note 4 5" xfId="19554" xr:uid="{63DC3F40-A535-4C0A-8679-EE6ABC408EC3}"/>
    <cellStyle name="Note 4 6" xfId="9880" xr:uid="{E5C958EA-3A4C-489B-BAB8-9ADD32A2DFC6}"/>
    <cellStyle name="Note 4 6 2" xfId="21201" xr:uid="{16D14648-8848-45CB-A5A6-255B285C2795}"/>
    <cellStyle name="Note 4 6 2 2" xfId="26757" xr:uid="{47EDB1F5-D1B1-4390-8AB9-95EC72EDB455}"/>
    <cellStyle name="Note 4 6 2 3" xfId="32251" xr:uid="{7E94E486-1A05-4FF4-A2B6-43DAF8801F3F}"/>
    <cellStyle name="Note 4 6 2 4" xfId="37735" xr:uid="{893BBCF4-B3F3-4731-9AA1-6D4D9B4189D6}"/>
    <cellStyle name="Note 4 6 3" xfId="24028" xr:uid="{A6C0B0D8-4A7B-41AE-9EA1-A83AD35F9D6E}"/>
    <cellStyle name="Note 4 6 4" xfId="29522" xr:uid="{F87B8815-A911-4DF0-BBA9-0EE96A6D0C96}"/>
    <cellStyle name="Note 4 6 5" xfId="35006" xr:uid="{2778646B-0343-486C-866B-516DDB782AF6}"/>
    <cellStyle name="Note 5" xfId="6745" xr:uid="{4C68AEC0-80F7-4489-A00B-EE24685FA4FC}"/>
    <cellStyle name="Note 5 2" xfId="15154" xr:uid="{6F36CAA8-5ED9-4E55-B96C-EF85518881A7}"/>
    <cellStyle name="Note 5 2 2" xfId="22441" xr:uid="{0D631235-B338-4FEC-8458-0D94ED538C03}"/>
    <cellStyle name="Note 5 2 2 2" xfId="27997" xr:uid="{B82F80C1-3AD9-4B9A-B910-7BF54B75742C}"/>
    <cellStyle name="Note 5 2 2 3" xfId="33491" xr:uid="{44116FB0-D5D6-4017-9ABB-A1ED4AADB8C5}"/>
    <cellStyle name="Note 5 2 2 4" xfId="38975" xr:uid="{C90C6E38-D03E-4FE6-960F-B94DBB0BCBF1}"/>
    <cellStyle name="Note 5 2 3" xfId="25268" xr:uid="{2B76741B-1C18-46C7-996C-0B3CBD18BFE2}"/>
    <cellStyle name="Note 5 2 4" xfId="30762" xr:uid="{1FF3B04B-BA23-4200-A554-473E1E215FEC}"/>
    <cellStyle name="Note 5 2 5" xfId="36246" xr:uid="{CB0CF553-E8B0-4DB5-AAAC-FF64963CD889}"/>
    <cellStyle name="Note 5 3" xfId="12489" xr:uid="{BDE84767-850C-48CB-A24C-EF3C08071D30}"/>
    <cellStyle name="Note 5 4" xfId="19555" xr:uid="{C9BFA1D4-4B97-43A4-BA13-C7B92764BA9F}"/>
    <cellStyle name="Note 5 5" xfId="9881" xr:uid="{4B24287B-D943-4E0E-9BAE-00B438FB33AF}"/>
    <cellStyle name="Note 5 5 2" xfId="21202" xr:uid="{DD357C00-2873-462C-A209-20C7BBF6057D}"/>
    <cellStyle name="Note 5 5 2 2" xfId="26758" xr:uid="{BCA8351B-693A-444D-9E38-B9A38DAAAF79}"/>
    <cellStyle name="Note 5 5 2 3" xfId="32252" xr:uid="{C9200850-3D81-4642-935B-DB224BD78B9C}"/>
    <cellStyle name="Note 5 5 2 4" xfId="37736" xr:uid="{C39FD27F-5508-40F4-9C66-25BB89460C7F}"/>
    <cellStyle name="Note 5 5 3" xfId="24029" xr:uid="{30C6A263-607B-4441-9810-68A747B8D1F5}"/>
    <cellStyle name="Note 5 5 4" xfId="29523" xr:uid="{F35A74B8-80F5-4C81-B6F2-2F3B012930C7}"/>
    <cellStyle name="Note 5 5 5" xfId="35007" xr:uid="{C262301D-2B60-469E-A265-2F1C42513CFA}"/>
    <cellStyle name="Note 6" xfId="7117" xr:uid="{E0F687C5-6C93-4503-8A1F-E7001C357A34}"/>
    <cellStyle name="Note 6 2" xfId="19899" xr:uid="{A1FBA8D6-A925-48C7-A06D-1DF9F48FC4B9}"/>
    <cellStyle name="Note 6 3" xfId="9882" xr:uid="{FE9C85CD-B555-43B9-B895-40D2FF718EE1}"/>
    <cellStyle name="Note 6 3 2" xfId="21203" xr:uid="{314E9B0E-24BC-4B2D-AAA6-9C9D3DE4F456}"/>
    <cellStyle name="Note 6 3 2 2" xfId="26759" xr:uid="{6AA8CB66-B928-4E2E-98D4-4B205CCCC948}"/>
    <cellStyle name="Note 6 3 2 3" xfId="32253" xr:uid="{6E0ABE9A-CE3A-4CB0-AD60-8C265A554495}"/>
    <cellStyle name="Note 6 3 2 4" xfId="37737" xr:uid="{E45ADC70-120F-451A-9A9F-2E3EF6EF8498}"/>
    <cellStyle name="Note 6 3 3" xfId="24030" xr:uid="{AD678D5E-9184-4BB0-B183-D12E93660268}"/>
    <cellStyle name="Note 6 3 4" xfId="29524" xr:uid="{23F78A74-0E55-47F0-850F-21A59F54FC18}"/>
    <cellStyle name="Note 6 3 5" xfId="35008" xr:uid="{4DDF686B-0AC6-44BA-BE03-626F8266812E}"/>
    <cellStyle name="Note 7" xfId="9883" xr:uid="{4BA43077-67DD-4EE9-A381-EA8FFEDAC973}"/>
    <cellStyle name="Note 7 2" xfId="21204" xr:uid="{3A97568D-C5F8-4B27-90A1-148E6DE81D15}"/>
    <cellStyle name="Note 7 2 2" xfId="26760" xr:uid="{0175665B-A562-4E87-837C-B71E92E4F04F}"/>
    <cellStyle name="Note 7 2 3" xfId="32254" xr:uid="{4B88DFA6-8D19-405A-A22B-85E1149EACC4}"/>
    <cellStyle name="Note 7 2 4" xfId="37738" xr:uid="{BCBC9924-8157-49CE-979C-011DA371735A}"/>
    <cellStyle name="Note 7 3" xfId="24031" xr:uid="{D92395F5-1F16-4AAB-951E-5E0D5F729B5E}"/>
    <cellStyle name="Note 7 4" xfId="29525" xr:uid="{6C4D42E3-830A-4B39-8BE0-84447097960F}"/>
    <cellStyle name="Note 7 5" xfId="35009" xr:uid="{FA7B277F-39A9-4A41-8088-10F6D938C310}"/>
    <cellStyle name="Note 8" xfId="15150" xr:uid="{973E1C15-8201-45B2-BC9F-41B4ECC4E092}"/>
    <cellStyle name="Note 8 2" xfId="22437" xr:uid="{6F047C29-F241-43DA-B6C7-AA155180EB70}"/>
    <cellStyle name="Note 8 2 2" xfId="27993" xr:uid="{9C94A5B1-4717-444D-A2E9-A92465EC03C5}"/>
    <cellStyle name="Note 8 2 3" xfId="33487" xr:uid="{50DAB968-6635-4043-A2E1-C5873CAA8BA0}"/>
    <cellStyle name="Note 8 2 4" xfId="38971" xr:uid="{B98F23FA-C523-404D-BCE1-34B457943362}"/>
    <cellStyle name="Note 8 3" xfId="25264" xr:uid="{B692187D-384A-443E-A122-35A0C7B7B98B}"/>
    <cellStyle name="Note 8 4" xfId="30758" xr:uid="{64B7C28E-2A0E-44FA-8F3B-2BE3397BC4AE}"/>
    <cellStyle name="Note 8 5" xfId="36242" xr:uid="{7634DEE7-663D-4AA4-91AB-A5C563F2FAB5}"/>
    <cellStyle name="Note 9" xfId="12083" xr:uid="{07591447-341A-4F65-ADE5-CEF926F31451}"/>
    <cellStyle name="Output" xfId="6746" xr:uid="{2190C6AC-2577-4A42-8284-DB8E3A53A76B}"/>
    <cellStyle name="Output 10" xfId="9885" xr:uid="{1E289F21-763B-467F-8989-834B06C8B8C2}"/>
    <cellStyle name="Output 10 2" xfId="21206" xr:uid="{3D7E0ECB-5C4A-4985-A74F-0564245F9E7F}"/>
    <cellStyle name="Output 10 2 2" xfId="26762" xr:uid="{56814B36-2493-4825-8E44-2F277A304AFE}"/>
    <cellStyle name="Output 10 2 3" xfId="32256" xr:uid="{2C6E92A1-F952-4B1B-944F-FA20E526EB53}"/>
    <cellStyle name="Output 10 2 4" xfId="37740" xr:uid="{ED90221B-AEB2-4B3D-9350-20F884A64002}"/>
    <cellStyle name="Output 10 3" xfId="24033" xr:uid="{C8928648-6711-4F2C-9ED5-B0BD9B7D7C99}"/>
    <cellStyle name="Output 10 4" xfId="29527" xr:uid="{87172F73-A708-4C85-AF1A-5185E7F9FE5B}"/>
    <cellStyle name="Output 10 5" xfId="35011" xr:uid="{74D25DD8-5189-4202-B5D5-C18D3BF21679}"/>
    <cellStyle name="Output 11" xfId="15155" xr:uid="{0C6FB065-0786-461E-89BB-52982887D779}"/>
    <cellStyle name="Output 11 2" xfId="22442" xr:uid="{DB14AEE3-DEA6-465D-92F7-372A6332F39B}"/>
    <cellStyle name="Output 11 2 2" xfId="27998" xr:uid="{0B74B787-A950-457E-9E35-8C47895B7102}"/>
    <cellStyle name="Output 11 2 3" xfId="33492" xr:uid="{7E6C8057-0404-4AED-AA1A-B884400F2EC1}"/>
    <cellStyle name="Output 11 2 4" xfId="38976" xr:uid="{DB1E94FA-A7CD-4701-B182-325042E009B6}"/>
    <cellStyle name="Output 11 3" xfId="25269" xr:uid="{95CE9939-BE73-4CF7-8DF0-49DC3FBB79C0}"/>
    <cellStyle name="Output 11 4" xfId="30763" xr:uid="{B03AF7DD-CE24-46A6-9145-65A9A0F2DAB0}"/>
    <cellStyle name="Output 11 5" xfId="36247" xr:uid="{797FEBCF-59B0-4F77-9631-D2DB1EBE5A5C}"/>
    <cellStyle name="Output 12" xfId="12087" xr:uid="{68491C00-0F3C-4C99-B1A1-91B030DA62D5}"/>
    <cellStyle name="Output 13" xfId="17323" xr:uid="{F9658E9C-D8A1-40A7-AA15-FAA6ED8C95F7}"/>
    <cellStyle name="Output 14" xfId="19556" xr:uid="{C75521A8-D400-4802-A175-13162A1D2D8E}"/>
    <cellStyle name="Output 15" xfId="9884" xr:uid="{72BF1172-EF3E-4830-9C23-ACB51FACC59C}"/>
    <cellStyle name="Output 15 2" xfId="21205" xr:uid="{26D84073-DCBA-4E2E-B18D-B0320660752F}"/>
    <cellStyle name="Output 15 2 2" xfId="26761" xr:uid="{4ED062CF-03CA-4B9A-90F1-DC61AED2A7B1}"/>
    <cellStyle name="Output 15 2 3" xfId="32255" xr:uid="{9E194ED3-BE92-4059-B936-AB2926C4F3FA}"/>
    <cellStyle name="Output 15 2 4" xfId="37739" xr:uid="{C9C00C06-7C8C-493D-BF04-37FB31C41499}"/>
    <cellStyle name="Output 15 3" xfId="24032" xr:uid="{9DD093E2-EFFB-4560-A5B3-5E05E39BC2F7}"/>
    <cellStyle name="Output 15 4" xfId="29526" xr:uid="{0F81F819-D5CB-4112-A218-259D11211691}"/>
    <cellStyle name="Output 15 5" xfId="35010" xr:uid="{BCC2ECBE-A254-4E8D-8D2C-ECF832B17B01}"/>
    <cellStyle name="Output 2" xfId="6747" xr:uid="{FEF3C3DF-0481-4662-810D-E83C2FD70950}"/>
    <cellStyle name="Output 2 10" xfId="17324" xr:uid="{6AA3E11E-F7C4-4351-96F3-BD75586DD9F6}"/>
    <cellStyle name="Output 2 11" xfId="19557" xr:uid="{31EFA1D6-E987-42DD-AB4C-1C773879B33B}"/>
    <cellStyle name="Output 2 12" xfId="9886" xr:uid="{AAD4DDBA-6268-4853-ABE6-AA4B00629C6E}"/>
    <cellStyle name="Output 2 12 2" xfId="21207" xr:uid="{6BFE0511-041C-405D-BA3D-4F76C969C80D}"/>
    <cellStyle name="Output 2 12 2 2" xfId="26763" xr:uid="{31B5B62C-CC2D-4B14-BAA5-F9F4595C70D0}"/>
    <cellStyle name="Output 2 12 2 3" xfId="32257" xr:uid="{ADAAE55A-E6DC-4F86-8D20-053BFF699AFC}"/>
    <cellStyle name="Output 2 12 2 4" xfId="37741" xr:uid="{E6387D4A-D5E7-4C8F-B175-09AF37D4FE45}"/>
    <cellStyle name="Output 2 12 3" xfId="24034" xr:uid="{F141A02E-3B58-436B-9DAA-CC6E6D860E55}"/>
    <cellStyle name="Output 2 12 4" xfId="29528" xr:uid="{0313A896-689A-45D1-80D2-1E311D4AEBBF}"/>
    <cellStyle name="Output 2 12 5" xfId="35012" xr:uid="{B231A0EE-B5BA-4518-8144-D6AAA47939E5}"/>
    <cellStyle name="Output 2 2" xfId="6748" xr:uid="{FB1E2CF6-E64F-48A7-8C2A-AD8581FB684F}"/>
    <cellStyle name="Output 2 2 2" xfId="6749" xr:uid="{19A91D3F-222C-4AFE-8A30-523CC9C70623}"/>
    <cellStyle name="Output 2 2 2 2" xfId="15158" xr:uid="{3ADCCD04-08D7-4343-B66E-D2C7CAEF7175}"/>
    <cellStyle name="Output 2 2 2 2 2" xfId="22445" xr:uid="{18EF77D9-237B-4C71-89F7-4396D9AF431C}"/>
    <cellStyle name="Output 2 2 2 2 2 2" xfId="28001" xr:uid="{1403251E-717A-4654-A5BA-DE9C76375FBB}"/>
    <cellStyle name="Output 2 2 2 2 2 3" xfId="33495" xr:uid="{E728DED0-AF6B-46E4-82D8-B5DE70E1D623}"/>
    <cellStyle name="Output 2 2 2 2 2 4" xfId="38979" xr:uid="{E85B3B59-38AD-4666-91B8-CD37A2B31C86}"/>
    <cellStyle name="Output 2 2 2 2 3" xfId="25272" xr:uid="{9C3361A3-A804-424E-B16B-3569EA94C3A5}"/>
    <cellStyle name="Output 2 2 2 2 4" xfId="30766" xr:uid="{3BA35EF2-8EF8-444C-8F97-25CA0395E9CB}"/>
    <cellStyle name="Output 2 2 2 2 5" xfId="36250" xr:uid="{14BF8416-53FA-4F10-BB95-E4AED2C93981}"/>
    <cellStyle name="Output 2 2 2 3" xfId="12090" xr:uid="{6C316D1C-B37D-4C89-BAA2-F911803F4795}"/>
    <cellStyle name="Output 2 2 2 4" xfId="17326" xr:uid="{500E2261-0EA6-45BB-A2A8-02F09538B7DB}"/>
    <cellStyle name="Output 2 2 2 5" xfId="19559" xr:uid="{E8E444B0-A888-4F43-A77D-F9770DEF2DD6}"/>
    <cellStyle name="Output 2 2 2 6" xfId="9888" xr:uid="{47929C9B-5AC0-446E-B34E-DA7CEC2699DC}"/>
    <cellStyle name="Output 2 2 2 6 2" xfId="21209" xr:uid="{5EC95D24-9618-4802-B98C-E3B3E30FDF6A}"/>
    <cellStyle name="Output 2 2 2 6 2 2" xfId="26765" xr:uid="{825434B0-F2C3-4226-AABE-B94C4251A7A3}"/>
    <cellStyle name="Output 2 2 2 6 2 3" xfId="32259" xr:uid="{2D3099AC-1449-410E-87FB-7BD2C66DCE79}"/>
    <cellStyle name="Output 2 2 2 6 2 4" xfId="37743" xr:uid="{2AB1BE59-E8F4-4EFE-8AB4-02234D7355B6}"/>
    <cellStyle name="Output 2 2 2 6 3" xfId="24036" xr:uid="{A0DCB065-DD5A-4FA5-BDF9-2E145AB54FD7}"/>
    <cellStyle name="Output 2 2 2 6 4" xfId="29530" xr:uid="{ACC64870-A5EF-4DC7-9563-53878A5143EF}"/>
    <cellStyle name="Output 2 2 2 6 5" xfId="35014" xr:uid="{57D2F37E-57ED-426F-B34B-A0D084FC4502}"/>
    <cellStyle name="Output 2 2 3" xfId="15157" xr:uid="{1B0985FC-60F0-447E-9331-33D4AB26CB2A}"/>
    <cellStyle name="Output 2 2 3 2" xfId="22444" xr:uid="{B69CC1FB-D5E8-4C79-AB62-15F25B5BDA6C}"/>
    <cellStyle name="Output 2 2 3 2 2" xfId="28000" xr:uid="{C001ADD8-7BCC-47BA-B5D3-EA47A5AB98F6}"/>
    <cellStyle name="Output 2 2 3 2 3" xfId="33494" xr:uid="{40DBB80B-5EFF-4E4F-960B-051DA5837BC0}"/>
    <cellStyle name="Output 2 2 3 2 4" xfId="38978" xr:uid="{EE41F637-FEA0-4BE8-8F6A-7E06F2C44A8D}"/>
    <cellStyle name="Output 2 2 3 3" xfId="25271" xr:uid="{6BB41051-D43F-49D5-B3D9-DE01A5DAA6CA}"/>
    <cellStyle name="Output 2 2 3 4" xfId="30765" xr:uid="{8B12A9F0-9F28-41B0-96B3-4563632D575E}"/>
    <cellStyle name="Output 2 2 3 5" xfId="36249" xr:uid="{3745E8F8-DAEF-4E22-B407-430CE011708C}"/>
    <cellStyle name="Output 2 2 4" xfId="12089" xr:uid="{FFFB6E52-A925-46A4-9470-379AE535D7D5}"/>
    <cellStyle name="Output 2 2 5" xfId="17325" xr:uid="{6B199422-BFFF-4313-AF45-48FF84E31DFA}"/>
    <cellStyle name="Output 2 2 6" xfId="19558" xr:uid="{6A987916-7FE7-4FC5-ACFA-9F3D9B8AB3D8}"/>
    <cellStyle name="Output 2 2 7" xfId="9887" xr:uid="{ECBF118E-CBF5-4489-A8F9-243B243F5227}"/>
    <cellStyle name="Output 2 2 7 2" xfId="21208" xr:uid="{5107CA43-958A-4671-921F-218E0650FF46}"/>
    <cellStyle name="Output 2 2 7 2 2" xfId="26764" xr:uid="{C7FBAA1D-6366-4B01-9DDA-51A155D298EC}"/>
    <cellStyle name="Output 2 2 7 2 3" xfId="32258" xr:uid="{125D6F2F-6D9D-47C3-BA31-26A2CE1CBD80}"/>
    <cellStyle name="Output 2 2 7 2 4" xfId="37742" xr:uid="{2E4D63C7-91E3-4CB7-AC8C-46784B062799}"/>
    <cellStyle name="Output 2 2 7 3" xfId="24035" xr:uid="{3E89EDFE-7593-41D4-BAEB-80F9E34F90C4}"/>
    <cellStyle name="Output 2 2 7 4" xfId="29529" xr:uid="{AAAF02BD-7F77-4B73-B72B-5BAB6945FEAB}"/>
    <cellStyle name="Output 2 2 7 5" xfId="35013" xr:uid="{FDEF3152-F60A-42F9-85B0-CC7AA0344B2D}"/>
    <cellStyle name="Output 2 3" xfId="6750" xr:uid="{8D111858-0C85-4E7C-8886-7036BF88B6D3}"/>
    <cellStyle name="Output 2 3 2" xfId="15159" xr:uid="{5396E316-48DD-4513-B7E8-27745BEBDFA3}"/>
    <cellStyle name="Output 2 3 2 2" xfId="22446" xr:uid="{95B0860F-F15B-4355-B3A1-9E4E4A3CBE23}"/>
    <cellStyle name="Output 2 3 2 2 2" xfId="28002" xr:uid="{B73F03AA-9EEA-41FB-8CEA-4CC7E613359D}"/>
    <cellStyle name="Output 2 3 2 2 3" xfId="33496" xr:uid="{9CC11C34-5678-49E7-B74F-73A66CDC987B}"/>
    <cellStyle name="Output 2 3 2 2 4" xfId="38980" xr:uid="{4949A676-53AF-4C61-8F38-B03CEAA466BB}"/>
    <cellStyle name="Output 2 3 2 3" xfId="25273" xr:uid="{29CCCBC3-CBCC-4048-BF0D-F568A61A8F12}"/>
    <cellStyle name="Output 2 3 2 4" xfId="30767" xr:uid="{EFAD78A6-7E66-4D57-871D-F312027AD994}"/>
    <cellStyle name="Output 2 3 2 5" xfId="36251" xr:uid="{697962E4-E010-48C7-9118-1A4867B6CDD1}"/>
    <cellStyle name="Output 2 3 3" xfId="12091" xr:uid="{CE6C9D3E-989E-40D0-B44E-ED57930BC63B}"/>
    <cellStyle name="Output 2 3 4" xfId="17327" xr:uid="{1B0EC10C-3D95-4B01-90D2-DD4614C4F49E}"/>
    <cellStyle name="Output 2 3 5" xfId="19560" xr:uid="{8E1EECC5-4170-4704-BB93-95978EE00DC3}"/>
    <cellStyle name="Output 2 3 6" xfId="9889" xr:uid="{28FA5605-8D28-4484-9C35-A43D142A2D37}"/>
    <cellStyle name="Output 2 3 6 2" xfId="21210" xr:uid="{B614A587-CD6D-4B75-8DDF-9BA9E444A087}"/>
    <cellStyle name="Output 2 3 6 2 2" xfId="26766" xr:uid="{F6364113-2AE7-4B25-8EB2-241A6B79D759}"/>
    <cellStyle name="Output 2 3 6 2 3" xfId="32260" xr:uid="{460FEF59-AC3B-469E-BC40-3CAFF28DB859}"/>
    <cellStyle name="Output 2 3 6 2 4" xfId="37744" xr:uid="{E587321C-BA4E-42DB-B3DA-90C675313233}"/>
    <cellStyle name="Output 2 3 6 3" xfId="24037" xr:uid="{940CE1CF-B1E6-465E-9AA5-22A4803D0629}"/>
    <cellStyle name="Output 2 3 6 4" xfId="29531" xr:uid="{358673D1-8384-45DA-861B-35BB26FE7B47}"/>
    <cellStyle name="Output 2 3 6 5" xfId="35015" xr:uid="{DDBBAA00-F3BF-4ECD-9081-41A407EC7026}"/>
    <cellStyle name="Output 2 4" xfId="6751" xr:uid="{35F78E27-7AC8-4761-8E5A-EB72EF8F9E30}"/>
    <cellStyle name="Output 2 4 2" xfId="15160" xr:uid="{68B096E0-6866-4380-B24A-1674F997F616}"/>
    <cellStyle name="Output 2 4 2 2" xfId="22447" xr:uid="{5861D05A-A09B-4166-A353-3C8604D510C2}"/>
    <cellStyle name="Output 2 4 2 2 2" xfId="28003" xr:uid="{08215A4C-056B-4455-91FC-EBF8EBB0CA60}"/>
    <cellStyle name="Output 2 4 2 2 3" xfId="33497" xr:uid="{3D613A9F-B35E-46BE-8CB7-0716BEE07E26}"/>
    <cellStyle name="Output 2 4 2 2 4" xfId="38981" xr:uid="{9D3A3BA8-D918-4404-BA49-64A880A8506F}"/>
    <cellStyle name="Output 2 4 2 3" xfId="25274" xr:uid="{957967A8-EEF2-448D-85C7-1EB8DB34DD78}"/>
    <cellStyle name="Output 2 4 2 4" xfId="30768" xr:uid="{F7E33E5D-3A57-4E2F-8ECB-B8D7B6FA265E}"/>
    <cellStyle name="Output 2 4 2 5" xfId="36252" xr:uid="{7FD67EA3-32A3-433A-90A0-DA2FAC41162C}"/>
    <cellStyle name="Output 2 4 3" xfId="12092" xr:uid="{02DD7EFD-26E8-4D4F-8406-3EAC4ED8866D}"/>
    <cellStyle name="Output 2 4 4" xfId="17328" xr:uid="{311B63C0-623D-4156-9329-C249D3A9A940}"/>
    <cellStyle name="Output 2 4 5" xfId="19561" xr:uid="{120145DA-9DBA-4193-9B1C-BA8B50738BA7}"/>
    <cellStyle name="Output 2 4 6" xfId="9890" xr:uid="{1760A7E5-580E-4823-9BA4-C13192425641}"/>
    <cellStyle name="Output 2 4 6 2" xfId="21211" xr:uid="{67A36AF7-6019-4101-B959-9E5AE340344C}"/>
    <cellStyle name="Output 2 4 6 2 2" xfId="26767" xr:uid="{A2051AB9-186D-49BB-9B8E-3802A690E487}"/>
    <cellStyle name="Output 2 4 6 2 3" xfId="32261" xr:uid="{550EA16B-408E-4121-AADC-594BD5D6E1C8}"/>
    <cellStyle name="Output 2 4 6 2 4" xfId="37745" xr:uid="{04D2B195-5454-4F4E-AAEB-01519EF7FADC}"/>
    <cellStyle name="Output 2 4 6 3" xfId="24038" xr:uid="{90EE604F-6C69-467A-A038-92D4214EBEC7}"/>
    <cellStyle name="Output 2 4 6 4" xfId="29532" xr:uid="{D479F4D0-0E81-4301-AE6F-B139E9C03D86}"/>
    <cellStyle name="Output 2 4 6 5" xfId="35016" xr:uid="{0F4539E5-6D91-489B-8488-95C4F4D83C80}"/>
    <cellStyle name="Output 2 5" xfId="6752" xr:uid="{C47C8D92-D621-4D28-9A1E-EDF8DD51081E}"/>
    <cellStyle name="Output 2 5 2" xfId="15161" xr:uid="{03E058DF-AC5F-487B-936D-0BD9E9496E6F}"/>
    <cellStyle name="Output 2 5 2 2" xfId="22448" xr:uid="{348B249A-4443-4FEE-BF37-DD6973CC6166}"/>
    <cellStyle name="Output 2 5 2 2 2" xfId="28004" xr:uid="{BAAEF0F9-E429-4F49-AD64-1E61E1A12344}"/>
    <cellStyle name="Output 2 5 2 2 3" xfId="33498" xr:uid="{EE10BFA3-56AD-46BB-9BF0-F6107F97DF00}"/>
    <cellStyle name="Output 2 5 2 2 4" xfId="38982" xr:uid="{78F7D632-9A2B-4E07-8D17-6A36041744AC}"/>
    <cellStyle name="Output 2 5 2 3" xfId="25275" xr:uid="{A0ECC309-4148-4327-A671-AE3C27DF00CA}"/>
    <cellStyle name="Output 2 5 2 4" xfId="30769" xr:uid="{1B527284-D22B-4675-8516-A1F50A29DFFC}"/>
    <cellStyle name="Output 2 5 2 5" xfId="36253" xr:uid="{0892D5EB-E62B-41DA-9AAA-7EE0E2D4D728}"/>
    <cellStyle name="Output 2 5 3" xfId="12491" xr:uid="{70B6CE16-6603-4B00-A8FF-E37ED9487B8F}"/>
    <cellStyle name="Output 2 5 4" xfId="19562" xr:uid="{E262AEC4-E94A-4652-9FFD-F965B3BA8CFB}"/>
    <cellStyle name="Output 2 5 5" xfId="9891" xr:uid="{8A65AAD1-78F4-4D5D-A4BA-837FA0EBBD83}"/>
    <cellStyle name="Output 2 5 5 2" xfId="21212" xr:uid="{F76DC47D-992B-49D6-9325-F887F116FBBC}"/>
    <cellStyle name="Output 2 5 5 2 2" xfId="26768" xr:uid="{6BC81ABA-B303-44B5-8C3A-66BC6DC459AF}"/>
    <cellStyle name="Output 2 5 5 2 3" xfId="32262" xr:uid="{F650C026-D5E0-4306-8C49-88CF4BBB9657}"/>
    <cellStyle name="Output 2 5 5 2 4" xfId="37746" xr:uid="{171CCF7B-ECCD-4DBB-9BA8-50CC374C2AC6}"/>
    <cellStyle name="Output 2 5 5 3" xfId="24039" xr:uid="{0BEAD147-F254-47FC-9BA4-B397CCB4D888}"/>
    <cellStyle name="Output 2 5 5 4" xfId="29533" xr:uid="{D1297393-41B7-47C4-B657-1EF27D182AC7}"/>
    <cellStyle name="Output 2 5 5 5" xfId="35017" xr:uid="{CAD786EC-C65F-4BE3-A1FD-1DA3F5D2153C}"/>
    <cellStyle name="Output 2 6" xfId="7218" xr:uid="{6793DD03-2D6F-429C-9B1B-25509BF884C4}"/>
    <cellStyle name="Output 2 6 2" xfId="19980" xr:uid="{B83A9F88-243E-4F6F-B187-CF7BF07E15DC}"/>
    <cellStyle name="Output 2 6 3" xfId="9892" xr:uid="{C06EDE74-2A6F-428F-9C26-41210C99A08F}"/>
    <cellStyle name="Output 2 6 3 2" xfId="21213" xr:uid="{03D8A0FA-A158-47D8-8250-4083175D1327}"/>
    <cellStyle name="Output 2 6 3 2 2" xfId="26769" xr:uid="{F041E55A-1F9F-4856-AE60-E16079A38215}"/>
    <cellStyle name="Output 2 6 3 2 3" xfId="32263" xr:uid="{AECE4B50-9675-4CBC-AF83-875276B25DC8}"/>
    <cellStyle name="Output 2 6 3 2 4" xfId="37747" xr:uid="{989AE908-7069-4EA4-8981-20B901AE55A0}"/>
    <cellStyle name="Output 2 6 3 3" xfId="24040" xr:uid="{CEFF107A-E1C6-425F-BC46-F57831DC4916}"/>
    <cellStyle name="Output 2 6 3 4" xfId="29534" xr:uid="{FF5A388E-6B56-4048-8D74-28E18BB76669}"/>
    <cellStyle name="Output 2 6 3 5" xfId="35018" xr:uid="{FBA4F2AC-FD43-4384-B825-15908811E41B}"/>
    <cellStyle name="Output 2 7" xfId="9893" xr:uid="{A6C29189-1E6E-46BB-8337-515AE26A5631}"/>
    <cellStyle name="Output 2 7 2" xfId="21214" xr:uid="{390BB786-3320-4E28-8BB6-EFD320C440E4}"/>
    <cellStyle name="Output 2 7 2 2" xfId="26770" xr:uid="{7C78FCDA-0D38-4A38-9355-2D436859EFC8}"/>
    <cellStyle name="Output 2 7 2 3" xfId="32264" xr:uid="{1D919248-2063-418B-9662-DA382AB3C172}"/>
    <cellStyle name="Output 2 7 2 4" xfId="37748" xr:uid="{C13AC3FB-A5E7-4CFD-97D7-8576C34F783A}"/>
    <cellStyle name="Output 2 7 3" xfId="24041" xr:uid="{74B6DFDA-117F-4CF9-8821-F610074FE397}"/>
    <cellStyle name="Output 2 7 4" xfId="29535" xr:uid="{6AB462C4-CDDE-458B-9878-ACEF9D156002}"/>
    <cellStyle name="Output 2 7 5" xfId="35019" xr:uid="{CA447FBC-7702-4DEE-93D7-6E0F07EE884A}"/>
    <cellStyle name="Output 2 8" xfId="15156" xr:uid="{65FE1093-C496-4C83-B5D8-E21F33F9F3D1}"/>
    <cellStyle name="Output 2 8 2" xfId="22443" xr:uid="{098AC12C-9287-49B9-85BD-9BD820B4F86B}"/>
    <cellStyle name="Output 2 8 2 2" xfId="27999" xr:uid="{0E5ACF8C-490A-4111-9E22-D11DF260C0B9}"/>
    <cellStyle name="Output 2 8 2 3" xfId="33493" xr:uid="{674091B4-084F-4214-9B32-30C9F6B6A6E2}"/>
    <cellStyle name="Output 2 8 2 4" xfId="38977" xr:uid="{71E45990-FE34-49C4-A841-A094ACB73FAD}"/>
    <cellStyle name="Output 2 8 3" xfId="25270" xr:uid="{6010D4D5-2B2E-4E94-9BCC-7CA73EF778C2}"/>
    <cellStyle name="Output 2 8 4" xfId="30764" xr:uid="{317081F0-234D-4DD6-87F7-9C5CAD38202A}"/>
    <cellStyle name="Output 2 8 5" xfId="36248" xr:uid="{D7900786-686C-4956-AFDE-C3BD018FCD41}"/>
    <cellStyle name="Output 2 9" xfId="12088" xr:uid="{29B3DDC0-9E95-4DB3-A1D6-3EC7A28E1EA8}"/>
    <cellStyle name="Output 3" xfId="6753" xr:uid="{BE0B84D6-1D32-48E4-9987-2BEC7F8F6961}"/>
    <cellStyle name="Output 3 2" xfId="6754" xr:uid="{9BD82EFF-9020-40C4-AF10-5A99467FA85E}"/>
    <cellStyle name="Output 3 2 2" xfId="6755" xr:uid="{E4B5C9CD-ECE6-4E55-B3A4-4B31C2CBBE60}"/>
    <cellStyle name="Output 3 2 2 2" xfId="15164" xr:uid="{2DBAAB65-1101-4556-A41C-D1BF3B95ED39}"/>
    <cellStyle name="Output 3 2 2 2 2" xfId="22451" xr:uid="{23694DE9-3E79-4439-8B31-269E23CB5FD8}"/>
    <cellStyle name="Output 3 2 2 2 2 2" xfId="28007" xr:uid="{BAE27DDE-70C2-4A8C-8125-9846C5DEC70A}"/>
    <cellStyle name="Output 3 2 2 2 2 3" xfId="33501" xr:uid="{84F64E5D-6406-4799-A372-3A4C85D94B45}"/>
    <cellStyle name="Output 3 2 2 2 2 4" xfId="38985" xr:uid="{B17578FC-B2AC-445C-A885-45F5D92F5C5B}"/>
    <cellStyle name="Output 3 2 2 2 3" xfId="25278" xr:uid="{44D8EACC-DB2B-4B1C-9F4C-49546D091634}"/>
    <cellStyle name="Output 3 2 2 2 4" xfId="30772" xr:uid="{45AA0069-485B-4E0E-8961-394DED012EE7}"/>
    <cellStyle name="Output 3 2 2 2 5" xfId="36256" xr:uid="{4A91AC5A-F6FD-4BC2-9A3A-17F7870D5874}"/>
    <cellStyle name="Output 3 2 2 3" xfId="12095" xr:uid="{3C6A5B46-5DAF-4710-AA0C-8F09A45565D6}"/>
    <cellStyle name="Output 3 2 2 4" xfId="17331" xr:uid="{79678D7D-94A1-4D5F-A9EC-161020512021}"/>
    <cellStyle name="Output 3 2 2 5" xfId="19565" xr:uid="{D4EC2051-CCF2-4DEC-A6FA-B88492218530}"/>
    <cellStyle name="Output 3 2 2 6" xfId="9896" xr:uid="{1BA21340-D50E-4AB7-B36A-44ECA9FE184C}"/>
    <cellStyle name="Output 3 2 2 6 2" xfId="21217" xr:uid="{1F6D2A5F-1A9A-4736-856B-1908FF495199}"/>
    <cellStyle name="Output 3 2 2 6 2 2" xfId="26773" xr:uid="{6D02F98F-5028-4139-98B8-FD4FC1607512}"/>
    <cellStyle name="Output 3 2 2 6 2 3" xfId="32267" xr:uid="{9D9E8006-5505-4087-B3F8-68BC934580D5}"/>
    <cellStyle name="Output 3 2 2 6 2 4" xfId="37751" xr:uid="{097CCE47-F98C-4309-8F06-89323BE8FDB0}"/>
    <cellStyle name="Output 3 2 2 6 3" xfId="24044" xr:uid="{CD0FCBF1-DDE6-4388-A952-186E05B6C324}"/>
    <cellStyle name="Output 3 2 2 6 4" xfId="29538" xr:uid="{F6C9C66B-0D6D-48DC-B644-7B04D0BCDBA4}"/>
    <cellStyle name="Output 3 2 2 6 5" xfId="35022" xr:uid="{799C7784-F3ED-4C13-BF54-D652D273864B}"/>
    <cellStyle name="Output 3 2 3" xfId="15163" xr:uid="{0C75AC8E-6017-41B2-A91D-52EF7DCF3C5E}"/>
    <cellStyle name="Output 3 2 3 2" xfId="22450" xr:uid="{CECE5426-B1BD-4CE8-A863-0451ACD56539}"/>
    <cellStyle name="Output 3 2 3 2 2" xfId="28006" xr:uid="{A9D6EBCC-57A4-413B-AC7F-4A8C0A0C856A}"/>
    <cellStyle name="Output 3 2 3 2 3" xfId="33500" xr:uid="{D6280F86-0470-470D-BC63-1AA64667F794}"/>
    <cellStyle name="Output 3 2 3 2 4" xfId="38984" xr:uid="{1B9041F9-9C68-45E1-BF03-185FAE8E2C1E}"/>
    <cellStyle name="Output 3 2 3 3" xfId="25277" xr:uid="{2319BC4D-FD71-4842-B694-2FA919130095}"/>
    <cellStyle name="Output 3 2 3 4" xfId="30771" xr:uid="{8A78A134-7933-4480-84D1-40A468E86793}"/>
    <cellStyle name="Output 3 2 3 5" xfId="36255" xr:uid="{54906D2A-5788-40DC-A05C-C0048F0A81DE}"/>
    <cellStyle name="Output 3 2 4" xfId="12094" xr:uid="{54F07DE1-7279-4FB5-A4FF-D151933DAFFC}"/>
    <cellStyle name="Output 3 2 5" xfId="17330" xr:uid="{7B7335B8-52AC-4E0E-A574-8CEC79C1F29C}"/>
    <cellStyle name="Output 3 2 6" xfId="19564" xr:uid="{12169E95-FE0A-488E-AC78-D9F5ADCBB4E2}"/>
    <cellStyle name="Output 3 2 7" xfId="9895" xr:uid="{120710EB-66DE-4806-8959-D792088CC9C4}"/>
    <cellStyle name="Output 3 2 7 2" xfId="21216" xr:uid="{6F475796-972C-4EC2-9C4A-36BBF19F8E81}"/>
    <cellStyle name="Output 3 2 7 2 2" xfId="26772" xr:uid="{9568BF5A-F7F9-477C-8412-38A53FE84E77}"/>
    <cellStyle name="Output 3 2 7 2 3" xfId="32266" xr:uid="{96F65BE6-AA68-46B5-9889-810526814857}"/>
    <cellStyle name="Output 3 2 7 2 4" xfId="37750" xr:uid="{ED0017B6-04EF-4A8A-A01C-9274627DA03B}"/>
    <cellStyle name="Output 3 2 7 3" xfId="24043" xr:uid="{0077D7B8-1EEB-4C25-AD8B-C8D2AB47288C}"/>
    <cellStyle name="Output 3 2 7 4" xfId="29537" xr:uid="{EC923006-4683-4687-BA01-F70341A29F31}"/>
    <cellStyle name="Output 3 2 7 5" xfId="35021" xr:uid="{7878205D-B19A-4AF9-B862-A00505CA8BCD}"/>
    <cellStyle name="Output 3 3" xfId="6756" xr:uid="{03ADAB42-338C-454C-A904-78BDFA72A9EB}"/>
    <cellStyle name="Output 3 3 2" xfId="6757" xr:uid="{DF04DE3F-D61A-4BFC-B8A6-5370997CA563}"/>
    <cellStyle name="Output 3 3 2 2" xfId="15166" xr:uid="{C9D23626-8B4C-46CD-8A08-C24A198884F9}"/>
    <cellStyle name="Output 3 3 2 2 2" xfId="22453" xr:uid="{B33D7BA4-ECEE-49CD-9E9D-D8751B6CF602}"/>
    <cellStyle name="Output 3 3 2 2 2 2" xfId="28009" xr:uid="{005574ED-E625-4CCF-A03B-E97429087029}"/>
    <cellStyle name="Output 3 3 2 2 2 3" xfId="33503" xr:uid="{12CA2CC6-3594-44F4-AE04-4FFF09B94A43}"/>
    <cellStyle name="Output 3 3 2 2 2 4" xfId="38987" xr:uid="{9356CDCB-89F9-4F02-82EF-83DD0BCCE1B6}"/>
    <cellStyle name="Output 3 3 2 2 3" xfId="25280" xr:uid="{1857E3CA-EC1F-4B59-84D1-FAFB76670EDB}"/>
    <cellStyle name="Output 3 3 2 2 4" xfId="30774" xr:uid="{AAECE408-0A03-4285-80C7-01506AC12434}"/>
    <cellStyle name="Output 3 3 2 2 5" xfId="36258" xr:uid="{C8BDF320-57BD-4AA5-8E14-87292B9A83D4}"/>
    <cellStyle name="Output 3 3 2 3" xfId="12097" xr:uid="{3AED2878-38E1-4DEF-A6CC-B1216B42F0A6}"/>
    <cellStyle name="Output 3 3 2 4" xfId="17333" xr:uid="{4B87944B-7CBD-43F3-A07C-90A3412823FF}"/>
    <cellStyle name="Output 3 3 2 5" xfId="19567" xr:uid="{71E6FB17-A7CF-4015-8362-B7519266745C}"/>
    <cellStyle name="Output 3 3 2 6" xfId="9898" xr:uid="{7416C143-EE2C-423C-A801-ECACDB077ECE}"/>
    <cellStyle name="Output 3 3 2 6 2" xfId="21219" xr:uid="{3F5344C4-7236-4F1A-B658-7040BAB205D7}"/>
    <cellStyle name="Output 3 3 2 6 2 2" xfId="26775" xr:uid="{1DF8F4C2-DC93-420A-8116-127D414D233B}"/>
    <cellStyle name="Output 3 3 2 6 2 3" xfId="32269" xr:uid="{7F8A39DE-CE19-4645-AE90-BE32D0C24D22}"/>
    <cellStyle name="Output 3 3 2 6 2 4" xfId="37753" xr:uid="{C3621CFA-F64D-4D41-A903-788C9E4B491B}"/>
    <cellStyle name="Output 3 3 2 6 3" xfId="24046" xr:uid="{768BB123-B74A-485A-9653-A98468571E2B}"/>
    <cellStyle name="Output 3 3 2 6 4" xfId="29540" xr:uid="{543B48CF-6391-4878-9914-80C46E15ABBB}"/>
    <cellStyle name="Output 3 3 2 6 5" xfId="35024" xr:uid="{2FD40474-768D-4555-BA15-BE633F7E6F48}"/>
    <cellStyle name="Output 3 3 3" xfId="15165" xr:uid="{60FE22C0-D7C0-4270-9387-697563233BA6}"/>
    <cellStyle name="Output 3 3 3 2" xfId="22452" xr:uid="{85E4AA12-599A-42FC-90B2-491D8055D8BB}"/>
    <cellStyle name="Output 3 3 3 2 2" xfId="28008" xr:uid="{024B35F0-EA17-45B7-9311-5D3DE1DE7254}"/>
    <cellStyle name="Output 3 3 3 2 3" xfId="33502" xr:uid="{42E1F016-5DB2-474E-99DD-3F7CE7AA4BB9}"/>
    <cellStyle name="Output 3 3 3 2 4" xfId="38986" xr:uid="{FEBADC13-B278-481C-B389-23C617E4DB0F}"/>
    <cellStyle name="Output 3 3 3 3" xfId="25279" xr:uid="{F916356D-22FA-4D95-860C-8BA0EC085B62}"/>
    <cellStyle name="Output 3 3 3 4" xfId="30773" xr:uid="{B7F94A81-4284-4538-8B2B-DE2DE3C7F3F7}"/>
    <cellStyle name="Output 3 3 3 5" xfId="36257" xr:uid="{9C3B614D-7065-40A1-AC2B-66726C4632A9}"/>
    <cellStyle name="Output 3 3 4" xfId="12096" xr:uid="{2D20A5C3-5E5E-4F30-B636-E912F719D372}"/>
    <cellStyle name="Output 3 3 5" xfId="17332" xr:uid="{1F6ED2FD-C1AA-4EFF-8888-FFD44BBE9A72}"/>
    <cellStyle name="Output 3 3 6" xfId="19566" xr:uid="{4E12F82E-1C70-40E7-B2F8-25120E58D88B}"/>
    <cellStyle name="Output 3 3 7" xfId="9897" xr:uid="{7D5A53D5-E568-4773-89BD-93A0B56E89DC}"/>
    <cellStyle name="Output 3 3 7 2" xfId="21218" xr:uid="{63026397-68CD-48F3-9A85-53EEA727785E}"/>
    <cellStyle name="Output 3 3 7 2 2" xfId="26774" xr:uid="{ADEA6859-62DF-47E0-AE0F-9E345397A5C2}"/>
    <cellStyle name="Output 3 3 7 2 3" xfId="32268" xr:uid="{DEC6C25D-D750-41D5-9BE3-3D8687E10867}"/>
    <cellStyle name="Output 3 3 7 2 4" xfId="37752" xr:uid="{19B11742-3599-4F72-8E8A-21F219C6ADAD}"/>
    <cellStyle name="Output 3 3 7 3" xfId="24045" xr:uid="{54546AB5-EAEA-4CD1-83DC-4037BE223748}"/>
    <cellStyle name="Output 3 3 7 4" xfId="29539" xr:uid="{FCB10BF0-C44B-4751-97EE-71AF2395EBA9}"/>
    <cellStyle name="Output 3 3 7 5" xfId="35023" xr:uid="{B3D1C262-EB0A-4840-847E-6EEA67AAF404}"/>
    <cellStyle name="Output 3 4" xfId="6758" xr:uid="{D005B9FE-A524-43B4-8286-9CCDC9F29C16}"/>
    <cellStyle name="Output 3 4 2" xfId="15167" xr:uid="{06C9EEDF-1CBB-471B-B320-BE9961A7A603}"/>
    <cellStyle name="Output 3 4 2 2" xfId="22454" xr:uid="{04264BFE-5E5F-4E6F-B993-1036032FDB22}"/>
    <cellStyle name="Output 3 4 2 2 2" xfId="28010" xr:uid="{20D688C5-4E9A-4D05-A6DE-86671AE9ED62}"/>
    <cellStyle name="Output 3 4 2 2 3" xfId="33504" xr:uid="{FB036254-AA01-40D6-A470-0FD5D8CBCAA7}"/>
    <cellStyle name="Output 3 4 2 2 4" xfId="38988" xr:uid="{003FEB71-D240-4736-9725-1DC07F39FC06}"/>
    <cellStyle name="Output 3 4 2 3" xfId="25281" xr:uid="{50F70DD0-1044-4F33-B7B1-96195A4B9193}"/>
    <cellStyle name="Output 3 4 2 4" xfId="30775" xr:uid="{6B8A6A65-547C-4A5D-9AB4-DC2050321F71}"/>
    <cellStyle name="Output 3 4 2 5" xfId="36259" xr:uid="{6F040EBA-7C08-4713-940B-0DA40C951AE7}"/>
    <cellStyle name="Output 3 4 3" xfId="12098" xr:uid="{D17C85AA-E912-42DD-87F3-88A8B6B1ABD4}"/>
    <cellStyle name="Output 3 4 4" xfId="17334" xr:uid="{3F804B70-5BB1-4C84-9E0E-4B819F8EABC3}"/>
    <cellStyle name="Output 3 4 5" xfId="19568" xr:uid="{E4E9896C-DF47-43BD-80EA-27272CC03E45}"/>
    <cellStyle name="Output 3 4 6" xfId="9899" xr:uid="{AB1788D1-FCE0-4C24-8986-0AE15B7B587A}"/>
    <cellStyle name="Output 3 4 6 2" xfId="21220" xr:uid="{2941EBB6-FE00-4F7B-BF30-F1108514C468}"/>
    <cellStyle name="Output 3 4 6 2 2" xfId="26776" xr:uid="{5B9A8120-9A25-414C-9285-0AD03CBCDB0F}"/>
    <cellStyle name="Output 3 4 6 2 3" xfId="32270" xr:uid="{3237C145-8F25-4A8E-B0B7-5C32702C5749}"/>
    <cellStyle name="Output 3 4 6 2 4" xfId="37754" xr:uid="{70EA7609-0246-4A27-AA66-3FE4FFE2434D}"/>
    <cellStyle name="Output 3 4 6 3" xfId="24047" xr:uid="{C3DBD50A-2511-4CDA-BEA3-E3C5A04EBF54}"/>
    <cellStyle name="Output 3 4 6 4" xfId="29541" xr:uid="{AD295110-C5E8-4A51-9365-7DD36DA5136C}"/>
    <cellStyle name="Output 3 4 6 5" xfId="35025" xr:uid="{91AC20C8-A88A-4369-B151-8260BA0FF898}"/>
    <cellStyle name="Output 3 5" xfId="15162" xr:uid="{E0826A70-3FF7-4FDC-816F-C0E5D00FA2B6}"/>
    <cellStyle name="Output 3 5 2" xfId="22449" xr:uid="{5E021F27-C440-44FA-9C43-CC9BD0BF5387}"/>
    <cellStyle name="Output 3 5 2 2" xfId="28005" xr:uid="{C29E5FA1-FAA9-403F-9045-5E83E726DFF8}"/>
    <cellStyle name="Output 3 5 2 3" xfId="33499" xr:uid="{759E5230-E0EC-4479-869E-9108AA5A1AB2}"/>
    <cellStyle name="Output 3 5 2 4" xfId="38983" xr:uid="{94941084-51CE-4AE7-8C76-A6A82BC7FD0A}"/>
    <cellStyle name="Output 3 5 3" xfId="25276" xr:uid="{C7699784-2E2F-4CEE-8053-E04253A1B702}"/>
    <cellStyle name="Output 3 5 4" xfId="30770" xr:uid="{9D7B9058-601E-44A1-A82E-C65118879CCF}"/>
    <cellStyle name="Output 3 5 5" xfId="36254" xr:uid="{3607E4A0-6DCD-4D95-AE4E-D05CD5C1D231}"/>
    <cellStyle name="Output 3 6" xfId="12093" xr:uid="{F5086864-7C1A-4A06-AEF6-69DAB199B509}"/>
    <cellStyle name="Output 3 7" xfId="17329" xr:uid="{38AF2DD7-81D7-44AC-BE7C-FBAA453BF090}"/>
    <cellStyle name="Output 3 8" xfId="19563" xr:uid="{20AB6235-6276-4289-901D-151FFBF9A68F}"/>
    <cellStyle name="Output 3 9" xfId="9894" xr:uid="{14F974EC-6828-411E-995E-AE4BB976A133}"/>
    <cellStyle name="Output 3 9 2" xfId="21215" xr:uid="{9BFBD9ED-804B-4677-9912-B962E34DAAFC}"/>
    <cellStyle name="Output 3 9 2 2" xfId="26771" xr:uid="{D9DB41E0-E5A4-46B2-88FC-784353D7AE42}"/>
    <cellStyle name="Output 3 9 2 3" xfId="32265" xr:uid="{0F9B5859-E262-4D21-A714-99239B2BE0D3}"/>
    <cellStyle name="Output 3 9 2 4" xfId="37749" xr:uid="{D9371B8B-5ABD-4673-816F-F716C0402290}"/>
    <cellStyle name="Output 3 9 3" xfId="24042" xr:uid="{927C1097-09ED-4A59-8246-7BA1793F579E}"/>
    <cellStyle name="Output 3 9 4" xfId="29536" xr:uid="{337A97D9-C9FF-4A62-82DE-5CB4D579B2CB}"/>
    <cellStyle name="Output 3 9 5" xfId="35020" xr:uid="{1B21EDF2-831B-4110-AB04-6137D6215A91}"/>
    <cellStyle name="Output 4" xfId="6759" xr:uid="{19C7CAB2-6A32-4191-AFAA-9B96CF037F3F}"/>
    <cellStyle name="Output 4 2" xfId="6760" xr:uid="{27D06013-616A-43BD-9B65-6BA337726F1A}"/>
    <cellStyle name="Output 4 2 2" xfId="15169" xr:uid="{38FA78F6-A11C-4C53-ACC3-21E08D76D6CB}"/>
    <cellStyle name="Output 4 2 2 2" xfId="22456" xr:uid="{D96A9DBB-FF62-41C7-8184-F1B923FD93D8}"/>
    <cellStyle name="Output 4 2 2 2 2" xfId="28012" xr:uid="{536C002C-346B-4FD4-BF2D-3FE79620F383}"/>
    <cellStyle name="Output 4 2 2 2 3" xfId="33506" xr:uid="{48BB9EDA-A821-4C30-B493-E93574CA3B54}"/>
    <cellStyle name="Output 4 2 2 2 4" xfId="38990" xr:uid="{7A0AAF11-690D-43B4-9E75-AF606BF74C66}"/>
    <cellStyle name="Output 4 2 2 3" xfId="25283" xr:uid="{7AE5CEFE-87A0-415D-8C84-01E0557BC3DD}"/>
    <cellStyle name="Output 4 2 2 4" xfId="30777" xr:uid="{A75F9721-2315-4A03-B7AB-1024E0916F6F}"/>
    <cellStyle name="Output 4 2 2 5" xfId="36261" xr:uid="{AAEB7BD8-C3E8-4E54-AE01-59778BAD5EA3}"/>
    <cellStyle name="Output 4 2 3" xfId="12100" xr:uid="{E260DE28-74C0-4FF3-8D9A-DADD3839C3BA}"/>
    <cellStyle name="Output 4 2 4" xfId="17336" xr:uid="{622DEE7E-DACA-4F7E-9E08-B01E72763D87}"/>
    <cellStyle name="Output 4 2 5" xfId="19570" xr:uid="{86B1C52E-16A7-4E6F-BB05-8E089D3EC155}"/>
    <cellStyle name="Output 4 2 6" xfId="9901" xr:uid="{2538F3EE-FA13-46E2-9E63-8B15A98F3F84}"/>
    <cellStyle name="Output 4 2 6 2" xfId="21222" xr:uid="{5A44DA5D-7D87-4F58-87F0-D56A9B2AE463}"/>
    <cellStyle name="Output 4 2 6 2 2" xfId="26778" xr:uid="{37A792BD-A198-4720-9281-6FE55B3D0BDE}"/>
    <cellStyle name="Output 4 2 6 2 3" xfId="32272" xr:uid="{340FF707-1EC7-432C-8694-EAB740A00A05}"/>
    <cellStyle name="Output 4 2 6 2 4" xfId="37756" xr:uid="{4A392167-0526-4F34-A052-6987D9A49A37}"/>
    <cellStyle name="Output 4 2 6 3" xfId="24049" xr:uid="{7159FA27-B544-4B44-81B6-A3DC01345188}"/>
    <cellStyle name="Output 4 2 6 4" xfId="29543" xr:uid="{ADDCFCF1-0DBC-431E-ABEA-E3EB517E2AA3}"/>
    <cellStyle name="Output 4 2 6 5" xfId="35027" xr:uid="{3DE37DD2-6730-4D24-933D-35109CF7D839}"/>
    <cellStyle name="Output 4 3" xfId="15168" xr:uid="{CDA8DE25-0BD7-49CA-80F6-7ED6F1FCDAAB}"/>
    <cellStyle name="Output 4 3 2" xfId="22455" xr:uid="{C0C111B2-918C-4DF8-91E2-802399AB3DE4}"/>
    <cellStyle name="Output 4 3 2 2" xfId="28011" xr:uid="{466970E7-BBCD-440E-9D4E-4D06D75125D2}"/>
    <cellStyle name="Output 4 3 2 3" xfId="33505" xr:uid="{0A425E94-6950-4F28-85A5-A8A892F77AC8}"/>
    <cellStyle name="Output 4 3 2 4" xfId="38989" xr:uid="{EE56CAE0-1E53-4F12-B0AE-EDBBEA7188B3}"/>
    <cellStyle name="Output 4 3 3" xfId="25282" xr:uid="{07C37975-21E1-47CB-8E34-8ED5F974B897}"/>
    <cellStyle name="Output 4 3 4" xfId="30776" xr:uid="{C8C1F2C9-3FDC-4D41-B325-2BDD1E8C226F}"/>
    <cellStyle name="Output 4 3 5" xfId="36260" xr:uid="{FF19B543-6B22-4FB1-BF25-66900EBAE592}"/>
    <cellStyle name="Output 4 4" xfId="12099" xr:uid="{C1D08E6A-5735-45CA-AEB1-07BF5F998645}"/>
    <cellStyle name="Output 4 5" xfId="17335" xr:uid="{18F618FA-6F63-4217-9C6B-CA4FBF2A79F8}"/>
    <cellStyle name="Output 4 6" xfId="19569" xr:uid="{C9DFE2D1-DB9D-4853-B5EF-1B2DCC588C3F}"/>
    <cellStyle name="Output 4 7" xfId="9900" xr:uid="{8BCE1B63-B469-4182-8D08-C175B75E4A78}"/>
    <cellStyle name="Output 4 7 2" xfId="21221" xr:uid="{BDFBB254-CAA4-4EE3-981F-C5683639F1F7}"/>
    <cellStyle name="Output 4 7 2 2" xfId="26777" xr:uid="{8E980F37-B64C-409A-A343-44C28197B93B}"/>
    <cellStyle name="Output 4 7 2 3" xfId="32271" xr:uid="{4AB7A7EC-7A26-4110-8111-4F92BE5F2AA7}"/>
    <cellStyle name="Output 4 7 2 4" xfId="37755" xr:uid="{8E439D18-E682-4B46-B292-4F5639BC4C36}"/>
    <cellStyle name="Output 4 7 3" xfId="24048" xr:uid="{A381C750-F48C-4E66-888E-2E4F849D62D5}"/>
    <cellStyle name="Output 4 7 4" xfId="29542" xr:uid="{F99CC3A4-CD48-4AAE-897C-4726934D8426}"/>
    <cellStyle name="Output 4 7 5" xfId="35026" xr:uid="{F54AFCFE-25D5-4655-85BB-05CEA06EF39C}"/>
    <cellStyle name="Output 5" xfId="6761" xr:uid="{2699114A-CB17-4606-A83A-DF91A80E1411}"/>
    <cellStyle name="Output 5 2" xfId="6762" xr:uid="{7B768E01-B606-4170-8913-994B6B1F4F31}"/>
    <cellStyle name="Output 5 2 2" xfId="15171" xr:uid="{A12FE461-6643-46EE-88D7-45898FDF3AF7}"/>
    <cellStyle name="Output 5 2 2 2" xfId="22458" xr:uid="{9E142F68-4D2B-437A-AEB5-089DD31E8E7E}"/>
    <cellStyle name="Output 5 2 2 2 2" xfId="28014" xr:uid="{B692B0E3-B1CB-4A55-B578-80510A694F2B}"/>
    <cellStyle name="Output 5 2 2 2 3" xfId="33508" xr:uid="{26ECE69F-57ED-4BA2-8161-9A75990A1926}"/>
    <cellStyle name="Output 5 2 2 2 4" xfId="38992" xr:uid="{25E2FF67-7850-41DD-B9C9-9ACF45A60EF2}"/>
    <cellStyle name="Output 5 2 2 3" xfId="25285" xr:uid="{D434345D-A723-461B-96AC-160BB49127A2}"/>
    <cellStyle name="Output 5 2 2 4" xfId="30779" xr:uid="{8BC51787-165F-4035-BAEB-46BA2967A292}"/>
    <cellStyle name="Output 5 2 2 5" xfId="36263" xr:uid="{D89EEE3D-FDE1-454E-829E-CD71FE23E207}"/>
    <cellStyle name="Output 5 2 3" xfId="12102" xr:uid="{DC172222-E356-407B-AD7D-B8BB1CB5C3AA}"/>
    <cellStyle name="Output 5 2 4" xfId="17338" xr:uid="{BCACE087-00F1-4DE9-B56B-97A4EBDFDA33}"/>
    <cellStyle name="Output 5 2 5" xfId="19572" xr:uid="{694EE14B-679B-4ECD-943A-D8C6686577D0}"/>
    <cellStyle name="Output 5 2 6" xfId="9903" xr:uid="{45FAB8F3-8409-44C2-B032-DFD690668E73}"/>
    <cellStyle name="Output 5 2 6 2" xfId="21224" xr:uid="{365E7D84-F36D-4BCF-AE51-8946BBF8BF93}"/>
    <cellStyle name="Output 5 2 6 2 2" xfId="26780" xr:uid="{ABA3EBAA-1D57-453D-AC0B-6CDCADA08EFC}"/>
    <cellStyle name="Output 5 2 6 2 3" xfId="32274" xr:uid="{CAB2B67E-E118-411E-87C4-FCCE53180450}"/>
    <cellStyle name="Output 5 2 6 2 4" xfId="37758" xr:uid="{3490717F-70E6-46CD-9B3A-C3B5F2DA4A2B}"/>
    <cellStyle name="Output 5 2 6 3" xfId="24051" xr:uid="{24B187DD-B509-43BE-BE7D-66188A3A7B83}"/>
    <cellStyle name="Output 5 2 6 4" xfId="29545" xr:uid="{800F5666-9520-4E5A-A43C-E7B9E26E0CBA}"/>
    <cellStyle name="Output 5 2 6 5" xfId="35029" xr:uid="{238F5CEC-BAFC-49D6-A623-C3993070316E}"/>
    <cellStyle name="Output 5 3" xfId="15170" xr:uid="{6C4211CA-7DDC-4645-A6E3-91DA47E656EC}"/>
    <cellStyle name="Output 5 3 2" xfId="22457" xr:uid="{61DD4F60-1304-4727-8F2D-8D6AA058F9EF}"/>
    <cellStyle name="Output 5 3 2 2" xfId="28013" xr:uid="{D35731ED-1E53-436A-AC8B-24BABE3DED0F}"/>
    <cellStyle name="Output 5 3 2 3" xfId="33507" xr:uid="{0D66C679-3E11-4111-84BB-0DA080D8BCD8}"/>
    <cellStyle name="Output 5 3 2 4" xfId="38991" xr:uid="{7810A64D-8EFA-42CF-8680-095A75C96F1B}"/>
    <cellStyle name="Output 5 3 3" xfId="25284" xr:uid="{F52F5499-3C9A-4A00-8081-305A7F5BDAA8}"/>
    <cellStyle name="Output 5 3 4" xfId="30778" xr:uid="{72329DBE-3262-4475-93D8-D39BFB8E428B}"/>
    <cellStyle name="Output 5 3 5" xfId="36262" xr:uid="{6053316F-CE4C-4933-BDA9-94D121F2D6BB}"/>
    <cellStyle name="Output 5 4" xfId="12101" xr:uid="{73690495-E1B5-4A24-8627-39B6E0D11D4B}"/>
    <cellStyle name="Output 5 5" xfId="17337" xr:uid="{A1E41808-9392-4361-9D04-63FE68BCD88E}"/>
    <cellStyle name="Output 5 6" xfId="19571" xr:uid="{0B6DB77C-39D7-4992-A546-C047331814EA}"/>
    <cellStyle name="Output 5 7" xfId="9902" xr:uid="{BC69C3C9-0519-405F-A738-C57DEA04B49C}"/>
    <cellStyle name="Output 5 7 2" xfId="21223" xr:uid="{CC9DC89B-95BF-4635-9D60-865763DD3983}"/>
    <cellStyle name="Output 5 7 2 2" xfId="26779" xr:uid="{DF08A5F9-763D-4DDB-A451-6803FE77F320}"/>
    <cellStyle name="Output 5 7 2 3" xfId="32273" xr:uid="{D1B8AF4D-5830-4686-BB53-97935A51D23F}"/>
    <cellStyle name="Output 5 7 2 4" xfId="37757" xr:uid="{793F7102-ACA5-47FB-8529-5CF1C1935C48}"/>
    <cellStyle name="Output 5 7 3" xfId="24050" xr:uid="{F3F222F1-DF6A-4985-9482-B744B0168FF6}"/>
    <cellStyle name="Output 5 7 4" xfId="29544" xr:uid="{1AD783FD-F2BB-4704-ABE6-07C1C7137CBF}"/>
    <cellStyle name="Output 5 7 5" xfId="35028" xr:uid="{45659916-8A27-44CB-A4B5-672EE4AC7358}"/>
    <cellStyle name="Output 6" xfId="6763" xr:uid="{EF3D7A64-9C9D-4960-9F45-251EDCBCE9B4}"/>
    <cellStyle name="Output 6 2" xfId="15172" xr:uid="{05A57B71-982B-4B26-8A66-8DF7F02F6210}"/>
    <cellStyle name="Output 6 2 2" xfId="22459" xr:uid="{EB1EB318-0425-4C7E-983C-97095623A0C6}"/>
    <cellStyle name="Output 6 2 2 2" xfId="28015" xr:uid="{C0204138-DEE0-40E9-BE7C-1912E9B8515D}"/>
    <cellStyle name="Output 6 2 2 3" xfId="33509" xr:uid="{05C7D525-31AA-4CA5-8561-D3AAFC357E27}"/>
    <cellStyle name="Output 6 2 2 4" xfId="38993" xr:uid="{30865B8B-EE8D-4B06-AC09-297F23F2AF62}"/>
    <cellStyle name="Output 6 2 3" xfId="25286" xr:uid="{22F24EA4-6236-4B66-87CD-5CA3A347FCBC}"/>
    <cellStyle name="Output 6 2 4" xfId="30780" xr:uid="{66195B8F-A7D4-4965-9120-FE9294093508}"/>
    <cellStyle name="Output 6 2 5" xfId="36264" xr:uid="{C97F3CC8-8F97-4BA5-AE62-02DBEF07EFDF}"/>
    <cellStyle name="Output 6 3" xfId="12103" xr:uid="{BA8E1E64-74FE-4CF9-812F-0EC7FAFC5A2D}"/>
    <cellStyle name="Output 6 4" xfId="17339" xr:uid="{D48D58CA-093E-4484-9074-EBD7F5C0C180}"/>
    <cellStyle name="Output 6 5" xfId="19573" xr:uid="{739E6420-F202-4412-9A53-13D3ABE8C38D}"/>
    <cellStyle name="Output 6 6" xfId="9904" xr:uid="{9253D7DD-6605-45E5-A66E-0478F7B88B4E}"/>
    <cellStyle name="Output 6 6 2" xfId="21225" xr:uid="{89D11965-3698-4DDD-8F7B-95E91DD8F831}"/>
    <cellStyle name="Output 6 6 2 2" xfId="26781" xr:uid="{60547220-39DA-4BD1-B3DE-58896E405D71}"/>
    <cellStyle name="Output 6 6 2 3" xfId="32275" xr:uid="{1F18573B-16FA-4637-91E6-360D42544CA6}"/>
    <cellStyle name="Output 6 6 2 4" xfId="37759" xr:uid="{53BC7E3E-2A32-49A5-B17B-5E196EEC035F}"/>
    <cellStyle name="Output 6 6 3" xfId="24052" xr:uid="{3BDBF4AD-D709-4026-90DE-1D5C8A753D4D}"/>
    <cellStyle name="Output 6 6 4" xfId="29546" xr:uid="{805B6ED2-FD61-4EA7-83AC-77A0AF4F9CD3}"/>
    <cellStyle name="Output 6 6 5" xfId="35030" xr:uid="{A2F96CDD-3585-4706-BB81-466D7A5D6297}"/>
    <cellStyle name="Output 7" xfId="6764" xr:uid="{B71AFBB0-98D6-43E2-B2FA-67F795A68A51}"/>
    <cellStyle name="Output 7 2" xfId="15173" xr:uid="{B3D3C300-44DE-424C-ACD1-9941D0FC4708}"/>
    <cellStyle name="Output 7 2 2" xfId="22460" xr:uid="{3B7B06C0-EC4D-41FA-8EB3-DC4BC0894A3F}"/>
    <cellStyle name="Output 7 2 2 2" xfId="28016" xr:uid="{BD4BD412-D560-4CE2-AD0E-C1D3F657F2AA}"/>
    <cellStyle name="Output 7 2 2 3" xfId="33510" xr:uid="{5FAC2F22-397A-44EE-9209-36A1FE71843C}"/>
    <cellStyle name="Output 7 2 2 4" xfId="38994" xr:uid="{CEDDD001-824B-47F7-86B1-106A909226BD}"/>
    <cellStyle name="Output 7 2 3" xfId="25287" xr:uid="{43F258E7-A35F-42BD-A933-483623277962}"/>
    <cellStyle name="Output 7 2 4" xfId="30781" xr:uid="{7376F845-3DB3-4107-A271-124B27F6A5E9}"/>
    <cellStyle name="Output 7 2 5" xfId="36265" xr:uid="{5A7C270C-1420-4858-A5E0-78372CCD5DE1}"/>
    <cellStyle name="Output 7 3" xfId="12104" xr:uid="{35C491A2-2F10-464B-8356-5E2D67D1A672}"/>
    <cellStyle name="Output 7 4" xfId="17340" xr:uid="{794D846C-616C-442A-BCA4-24290E3D889D}"/>
    <cellStyle name="Output 7 5" xfId="19574" xr:uid="{B23F5409-3793-4491-AE74-AB9A2D200932}"/>
    <cellStyle name="Output 7 6" xfId="9905" xr:uid="{9CC2EF6D-BA48-450F-BAA3-DE8BBA327EF0}"/>
    <cellStyle name="Output 7 6 2" xfId="21226" xr:uid="{63FCD073-F99E-49AD-80F0-50952A88BE76}"/>
    <cellStyle name="Output 7 6 2 2" xfId="26782" xr:uid="{1CDAF3ED-ED58-41F1-9C09-79D59E3289D8}"/>
    <cellStyle name="Output 7 6 2 3" xfId="32276" xr:uid="{549A6F04-2A0C-43CE-95EE-7D49A17447A1}"/>
    <cellStyle name="Output 7 6 2 4" xfId="37760" xr:uid="{71CA2289-7E7D-4A09-9D58-4EA9DA1EB322}"/>
    <cellStyle name="Output 7 6 3" xfId="24053" xr:uid="{0F3C4823-2C0C-48AC-B064-6A285CDFCA95}"/>
    <cellStyle name="Output 7 6 4" xfId="29547" xr:uid="{AD7D06F2-DA2B-4F87-A25C-89AFAAAFCA4E}"/>
    <cellStyle name="Output 7 6 5" xfId="35031" xr:uid="{24FEE476-5253-4909-A636-749CA5E70ED2}"/>
    <cellStyle name="Output 8" xfId="6765" xr:uid="{BE03D797-4AC2-4556-81EB-04B75FDD10D1}"/>
    <cellStyle name="Output 8 2" xfId="15174" xr:uid="{282A1E42-4719-4BD7-B356-1F70E3464F47}"/>
    <cellStyle name="Output 8 2 2" xfId="22461" xr:uid="{B564D270-61C4-42AC-9171-59E2E59BE39E}"/>
    <cellStyle name="Output 8 2 2 2" xfId="28017" xr:uid="{1A425E72-FD41-47CB-8E6C-0298FD2CF21F}"/>
    <cellStyle name="Output 8 2 2 3" xfId="33511" xr:uid="{CB47A95B-EB2B-4867-9126-78CF004CC962}"/>
    <cellStyle name="Output 8 2 2 4" xfId="38995" xr:uid="{76BA11C2-8958-486F-8FF4-FCE9DAD862C4}"/>
    <cellStyle name="Output 8 2 3" xfId="25288" xr:uid="{B3A7AA80-691F-4DF0-B840-04B578CDF3EB}"/>
    <cellStyle name="Output 8 2 4" xfId="30782" xr:uid="{128EC5D2-C373-4B42-AB8A-6956877130A1}"/>
    <cellStyle name="Output 8 2 5" xfId="36266" xr:uid="{BD003E5C-2515-4F87-8FD0-BBCC54EFA143}"/>
    <cellStyle name="Output 8 3" xfId="12490" xr:uid="{9A1B3770-92B3-4B97-B026-082A7D7A5D4F}"/>
    <cellStyle name="Output 8 4" xfId="19575" xr:uid="{9F0426C1-AE3A-4BA5-BE8C-84A0C1653F8F}"/>
    <cellStyle name="Output 8 5" xfId="9906" xr:uid="{E0A3F716-4EDA-4CB7-AAEC-3B0D2A18AA3A}"/>
    <cellStyle name="Output 8 5 2" xfId="21227" xr:uid="{BDD83664-0301-4D44-802E-A87EDFC4D3F3}"/>
    <cellStyle name="Output 8 5 2 2" xfId="26783" xr:uid="{9625BC24-BEDB-4550-AF07-F6460E703A96}"/>
    <cellStyle name="Output 8 5 2 3" xfId="32277" xr:uid="{B0F443B1-50F8-4007-9448-47408E924F27}"/>
    <cellStyle name="Output 8 5 2 4" xfId="37761" xr:uid="{AC1EA80D-A448-4BA0-958B-96F9EAE9E91D}"/>
    <cellStyle name="Output 8 5 3" xfId="24054" xr:uid="{D1215E07-89A5-4A6B-9F8D-23BEBCACBB90}"/>
    <cellStyle name="Output 8 5 4" xfId="29548" xr:uid="{C3BE2768-F728-402B-80EA-4C103BFFDB09}"/>
    <cellStyle name="Output 8 5 5" xfId="35032" xr:uid="{BBF6DB52-D3B5-45FD-8F92-C9866B6CC83C}"/>
    <cellStyle name="Output 9" xfId="7118" xr:uid="{90EA32A6-CD1E-406E-B839-C164BB681D43}"/>
    <cellStyle name="Output 9 2" xfId="19900" xr:uid="{252981D1-3F5D-4BBB-9733-44A80DD1252C}"/>
    <cellStyle name="Output 9 3" xfId="9907" xr:uid="{2F94A6C1-18C4-4EEF-99B5-A7ABAB841918}"/>
    <cellStyle name="Output 9 3 2" xfId="21228" xr:uid="{93C15D96-9F96-4824-8BB2-FD01F4DA5588}"/>
    <cellStyle name="Output 9 3 2 2" xfId="26784" xr:uid="{4E09E9F1-3651-4BFF-B1B3-37641FADE02A}"/>
    <cellStyle name="Output 9 3 2 3" xfId="32278" xr:uid="{112D8699-0407-49DC-B889-22881EF12166}"/>
    <cellStyle name="Output 9 3 2 4" xfId="37762" xr:uid="{C64DCE72-B8A3-4567-BBBC-DBB6B645E8BF}"/>
    <cellStyle name="Output 9 3 3" xfId="24055" xr:uid="{3AE0D762-22B4-4F91-B4C8-C80A5344DA14}"/>
    <cellStyle name="Output 9 3 4" xfId="29549" xr:uid="{1E6C2BC9-99EA-46FB-BAB0-296770544A43}"/>
    <cellStyle name="Output 9 3 5" xfId="35033" xr:uid="{8E177C49-E09C-46BF-9D29-F908D1BB125A}"/>
    <cellStyle name="Percent (0)" xfId="6766" xr:uid="{67260814-13F0-4BA2-B580-8BF1A623A96C}"/>
    <cellStyle name="Percent (0) 10" xfId="9908" xr:uid="{B13137E9-0E51-4975-ABD5-61DC09BE48A5}"/>
    <cellStyle name="Percent (0) 10 2" xfId="21229" xr:uid="{D52FBF9E-F041-4342-9B58-0C69A04518E1}"/>
    <cellStyle name="Percent (0) 10 2 2" xfId="26785" xr:uid="{EAE43BCB-431D-4EC7-B0B5-218C6E11BA96}"/>
    <cellStyle name="Percent (0) 10 2 3" xfId="32279" xr:uid="{910F8CBA-BC83-4C78-8F19-7EB1431F04F4}"/>
    <cellStyle name="Percent (0) 10 2 4" xfId="37763" xr:uid="{C46FFC69-F431-479D-96D3-39B54ACCAA88}"/>
    <cellStyle name="Percent (0) 10 3" xfId="24056" xr:uid="{859B2412-9F59-4486-8849-74E01781427F}"/>
    <cellStyle name="Percent (0) 10 4" xfId="29550" xr:uid="{00054FBD-D619-495A-B988-AA7DDFC64F65}"/>
    <cellStyle name="Percent (0) 10 5" xfId="35034" xr:uid="{657A9B06-F00A-4BE0-B7D9-2FC9650F5990}"/>
    <cellStyle name="Percent (0) 2" xfId="6767" xr:uid="{CB80A751-6E66-412B-87E4-EBF6FABCD248}"/>
    <cellStyle name="Percent (0) 2 2" xfId="15176" xr:uid="{1BB0FDC5-3F59-4C79-9869-97E7DC15D106}"/>
    <cellStyle name="Percent (0) 2 2 2" xfId="22463" xr:uid="{AF5D90D5-CF24-478C-AA55-5F7DE7DE3F57}"/>
    <cellStyle name="Percent (0) 2 2 2 2" xfId="28019" xr:uid="{BF5DD40A-5435-4B92-A0C3-0FE08300EEE5}"/>
    <cellStyle name="Percent (0) 2 2 2 3" xfId="33513" xr:uid="{A0B48F3E-B85D-48CE-AA12-C0EAEDA06089}"/>
    <cellStyle name="Percent (0) 2 2 2 4" xfId="38997" xr:uid="{6FFB1400-1CB7-438C-B223-93F5BC33211B}"/>
    <cellStyle name="Percent (0) 2 2 3" xfId="25290" xr:uid="{4860ACFA-F0DF-42B6-A532-9B7366364166}"/>
    <cellStyle name="Percent (0) 2 2 4" xfId="30784" xr:uid="{03BE0E3A-A6D7-49BE-921B-B2B5FBA11496}"/>
    <cellStyle name="Percent (0) 2 2 5" xfId="36268" xr:uid="{DB075777-021E-4171-B76B-77AB1FB624B8}"/>
    <cellStyle name="Percent (0) 2 3" xfId="12106" xr:uid="{2043E08A-7CA5-4988-8987-BA561C35B188}"/>
    <cellStyle name="Percent (0) 2 4" xfId="17342" xr:uid="{2E2118DF-3F7A-4A15-B178-6BAC5A0E16CC}"/>
    <cellStyle name="Percent (0) 2 5" xfId="19577" xr:uid="{2EEA2023-5FB5-4855-9D6A-AA8A57922860}"/>
    <cellStyle name="Percent (0) 2 6" xfId="9909" xr:uid="{0773E272-D2A8-4BB5-83C0-0F3178525015}"/>
    <cellStyle name="Percent (0) 2 6 2" xfId="21230" xr:uid="{F39EE018-DCBA-4538-B192-62A7BB159345}"/>
    <cellStyle name="Percent (0) 2 6 2 2" xfId="26786" xr:uid="{5D4C93DD-FF92-4D7A-8C47-13B830EA6648}"/>
    <cellStyle name="Percent (0) 2 6 2 3" xfId="32280" xr:uid="{1B0F75A3-4797-4AAA-8243-14F25DC23904}"/>
    <cellStyle name="Percent (0) 2 6 2 4" xfId="37764" xr:uid="{B567A4DD-D0CE-4AAF-BB0C-D011B735C227}"/>
    <cellStyle name="Percent (0) 2 6 3" xfId="24057" xr:uid="{BD8516C3-8C45-410B-8614-ADC67A8EEE08}"/>
    <cellStyle name="Percent (0) 2 6 4" xfId="29551" xr:uid="{30ED0A3D-EC63-45EE-B503-05C69F969BEC}"/>
    <cellStyle name="Percent (0) 2 6 5" xfId="35035" xr:uid="{C862C83B-E430-4619-B2E8-68CF934CE178}"/>
    <cellStyle name="Percent (0) 3" xfId="6768" xr:uid="{947E1E16-B511-412E-830F-1C2B871ECA4F}"/>
    <cellStyle name="Percent (0) 3 2" xfId="15177" xr:uid="{5C18C281-A043-499C-8D97-F29E26D1FD1A}"/>
    <cellStyle name="Percent (0) 3 2 2" xfId="22464" xr:uid="{E42B1911-069B-4AB9-952F-153FD43A7668}"/>
    <cellStyle name="Percent (0) 3 2 2 2" xfId="28020" xr:uid="{31DB3640-CBF4-4D37-83C3-C47D12FA3250}"/>
    <cellStyle name="Percent (0) 3 2 2 3" xfId="33514" xr:uid="{6062FEF4-5C70-426F-A292-C16278F5C8D2}"/>
    <cellStyle name="Percent (0) 3 2 2 4" xfId="38998" xr:uid="{7ABFB8A3-B29B-46EB-8AAA-9F10D04B085C}"/>
    <cellStyle name="Percent (0) 3 2 3" xfId="25291" xr:uid="{82D38E3B-602B-4CFE-B3C3-4E1B19CF3872}"/>
    <cellStyle name="Percent (0) 3 2 4" xfId="30785" xr:uid="{E479A686-83C7-4CAE-AC8F-D0346AB420D3}"/>
    <cellStyle name="Percent (0) 3 2 5" xfId="36269" xr:uid="{BA8E2877-ADC5-46D6-AC18-B8DDD948067B}"/>
    <cellStyle name="Percent (0) 3 3" xfId="12492" xr:uid="{6DDE3447-9796-4C4F-A9B2-2996546BE625}"/>
    <cellStyle name="Percent (0) 3 4" xfId="19578" xr:uid="{50569A04-DC49-452F-916E-933CD6DD0CD6}"/>
    <cellStyle name="Percent (0) 3 5" xfId="9910" xr:uid="{924FEFCA-2C9B-4170-8F64-C60F2091BE00}"/>
    <cellStyle name="Percent (0) 3 5 2" xfId="21231" xr:uid="{DBAFFD03-DB97-41F5-9F70-B6A2500249A8}"/>
    <cellStyle name="Percent (0) 3 5 2 2" xfId="26787" xr:uid="{7F4080FE-9732-484B-9315-246AA389571A}"/>
    <cellStyle name="Percent (0) 3 5 2 3" xfId="32281" xr:uid="{B3E06196-9785-45F2-BA12-354BFB67A5BB}"/>
    <cellStyle name="Percent (0) 3 5 2 4" xfId="37765" xr:uid="{A644F1EE-FB59-4A3C-AA7F-A3DEEFB7909E}"/>
    <cellStyle name="Percent (0) 3 5 3" xfId="24058" xr:uid="{2F60D086-EA2C-41DB-8E7E-DD88411B5F9D}"/>
    <cellStyle name="Percent (0) 3 5 4" xfId="29552" xr:uid="{643A66B1-CAF7-4EC4-A829-5674F43FE57D}"/>
    <cellStyle name="Percent (0) 3 5 5" xfId="35036" xr:uid="{DF9BDA0B-3EBD-49F1-9E48-B1425F1F04FE}"/>
    <cellStyle name="Percent (0) 4" xfId="7119" xr:uid="{F2EC5CF1-C1AD-4564-87AC-CEC99027D4EC}"/>
    <cellStyle name="Percent (0) 4 2" xfId="19901" xr:uid="{286A0A38-A560-4CD6-9B15-699ABCB99B1A}"/>
    <cellStyle name="Percent (0) 4 3" xfId="9911" xr:uid="{BF5B4681-479E-493C-95E4-9E565A22AC31}"/>
    <cellStyle name="Percent (0) 4 3 2" xfId="21232" xr:uid="{3F724ACE-9A13-42BC-A410-99BC70AFE826}"/>
    <cellStyle name="Percent (0) 4 3 2 2" xfId="26788" xr:uid="{6D1224BD-21D8-4541-9050-DC2D1CE3E362}"/>
    <cellStyle name="Percent (0) 4 3 2 3" xfId="32282" xr:uid="{BFF72007-F2A5-475A-BA20-0220B8406901}"/>
    <cellStyle name="Percent (0) 4 3 2 4" xfId="37766" xr:uid="{08145CAD-0184-4B3D-A3D9-67CA9C9335E0}"/>
    <cellStyle name="Percent (0) 4 3 3" xfId="24059" xr:uid="{1CDD1C87-4888-410A-AC91-3FE92AEE6A01}"/>
    <cellStyle name="Percent (0) 4 3 4" xfId="29553" xr:uid="{A3442704-3DA2-403A-B013-99198D422088}"/>
    <cellStyle name="Percent (0) 4 3 5" xfId="35037" xr:uid="{C36B3421-90EE-436E-BA53-787C428DB81B}"/>
    <cellStyle name="Percent (0) 5" xfId="9912" xr:uid="{3DFDDB93-C1B9-46EC-9911-511726AD1E35}"/>
    <cellStyle name="Percent (0) 5 2" xfId="21233" xr:uid="{CD24A3A3-6BF2-4ECB-8071-D08512DB771B}"/>
    <cellStyle name="Percent (0) 5 2 2" xfId="26789" xr:uid="{629A79E8-A863-4B05-A168-165E2BF74304}"/>
    <cellStyle name="Percent (0) 5 2 3" xfId="32283" xr:uid="{528D577A-AB3C-4652-9BD7-BA77264127D3}"/>
    <cellStyle name="Percent (0) 5 2 4" xfId="37767" xr:uid="{5DBCC2C2-A097-48D0-B727-6E3144BA2025}"/>
    <cellStyle name="Percent (0) 5 3" xfId="24060" xr:uid="{829E8766-E8B6-480E-BCA7-D236F45D6D48}"/>
    <cellStyle name="Percent (0) 5 4" xfId="29554" xr:uid="{5D4AC230-E64C-48DF-B403-2679F9530143}"/>
    <cellStyle name="Percent (0) 5 5" xfId="35038" xr:uid="{E544357C-E45B-48A6-A002-4F8ED627D310}"/>
    <cellStyle name="Percent (0) 6" xfId="15175" xr:uid="{0F48080B-26D7-41AD-B3E8-D92446734D5E}"/>
    <cellStyle name="Percent (0) 6 2" xfId="22462" xr:uid="{D15BB64E-E210-4E41-86EF-AF650A5F9C34}"/>
    <cellStyle name="Percent (0) 6 2 2" xfId="28018" xr:uid="{FBAFD067-6AA7-42AF-A00A-038AF8DF9958}"/>
    <cellStyle name="Percent (0) 6 2 3" xfId="33512" xr:uid="{D92A6D28-89D8-499F-AACD-DD5FE71E493D}"/>
    <cellStyle name="Percent (0) 6 2 4" xfId="38996" xr:uid="{A7F3D255-1CFC-424E-9CBF-226A887548D4}"/>
    <cellStyle name="Percent (0) 6 3" xfId="25289" xr:uid="{0ADA9C06-9D93-4534-A202-3A59062AB388}"/>
    <cellStyle name="Percent (0) 6 4" xfId="30783" xr:uid="{362A069E-1920-4611-8653-A2803498B211}"/>
    <cellStyle name="Percent (0) 6 5" xfId="36267" xr:uid="{EA8F05D4-C768-4372-84EC-06C9B3C6EFC5}"/>
    <cellStyle name="Percent (0) 7" xfId="12105" xr:uid="{B5407544-56C9-40FB-A594-D9F7B45B55E3}"/>
    <cellStyle name="Percent (0) 8" xfId="17341" xr:uid="{7BB026BC-627B-4056-B9EC-DE06EC8547E5}"/>
    <cellStyle name="Percent (0) 9" xfId="19576" xr:uid="{A6A8A177-1B18-431B-80E2-8516E88812AE}"/>
    <cellStyle name="Percent 2" xfId="6769" xr:uid="{94B44FE6-2424-46BB-8ACF-7F571D814ACC}"/>
    <cellStyle name="Percent 2 10" xfId="15178" xr:uid="{ED4CDF25-169B-402C-BD84-F5A9EFEA34E8}"/>
    <cellStyle name="Percent 2 10 2" xfId="22465" xr:uid="{BCC9742E-73CE-4171-9C94-3291B5121E52}"/>
    <cellStyle name="Percent 2 10 2 2" xfId="28021" xr:uid="{96F8262D-53A7-47F6-A2E2-A3F90AA6C380}"/>
    <cellStyle name="Percent 2 10 2 3" xfId="33515" xr:uid="{076C59F5-A8BC-4CB4-AB10-FBDBE61CE59D}"/>
    <cellStyle name="Percent 2 10 2 4" xfId="38999" xr:uid="{8B82FF3E-758E-4313-BE85-FE27E01AE0E5}"/>
    <cellStyle name="Percent 2 10 3" xfId="25292" xr:uid="{DE6AF6FB-9D0C-4D39-8AB0-EC9903B63552}"/>
    <cellStyle name="Percent 2 10 4" xfId="30786" xr:uid="{67B71983-0DC3-4127-AD3D-DFA859EEFFF5}"/>
    <cellStyle name="Percent 2 10 5" xfId="36270" xr:uid="{A613277B-5D28-4A9E-A8AC-0485327772B5}"/>
    <cellStyle name="Percent 2 11" xfId="12107" xr:uid="{47560D89-2339-4B6B-97FA-0B0CCB4D62D8}"/>
    <cellStyle name="Percent 2 12" xfId="17343" xr:uid="{E7712D8B-0B57-4C4C-B0BE-E68C0A60E109}"/>
    <cellStyle name="Percent 2 13" xfId="19579" xr:uid="{5F17B247-7465-468B-83A5-314CD20939B6}"/>
    <cellStyle name="Percent 2 14" xfId="9913" xr:uid="{BBE7DA7F-BD53-4F57-A176-A9012F318771}"/>
    <cellStyle name="Percent 2 14 2" xfId="21234" xr:uid="{65A07C40-FB3D-42CF-87CF-C63A7C0614DD}"/>
    <cellStyle name="Percent 2 14 2 2" xfId="26790" xr:uid="{5CE0DE47-E783-45A3-9123-6E634EE8B3C2}"/>
    <cellStyle name="Percent 2 14 2 3" xfId="32284" xr:uid="{3ECBE943-7366-42E6-82D8-3EF3A1451817}"/>
    <cellStyle name="Percent 2 14 2 4" xfId="37768" xr:uid="{686373C9-E955-4DA3-A612-59A6444C2C44}"/>
    <cellStyle name="Percent 2 14 3" xfId="24061" xr:uid="{D85FD508-D1DA-4222-83A9-2FA7D703A98C}"/>
    <cellStyle name="Percent 2 14 4" xfId="29555" xr:uid="{91D0C42C-0B3B-49C3-B2D6-A4BF777ACC62}"/>
    <cellStyle name="Percent 2 14 5" xfId="35039" xr:uid="{4DA1A497-6407-4D64-A8CA-BDFFD777D8E3}"/>
    <cellStyle name="Percent 2 2" xfId="6770" xr:uid="{5E1FED68-3A3B-4153-B005-D10C6F132D74}"/>
    <cellStyle name="Percent 2 2 10" xfId="9914" xr:uid="{976479D4-6192-4234-9254-57CFA8D06E08}"/>
    <cellStyle name="Percent 2 2 10 2" xfId="21235" xr:uid="{F3D550B7-B25A-4D5C-8D7E-8AAC71FEC76B}"/>
    <cellStyle name="Percent 2 2 10 2 2" xfId="26791" xr:uid="{7820C006-48F8-47CF-8830-1C787B68730A}"/>
    <cellStyle name="Percent 2 2 10 2 3" xfId="32285" xr:uid="{CFAE34C6-75ED-4636-B439-F1115EADA8FD}"/>
    <cellStyle name="Percent 2 2 10 2 4" xfId="37769" xr:uid="{E4502D30-DA95-49C5-8781-FD2289302ED8}"/>
    <cellStyle name="Percent 2 2 10 3" xfId="24062" xr:uid="{815910AF-EBE2-4559-B352-8B9E3C026013}"/>
    <cellStyle name="Percent 2 2 10 4" xfId="29556" xr:uid="{3C510115-D5D1-450F-9BB1-B73F22FA9E67}"/>
    <cellStyle name="Percent 2 2 10 5" xfId="35040" xr:uid="{1BE61C6B-947B-4288-86D3-EAFEA978E99E}"/>
    <cellStyle name="Percent 2 2 2" xfId="6771" xr:uid="{E273AFCF-91B5-43E0-AC7F-33455CDD115A}"/>
    <cellStyle name="Percent 2 2 2 2" xfId="15180" xr:uid="{395A8555-2739-4846-9BDB-B8C87BCFAF13}"/>
    <cellStyle name="Percent 2 2 2 2 2" xfId="22467" xr:uid="{9AFBCB3E-1871-4F93-B7DB-B73DB9304178}"/>
    <cellStyle name="Percent 2 2 2 2 2 2" xfId="28023" xr:uid="{00EA7156-29C9-4F29-B90B-1092B3A20887}"/>
    <cellStyle name="Percent 2 2 2 2 2 3" xfId="33517" xr:uid="{000E3B5C-EF32-48F3-A333-F2768F8677A5}"/>
    <cellStyle name="Percent 2 2 2 2 2 4" xfId="39001" xr:uid="{1E576831-FE9F-43E6-83E1-B250124E614D}"/>
    <cellStyle name="Percent 2 2 2 2 3" xfId="25294" xr:uid="{D147DF5D-49EE-4290-9B89-872C2ABE97E5}"/>
    <cellStyle name="Percent 2 2 2 2 4" xfId="30788" xr:uid="{71220B44-A6D0-47F8-944B-FAB41C392C6B}"/>
    <cellStyle name="Percent 2 2 2 2 5" xfId="36272" xr:uid="{4EAA09BD-A6BC-4600-A546-7BBB3471B4D9}"/>
    <cellStyle name="Percent 2 2 2 3" xfId="12109" xr:uid="{59F8695F-C69E-49D4-AF01-4CE930D72F12}"/>
    <cellStyle name="Percent 2 2 2 4" xfId="17345" xr:uid="{20AD1537-297D-4DA4-AF90-82D75CFB6FE7}"/>
    <cellStyle name="Percent 2 2 2 5" xfId="19581" xr:uid="{363C1453-1DE2-4072-9E6A-B801E8898826}"/>
    <cellStyle name="Percent 2 2 2 6" xfId="9915" xr:uid="{084354CF-B708-4CEC-9AA7-3967639D95FC}"/>
    <cellStyle name="Percent 2 2 2 6 2" xfId="21236" xr:uid="{253794E2-96CF-455E-88A6-C8863408729E}"/>
    <cellStyle name="Percent 2 2 2 6 2 2" xfId="26792" xr:uid="{B835FADB-5AF5-449F-99A9-2EEF65B9A214}"/>
    <cellStyle name="Percent 2 2 2 6 2 3" xfId="32286" xr:uid="{0A9CCCD6-BDE1-4569-84B0-6F4A223A8CFB}"/>
    <cellStyle name="Percent 2 2 2 6 2 4" xfId="37770" xr:uid="{FEFF7852-20B1-4C05-B961-CB89B5CB5113}"/>
    <cellStyle name="Percent 2 2 2 6 3" xfId="24063" xr:uid="{F82F5113-2246-44B0-B26D-58929735DE38}"/>
    <cellStyle name="Percent 2 2 2 6 4" xfId="29557" xr:uid="{4934FF5E-4AA7-4AD8-9C59-7C68CE378B18}"/>
    <cellStyle name="Percent 2 2 2 6 5" xfId="35041" xr:uid="{5F0D2C5B-B537-41F3-86F8-CAFA2863FC9C}"/>
    <cellStyle name="Percent 2 2 3" xfId="6772" xr:uid="{C30DF793-7A97-450A-88F8-09DC183541FB}"/>
    <cellStyle name="Percent 2 2 3 2" xfId="15181" xr:uid="{B858CBEE-A3A0-4FFF-81DA-C3984DED3A1B}"/>
    <cellStyle name="Percent 2 2 3 2 2" xfId="22468" xr:uid="{D4AFE306-C117-4CB7-9631-CAFBB2C0B99C}"/>
    <cellStyle name="Percent 2 2 3 2 2 2" xfId="28024" xr:uid="{B76E6BB2-4DB3-49EB-9B05-85F1D37C4D9B}"/>
    <cellStyle name="Percent 2 2 3 2 2 3" xfId="33518" xr:uid="{75257884-111D-45A9-9D5A-4CC26E3E6972}"/>
    <cellStyle name="Percent 2 2 3 2 2 4" xfId="39002" xr:uid="{CB69DB37-2CB3-4FC2-B093-1999128F0F98}"/>
    <cellStyle name="Percent 2 2 3 2 3" xfId="25295" xr:uid="{63FF515A-FBBB-418A-92A2-1EACB53B691E}"/>
    <cellStyle name="Percent 2 2 3 2 4" xfId="30789" xr:uid="{02A38CFB-4CFD-4B60-89F1-0A0E889D5E14}"/>
    <cellStyle name="Percent 2 2 3 2 5" xfId="36273" xr:uid="{6886338E-0C5F-4294-ACA7-1C76CB72ABFF}"/>
    <cellStyle name="Percent 2 2 3 3" xfId="12494" xr:uid="{021018C7-7F3A-4BDC-94C7-CC403E9D12AA}"/>
    <cellStyle name="Percent 2 2 3 4" xfId="19582" xr:uid="{E39F7D20-96FC-4572-ABDD-63D58CCE3D7D}"/>
    <cellStyle name="Percent 2 2 3 5" xfId="9916" xr:uid="{6C0963E8-06CD-4752-A449-05F01384BA70}"/>
    <cellStyle name="Percent 2 2 3 5 2" xfId="21237" xr:uid="{293EC971-FF36-4C80-85FD-210181E18D64}"/>
    <cellStyle name="Percent 2 2 3 5 2 2" xfId="26793" xr:uid="{68F462B1-A05F-4AD7-B3CF-5F69702A3663}"/>
    <cellStyle name="Percent 2 2 3 5 2 3" xfId="32287" xr:uid="{2037D33A-E5EB-47CF-B1EC-0BDEE9B6C663}"/>
    <cellStyle name="Percent 2 2 3 5 2 4" xfId="37771" xr:uid="{094FF624-4EF2-4AB2-A80E-8A67324DCA69}"/>
    <cellStyle name="Percent 2 2 3 5 3" xfId="24064" xr:uid="{958ACCD6-CA7B-47E0-BFA0-6DA11CBBEA37}"/>
    <cellStyle name="Percent 2 2 3 5 4" xfId="29558" xr:uid="{7B5C5967-BAB3-4001-BE6D-943DAD3DF108}"/>
    <cellStyle name="Percent 2 2 3 5 5" xfId="35042" xr:uid="{1E54EFB5-C2C0-4C14-8FFF-78A6AE718EB3}"/>
    <cellStyle name="Percent 2 2 4" xfId="7121" xr:uid="{857B383C-5180-4C75-A586-EF6CF7EB506A}"/>
    <cellStyle name="Percent 2 2 4 2" xfId="19903" xr:uid="{18BE32DB-CA13-4BB6-974F-439953437D11}"/>
    <cellStyle name="Percent 2 2 4 3" xfId="9917" xr:uid="{51818CBF-4EA2-40F7-B579-33271A56846E}"/>
    <cellStyle name="Percent 2 2 4 3 2" xfId="21238" xr:uid="{B07DEF0B-17AA-4B9D-9F34-F9529AB1DD5C}"/>
    <cellStyle name="Percent 2 2 4 3 2 2" xfId="26794" xr:uid="{2B21B565-75CC-4288-AEF4-F459A9103B82}"/>
    <cellStyle name="Percent 2 2 4 3 2 3" xfId="32288" xr:uid="{52F9CD24-D572-4F67-BCF1-E5D2A08C247C}"/>
    <cellStyle name="Percent 2 2 4 3 2 4" xfId="37772" xr:uid="{C60A9F1A-F9A6-481F-90BF-921ED45B5AAE}"/>
    <cellStyle name="Percent 2 2 4 3 3" xfId="24065" xr:uid="{850C68C4-7556-4BE5-8951-93D08A9FC61E}"/>
    <cellStyle name="Percent 2 2 4 3 4" xfId="29559" xr:uid="{46576211-4168-40C7-B953-F20D3A36102F}"/>
    <cellStyle name="Percent 2 2 4 3 5" xfId="35043" xr:uid="{0C9F8493-BE3A-4667-947E-6B4F6E6EF528}"/>
    <cellStyle name="Percent 2 2 5" xfId="9918" xr:uid="{35ACD0CA-0FDB-42FE-8D38-55426AED5201}"/>
    <cellStyle name="Percent 2 2 5 2" xfId="21239" xr:uid="{E8091880-53DD-4EF2-AB24-69BEE8AB18DD}"/>
    <cellStyle name="Percent 2 2 5 2 2" xfId="26795" xr:uid="{04123499-5B80-41FB-AA23-C8F794820D53}"/>
    <cellStyle name="Percent 2 2 5 2 3" xfId="32289" xr:uid="{99FA8BC8-80DF-43FC-A0EE-14F3615D41A2}"/>
    <cellStyle name="Percent 2 2 5 2 4" xfId="37773" xr:uid="{0569378E-CD54-42FB-BA32-F54CA9202F6A}"/>
    <cellStyle name="Percent 2 2 5 3" xfId="24066" xr:uid="{1BF46802-B423-4A94-A2F0-9B3E6B3724C3}"/>
    <cellStyle name="Percent 2 2 5 4" xfId="29560" xr:uid="{DB1F75D5-5BC0-4BB1-B5B2-C832FEA18024}"/>
    <cellStyle name="Percent 2 2 5 5" xfId="35044" xr:uid="{A85B6CB0-A702-47C8-B9B0-AA0BB412980D}"/>
    <cellStyle name="Percent 2 2 6" xfId="15179" xr:uid="{379A9995-9FA4-4B40-86AA-3CAAC61781F7}"/>
    <cellStyle name="Percent 2 2 6 2" xfId="22466" xr:uid="{E4851BC9-D499-4E6D-BE81-FC9332B48BFA}"/>
    <cellStyle name="Percent 2 2 6 2 2" xfId="28022" xr:uid="{63A8886D-C291-464E-A0E8-1F94552044EF}"/>
    <cellStyle name="Percent 2 2 6 2 3" xfId="33516" xr:uid="{E31FA5C6-7C1F-4689-82A0-B33CB3EF21A5}"/>
    <cellStyle name="Percent 2 2 6 2 4" xfId="39000" xr:uid="{AE87A164-A24E-4F74-AC3C-7B2EEC7F3E26}"/>
    <cellStyle name="Percent 2 2 6 3" xfId="25293" xr:uid="{CBAF8257-E9B0-433E-9820-E452EF4B5836}"/>
    <cellStyle name="Percent 2 2 6 4" xfId="30787" xr:uid="{BE258425-4C41-44AB-A59D-219BC26B7102}"/>
    <cellStyle name="Percent 2 2 6 5" xfId="36271" xr:uid="{964D2A2F-1A99-45E6-AE49-AF294B29729B}"/>
    <cellStyle name="Percent 2 2 7" xfId="12108" xr:uid="{0F3C66E7-9D22-4B94-8928-5240C8552A7E}"/>
    <cellStyle name="Percent 2 2 8" xfId="17344" xr:uid="{F2D12C84-92D1-4FC6-B4AE-8825ACEA1D27}"/>
    <cellStyle name="Percent 2 2 9" xfId="19580" xr:uid="{44A928F9-82C9-4DE7-BA11-6AAAAF1AEA6A}"/>
    <cellStyle name="Percent 2 3" xfId="6773" xr:uid="{A8153FF4-A822-45AB-BEAC-A991A9C9CD4B}"/>
    <cellStyle name="Percent 2 3 10" xfId="9919" xr:uid="{CFACE07D-1608-4B24-B213-6B1214641EFF}"/>
    <cellStyle name="Percent 2 3 10 2" xfId="21240" xr:uid="{DD369DC4-A2FA-41C6-8C49-48B1C3DCD46B}"/>
    <cellStyle name="Percent 2 3 10 2 2" xfId="26796" xr:uid="{B80F6D0D-2303-422F-81DE-6A390866AFFC}"/>
    <cellStyle name="Percent 2 3 10 2 3" xfId="32290" xr:uid="{FC6A8C88-AF28-467E-8146-F361E492BFA7}"/>
    <cellStyle name="Percent 2 3 10 2 4" xfId="37774" xr:uid="{CC247CF9-3136-4E07-BBF8-5EDAA94F95AF}"/>
    <cellStyle name="Percent 2 3 10 3" xfId="24067" xr:uid="{37C27566-5C1E-4AF0-9994-22CFE209D525}"/>
    <cellStyle name="Percent 2 3 10 4" xfId="29561" xr:uid="{B67029F9-8658-42D9-809E-FAC262D07E23}"/>
    <cellStyle name="Percent 2 3 10 5" xfId="35045" xr:uid="{344A19FE-DF93-46E7-BADB-97715C36968B}"/>
    <cellStyle name="Percent 2 3 2" xfId="6774" xr:uid="{2CC1ABF2-E0EC-4002-A022-EBFF7738B917}"/>
    <cellStyle name="Percent 2 3 2 2" xfId="15183" xr:uid="{FCEB4ECA-6FA9-40D7-8C71-2E27B108620C}"/>
    <cellStyle name="Percent 2 3 2 2 2" xfId="22470" xr:uid="{45EB872A-F421-47BF-8571-CFA472751EC9}"/>
    <cellStyle name="Percent 2 3 2 2 2 2" xfId="28026" xr:uid="{07D9BC59-7FB8-4C25-BD59-039D06504533}"/>
    <cellStyle name="Percent 2 3 2 2 2 3" xfId="33520" xr:uid="{AA59EF8E-9B80-4C88-8BDE-EF21EB10B5B1}"/>
    <cellStyle name="Percent 2 3 2 2 2 4" xfId="39004" xr:uid="{7D554412-D3CC-4069-8D90-A59F1CBCDD00}"/>
    <cellStyle name="Percent 2 3 2 2 3" xfId="25297" xr:uid="{C39ABB3A-FE11-42DB-8738-1BBE56E7EDB9}"/>
    <cellStyle name="Percent 2 3 2 2 4" xfId="30791" xr:uid="{F4BA26C5-1B7E-40CD-8196-35F5FCA89DDB}"/>
    <cellStyle name="Percent 2 3 2 2 5" xfId="36275" xr:uid="{74197093-B441-4D47-B8ED-2E5710C193A7}"/>
    <cellStyle name="Percent 2 3 2 3" xfId="12111" xr:uid="{20879714-5C4A-497F-991F-335D059D2E09}"/>
    <cellStyle name="Percent 2 3 2 4" xfId="17347" xr:uid="{DA9EEB77-CF47-42AB-8449-D9B23F7FF206}"/>
    <cellStyle name="Percent 2 3 2 5" xfId="19584" xr:uid="{D05A3333-61B6-45D0-8F27-F808DCFA6523}"/>
    <cellStyle name="Percent 2 3 2 6" xfId="9920" xr:uid="{B86DA7B9-D8F5-4C65-AC45-A408AF24899D}"/>
    <cellStyle name="Percent 2 3 2 6 2" xfId="21241" xr:uid="{6F9F52FC-4C1B-412E-ABDA-E18DF5FEBDC0}"/>
    <cellStyle name="Percent 2 3 2 6 2 2" xfId="26797" xr:uid="{6A01EDED-B584-4F95-A52F-019178935E78}"/>
    <cellStyle name="Percent 2 3 2 6 2 3" xfId="32291" xr:uid="{DB6AE095-04AD-468D-A6FC-4564CDE0D22D}"/>
    <cellStyle name="Percent 2 3 2 6 2 4" xfId="37775" xr:uid="{171B5D23-AE47-42DE-AE9B-B824AE09F31E}"/>
    <cellStyle name="Percent 2 3 2 6 3" xfId="24068" xr:uid="{5A36D501-4C4F-467C-969C-3D4C06529C81}"/>
    <cellStyle name="Percent 2 3 2 6 4" xfId="29562" xr:uid="{B08C63FA-7893-40F7-A622-EEBD52DD11D4}"/>
    <cellStyle name="Percent 2 3 2 6 5" xfId="35046" xr:uid="{5292A52A-0E06-4DE9-B0A7-BB940E2DDB2C}"/>
    <cellStyle name="Percent 2 3 3" xfId="6775" xr:uid="{8CAF8087-1860-4DCD-B715-DCC303D81F8F}"/>
    <cellStyle name="Percent 2 3 3 2" xfId="15184" xr:uid="{35C3DF53-9EF4-4798-ACBD-26F78E820AAA}"/>
    <cellStyle name="Percent 2 3 3 2 2" xfId="22471" xr:uid="{05D86D6C-6CBB-444E-B9EA-E6FBD3802CCF}"/>
    <cellStyle name="Percent 2 3 3 2 2 2" xfId="28027" xr:uid="{E4B39078-CD20-4A7F-8635-CBDA00C993A5}"/>
    <cellStyle name="Percent 2 3 3 2 2 3" xfId="33521" xr:uid="{B4A5D085-9553-4E3D-88BC-7BD299E8E59F}"/>
    <cellStyle name="Percent 2 3 3 2 2 4" xfId="39005" xr:uid="{32493D6B-C723-48F3-B60A-EF65F1B80897}"/>
    <cellStyle name="Percent 2 3 3 2 3" xfId="25298" xr:uid="{D42F9A7A-8457-42E5-9FAB-BC00AFD69597}"/>
    <cellStyle name="Percent 2 3 3 2 4" xfId="30792" xr:uid="{5FFA2E4C-355A-4214-8F03-2ECCFE3B68B4}"/>
    <cellStyle name="Percent 2 3 3 2 5" xfId="36276" xr:uid="{6688C96E-25FE-42D2-8065-EE26A75E0A2F}"/>
    <cellStyle name="Percent 2 3 3 3" xfId="12495" xr:uid="{119C71EC-CE70-450E-9119-7BED11D8E6E5}"/>
    <cellStyle name="Percent 2 3 3 4" xfId="19585" xr:uid="{0C65D2A5-2571-4E43-BEFA-63B1F89FC349}"/>
    <cellStyle name="Percent 2 3 3 5" xfId="9921" xr:uid="{B637C3EB-80E7-4983-9001-1CE5AC134ABC}"/>
    <cellStyle name="Percent 2 3 3 5 2" xfId="21242" xr:uid="{3956544E-0332-4ADA-A21E-B4A9A1FA73D9}"/>
    <cellStyle name="Percent 2 3 3 5 2 2" xfId="26798" xr:uid="{AA980F32-B0E1-4C79-B6FA-10F17F5A29AE}"/>
    <cellStyle name="Percent 2 3 3 5 2 3" xfId="32292" xr:uid="{30CADC26-E357-49AB-AA8E-12142E2696B3}"/>
    <cellStyle name="Percent 2 3 3 5 2 4" xfId="37776" xr:uid="{338EC7EF-2D8E-4C05-85B3-B07C128BD4B2}"/>
    <cellStyle name="Percent 2 3 3 5 3" xfId="24069" xr:uid="{8FABC253-7433-4E4C-A283-CFC245371B58}"/>
    <cellStyle name="Percent 2 3 3 5 4" xfId="29563" xr:uid="{48FA8C78-6042-4F7C-81FC-50820E220D5B}"/>
    <cellStyle name="Percent 2 3 3 5 5" xfId="35047" xr:uid="{704CCEDC-85C0-4077-B4FB-A3C18E59B36D}"/>
    <cellStyle name="Percent 2 3 4" xfId="7219" xr:uid="{E7B33DED-8B2C-44C3-A498-FE4E44174850}"/>
    <cellStyle name="Percent 2 3 4 2" xfId="19981" xr:uid="{EE9DFDAB-9F47-4053-8658-AFACA5B23987}"/>
    <cellStyle name="Percent 2 3 4 3" xfId="9922" xr:uid="{8FE7E063-F612-487C-BB8E-7CA86DCB0C56}"/>
    <cellStyle name="Percent 2 3 4 3 2" xfId="21243" xr:uid="{BBCA1198-D358-4B36-83A0-E4DEB357DD27}"/>
    <cellStyle name="Percent 2 3 4 3 2 2" xfId="26799" xr:uid="{BE7926F8-F3EE-4008-8867-C3283A885EEC}"/>
    <cellStyle name="Percent 2 3 4 3 2 3" xfId="32293" xr:uid="{7A0007FA-D235-4730-BCDB-418AA664B40E}"/>
    <cellStyle name="Percent 2 3 4 3 2 4" xfId="37777" xr:uid="{DBF966AA-B568-4866-AD9F-EBC1AEB89274}"/>
    <cellStyle name="Percent 2 3 4 3 3" xfId="24070" xr:uid="{0E1F9DD0-7611-433B-9B90-808BF11A1F49}"/>
    <cellStyle name="Percent 2 3 4 3 4" xfId="29564" xr:uid="{FB8622A4-2FDF-4855-9D3B-C0A61A343074}"/>
    <cellStyle name="Percent 2 3 4 3 5" xfId="35048" xr:uid="{95819F8F-F736-4EBC-BA09-9F9249EE26B1}"/>
    <cellStyle name="Percent 2 3 5" xfId="9923" xr:uid="{72B63D03-2778-4DC5-96B1-190F34422377}"/>
    <cellStyle name="Percent 2 3 5 2" xfId="21244" xr:uid="{7F9BE223-5782-4849-8BF7-ABA7257219D9}"/>
    <cellStyle name="Percent 2 3 5 2 2" xfId="26800" xr:uid="{DEF0C186-B360-486F-9146-E4DA6082CF17}"/>
    <cellStyle name="Percent 2 3 5 2 3" xfId="32294" xr:uid="{A18F11D8-9946-4A57-B023-50264A5BCC8D}"/>
    <cellStyle name="Percent 2 3 5 2 4" xfId="37778" xr:uid="{AF13ED9C-7030-4B3C-A586-8C88CA066F78}"/>
    <cellStyle name="Percent 2 3 5 3" xfId="24071" xr:uid="{7D1CCB4A-3E41-45C2-8C93-22BEB7187BEF}"/>
    <cellStyle name="Percent 2 3 5 4" xfId="29565" xr:uid="{167CD5E3-D19E-444D-B52C-9ABDA4595BC6}"/>
    <cellStyle name="Percent 2 3 5 5" xfId="35049" xr:uid="{C09AAF9B-06C6-40AC-9FD9-8DE43590B4B2}"/>
    <cellStyle name="Percent 2 3 6" xfId="15182" xr:uid="{9EE88E84-9C74-46DD-A072-166FDA7E7FA4}"/>
    <cellStyle name="Percent 2 3 6 2" xfId="22469" xr:uid="{3C7BD462-E5E0-4CFD-AB83-07E533D26F77}"/>
    <cellStyle name="Percent 2 3 6 2 2" xfId="28025" xr:uid="{BFC02C14-E564-42B7-A3E6-90486DD3E17F}"/>
    <cellStyle name="Percent 2 3 6 2 3" xfId="33519" xr:uid="{2BAE215E-68BD-4EB3-A654-DDA07B6D9B12}"/>
    <cellStyle name="Percent 2 3 6 2 4" xfId="39003" xr:uid="{17567369-58B3-4127-8657-A95474BCA267}"/>
    <cellStyle name="Percent 2 3 6 3" xfId="25296" xr:uid="{B916C2ED-C0AF-4994-86F4-AB6E2F740FE9}"/>
    <cellStyle name="Percent 2 3 6 4" xfId="30790" xr:uid="{7B9B02FD-DDD1-4576-BD0D-CDE3E688FE87}"/>
    <cellStyle name="Percent 2 3 6 5" xfId="36274" xr:uid="{F756B67A-DB81-41C3-8735-631CF921DEAA}"/>
    <cellStyle name="Percent 2 3 7" xfId="12110" xr:uid="{7B3A6A36-27E1-4BE5-A227-AB53861D9FC6}"/>
    <cellStyle name="Percent 2 3 8" xfId="17346" xr:uid="{ADC40DDF-66C0-42E5-AEC7-876668782B37}"/>
    <cellStyle name="Percent 2 3 9" xfId="19583" xr:uid="{6CA81C31-16BB-4369-A888-3DB74086FACC}"/>
    <cellStyle name="Percent 2 4" xfId="6776" xr:uid="{4F57CF26-3DEA-4129-9459-E9AE2574454B}"/>
    <cellStyle name="Percent 2 4 2" xfId="15185" xr:uid="{BA72DFED-CC67-47CF-8086-EE2DAAF5A77D}"/>
    <cellStyle name="Percent 2 4 2 2" xfId="22472" xr:uid="{2E1F0CC9-2A21-4E40-946A-857A0CDD4AE8}"/>
    <cellStyle name="Percent 2 4 2 2 2" xfId="28028" xr:uid="{26612A68-3CD9-4876-8CA1-7ED424274D6D}"/>
    <cellStyle name="Percent 2 4 2 2 3" xfId="33522" xr:uid="{05DC401E-36F3-4A46-9F49-C78693085238}"/>
    <cellStyle name="Percent 2 4 2 2 4" xfId="39006" xr:uid="{A7F2F52C-1845-4F7B-B647-F95AB04F6EE5}"/>
    <cellStyle name="Percent 2 4 2 3" xfId="25299" xr:uid="{6F72890B-C026-4D7B-A693-4FBFA86234A5}"/>
    <cellStyle name="Percent 2 4 2 4" xfId="30793" xr:uid="{6425B7D9-37C5-45B8-8118-92B09D3113A4}"/>
    <cellStyle name="Percent 2 4 2 5" xfId="36277" xr:uid="{8485AA3E-0130-4BE0-B6CE-246AEE0B757A}"/>
    <cellStyle name="Percent 2 4 3" xfId="12112" xr:uid="{BB86752C-E194-4FCB-86AC-9044F4B403C6}"/>
    <cellStyle name="Percent 2 4 4" xfId="17348" xr:uid="{B6D84063-FD05-48E5-A9C9-9157248425DE}"/>
    <cellStyle name="Percent 2 4 5" xfId="19586" xr:uid="{F75BA611-BDD3-4466-A44C-3B951B51E316}"/>
    <cellStyle name="Percent 2 4 6" xfId="9924" xr:uid="{337627EB-82F8-4D8C-810F-2AE18F6FD6DB}"/>
    <cellStyle name="Percent 2 4 6 2" xfId="21245" xr:uid="{22B9A59B-DBBB-4B8A-B376-1351B057C6CD}"/>
    <cellStyle name="Percent 2 4 6 2 2" xfId="26801" xr:uid="{54D72BD9-39D1-4D0B-BD85-BEEA0A2238B1}"/>
    <cellStyle name="Percent 2 4 6 2 3" xfId="32295" xr:uid="{F4EAC558-CE54-42AD-8D41-B98D0543F364}"/>
    <cellStyle name="Percent 2 4 6 2 4" xfId="37779" xr:uid="{9D91FD03-AE9E-448E-9E47-2BE4BF08A05C}"/>
    <cellStyle name="Percent 2 4 6 3" xfId="24072" xr:uid="{9944AAAD-F9C6-4DB1-8D79-CA185CB8ECC0}"/>
    <cellStyle name="Percent 2 4 6 4" xfId="29566" xr:uid="{D43B6788-E299-4E97-98B9-99F709A54F7C}"/>
    <cellStyle name="Percent 2 4 6 5" xfId="35050" xr:uid="{595123E5-C32D-4B98-82B1-E81CCB3E3CB9}"/>
    <cellStyle name="Percent 2 5" xfId="6777" xr:uid="{D22BE7DD-D77D-4677-B730-633C29707B1B}"/>
    <cellStyle name="Percent 2 5 2" xfId="15186" xr:uid="{EA83FEBB-FDC9-4884-AB4C-1EE9108932B3}"/>
    <cellStyle name="Percent 2 5 2 2" xfId="22473" xr:uid="{AC94356C-76D6-4EA8-8E0A-D30DC8DDFE4B}"/>
    <cellStyle name="Percent 2 5 2 2 2" xfId="28029" xr:uid="{FA17E996-5393-430F-9607-5E67B1CF9332}"/>
    <cellStyle name="Percent 2 5 2 2 3" xfId="33523" xr:uid="{79EB4FB3-01F4-4C0B-8F88-75C7495E740E}"/>
    <cellStyle name="Percent 2 5 2 2 4" xfId="39007" xr:uid="{C00CCB35-D437-4F34-B0C7-E2F7F37CF96D}"/>
    <cellStyle name="Percent 2 5 2 3" xfId="25300" xr:uid="{5AF25EC0-7C81-4DEA-903C-08AB30699948}"/>
    <cellStyle name="Percent 2 5 2 4" xfId="30794" xr:uid="{A00A257D-1BEA-47A2-B47D-E447432DDD8F}"/>
    <cellStyle name="Percent 2 5 2 5" xfId="36278" xr:uid="{A5888C00-6752-4D32-931C-BD0698A12982}"/>
    <cellStyle name="Percent 2 5 3" xfId="12113" xr:uid="{B71F9B7C-82B7-4BBF-9FB9-42A71622BCBA}"/>
    <cellStyle name="Percent 2 5 4" xfId="17349" xr:uid="{0D5E498C-FD9F-45F8-96F0-0A99364CB43D}"/>
    <cellStyle name="Percent 2 5 5" xfId="19587" xr:uid="{85CD49F0-935E-45DA-9556-2F6F432EF86E}"/>
    <cellStyle name="Percent 2 5 6" xfId="9925" xr:uid="{B6E0276B-29E4-463E-8DB1-340B5780D84C}"/>
    <cellStyle name="Percent 2 5 6 2" xfId="21246" xr:uid="{F68B1E86-2A9C-4E0D-8EB3-3662EDA41CDA}"/>
    <cellStyle name="Percent 2 5 6 2 2" xfId="26802" xr:uid="{68CEB574-B668-4E3A-905D-4C9369194720}"/>
    <cellStyle name="Percent 2 5 6 2 3" xfId="32296" xr:uid="{CB604E53-AF85-43B0-8BAA-C29F85C52A35}"/>
    <cellStyle name="Percent 2 5 6 2 4" xfId="37780" xr:uid="{467E5F70-E1E9-45C1-884E-2E5A9496627C}"/>
    <cellStyle name="Percent 2 5 6 3" xfId="24073" xr:uid="{22510BAB-02A5-4C7A-8F99-0455365539A4}"/>
    <cellStyle name="Percent 2 5 6 4" xfId="29567" xr:uid="{B9007D8A-B02C-4542-9AE6-33262298951E}"/>
    <cellStyle name="Percent 2 5 6 5" xfId="35051" xr:uid="{11E6CC58-0918-409F-878E-3D32F24302EC}"/>
    <cellStyle name="Percent 2 6" xfId="6778" xr:uid="{8D575FA4-9251-4693-8C64-3A0A2F893EFC}"/>
    <cellStyle name="Percent 2 6 2" xfId="15187" xr:uid="{1DD3AAAE-B2B8-4B85-AC4F-2F0FFEAC9212}"/>
    <cellStyle name="Percent 2 6 2 2" xfId="22474" xr:uid="{8328DCB2-9BA6-4E26-B80F-1791B3A49F7F}"/>
    <cellStyle name="Percent 2 6 2 2 2" xfId="28030" xr:uid="{6BE1C34F-0BCA-42DA-A678-4798D0AC82B9}"/>
    <cellStyle name="Percent 2 6 2 2 3" xfId="33524" xr:uid="{23D69C49-505D-4072-BD13-4EFF7F54FA8A}"/>
    <cellStyle name="Percent 2 6 2 2 4" xfId="39008" xr:uid="{9CF4A83B-06FC-4F31-A928-A8A3128319EB}"/>
    <cellStyle name="Percent 2 6 2 3" xfId="25301" xr:uid="{C3C33E25-CF2B-4B16-BE7D-1070DC37F60F}"/>
    <cellStyle name="Percent 2 6 2 4" xfId="30795" xr:uid="{74C14B71-ED86-4856-9916-E983C04C3130}"/>
    <cellStyle name="Percent 2 6 2 5" xfId="36279" xr:uid="{7E299AE7-983A-4BA9-9AFE-6E368988AB3C}"/>
    <cellStyle name="Percent 2 6 3" xfId="12114" xr:uid="{ED954BC2-415A-4EA8-AFB4-577C1796F29F}"/>
    <cellStyle name="Percent 2 6 4" xfId="17350" xr:uid="{B48C10FD-A390-4505-8722-041B7F33D82A}"/>
    <cellStyle name="Percent 2 6 5" xfId="19588" xr:uid="{D24025A6-DB7D-41D3-A633-105DC4BCEE85}"/>
    <cellStyle name="Percent 2 6 6" xfId="9926" xr:uid="{E199E84F-4227-49A5-BE44-A55DD2232DE6}"/>
    <cellStyle name="Percent 2 6 6 2" xfId="21247" xr:uid="{4AB859A4-F921-4D1F-94EB-36910B43BCFC}"/>
    <cellStyle name="Percent 2 6 6 2 2" xfId="26803" xr:uid="{45523506-02EF-42F3-AE31-23A162720FA4}"/>
    <cellStyle name="Percent 2 6 6 2 3" xfId="32297" xr:uid="{08CB344D-EF3F-4FEB-87AE-B85C6FC0A594}"/>
    <cellStyle name="Percent 2 6 6 2 4" xfId="37781" xr:uid="{8240C203-4CC7-48F1-AF1B-A30D55AF9ADE}"/>
    <cellStyle name="Percent 2 6 6 3" xfId="24074" xr:uid="{848E07F8-D642-42C9-B94F-72D11FEAE936}"/>
    <cellStyle name="Percent 2 6 6 4" xfId="29568" xr:uid="{1637623E-B847-49AE-B6EB-DA29A0465238}"/>
    <cellStyle name="Percent 2 6 6 5" xfId="35052" xr:uid="{657CDD9B-E741-471D-AD7F-2AB9C92EED43}"/>
    <cellStyle name="Percent 2 7" xfId="6779" xr:uid="{BDA73CC5-CB5D-4898-A1B7-5D70BBF68844}"/>
    <cellStyle name="Percent 2 7 2" xfId="15188" xr:uid="{301FBF95-844E-4F47-9BFA-074BA2961A6E}"/>
    <cellStyle name="Percent 2 7 2 2" xfId="22475" xr:uid="{38936960-4438-4F08-8F9E-9F90AC8AFBE6}"/>
    <cellStyle name="Percent 2 7 2 2 2" xfId="28031" xr:uid="{9E8F118C-E765-43A0-9E4D-F2ADCB80DAB5}"/>
    <cellStyle name="Percent 2 7 2 2 3" xfId="33525" xr:uid="{B0770AF7-FE1F-4D4A-A0F7-8F135391053D}"/>
    <cellStyle name="Percent 2 7 2 2 4" xfId="39009" xr:uid="{1E17EBF4-6B22-4C62-AB60-FE8A0FBE9530}"/>
    <cellStyle name="Percent 2 7 2 3" xfId="25302" xr:uid="{5FBABA8D-3925-4B53-9277-3BAF9C0809E3}"/>
    <cellStyle name="Percent 2 7 2 4" xfId="30796" xr:uid="{41BA2B57-EDF2-47EE-AA0C-4BE8D99AFEBB}"/>
    <cellStyle name="Percent 2 7 2 5" xfId="36280" xr:uid="{7A160387-7CB1-40F6-A6D4-919DEEF3E75B}"/>
    <cellStyle name="Percent 2 7 3" xfId="12493" xr:uid="{494B5489-3A88-49E7-9B06-0963488ACB91}"/>
    <cellStyle name="Percent 2 7 4" xfId="19589" xr:uid="{EA340331-337D-40D5-8BB1-2B983E06492A}"/>
    <cellStyle name="Percent 2 7 5" xfId="9927" xr:uid="{772A05D1-714A-41C5-A224-74710EC7ABFD}"/>
    <cellStyle name="Percent 2 7 5 2" xfId="21248" xr:uid="{DD96CC29-3A70-472D-BAEA-FEA0F7715885}"/>
    <cellStyle name="Percent 2 7 5 2 2" xfId="26804" xr:uid="{7CE9327E-2E68-4E9E-AAE1-F9F39273CE13}"/>
    <cellStyle name="Percent 2 7 5 2 3" xfId="32298" xr:uid="{5400E9D7-EEE7-4670-8BBA-AB03A76CF89B}"/>
    <cellStyle name="Percent 2 7 5 2 4" xfId="37782" xr:uid="{AEB0FCC2-A897-4A0E-891D-D7924AD21192}"/>
    <cellStyle name="Percent 2 7 5 3" xfId="24075" xr:uid="{CE214E15-F735-4DE6-8AF2-AB6CE91F8E05}"/>
    <cellStyle name="Percent 2 7 5 4" xfId="29569" xr:uid="{68CCEF14-12D3-4F7B-96EF-4878173CB559}"/>
    <cellStyle name="Percent 2 7 5 5" xfId="35053" xr:uid="{CAD029ED-E258-4597-BD1C-B10813A23153}"/>
    <cellStyle name="Percent 2 8" xfId="7120" xr:uid="{5C3389A4-7779-4E02-BEA4-50B3FC91AB69}"/>
    <cellStyle name="Percent 2 8 2" xfId="19902" xr:uid="{5D93025E-1B3B-4DF6-BD3D-85EFD93EF70F}"/>
    <cellStyle name="Percent 2 8 3" xfId="9928" xr:uid="{030445F9-8AB5-4B26-8E67-D771605AFD22}"/>
    <cellStyle name="Percent 2 8 3 2" xfId="21249" xr:uid="{94BEE638-E4E2-42A9-8D7F-28EB07CB7296}"/>
    <cellStyle name="Percent 2 8 3 2 2" xfId="26805" xr:uid="{68162E95-4A0E-4449-8E65-F59A5C867B72}"/>
    <cellStyle name="Percent 2 8 3 2 3" xfId="32299" xr:uid="{942597B3-BBB4-4B9E-97CF-65DCAF2FF3EA}"/>
    <cellStyle name="Percent 2 8 3 2 4" xfId="37783" xr:uid="{FFE1DC9E-0463-413C-8CAD-6869D9F72294}"/>
    <cellStyle name="Percent 2 8 3 3" xfId="24076" xr:uid="{7E41E419-FEFF-435A-89BF-5CDAA9867D27}"/>
    <cellStyle name="Percent 2 8 3 4" xfId="29570" xr:uid="{BB5D50EC-6E15-4820-A6AF-F56A7BFAE996}"/>
    <cellStyle name="Percent 2 8 3 5" xfId="35054" xr:uid="{F154FEB0-3AE6-4D49-8F90-7D977DB4E1A1}"/>
    <cellStyle name="Percent 2 9" xfId="9929" xr:uid="{C20EF91F-CABE-4204-A2EA-D55BE8DF4EE0}"/>
    <cellStyle name="Percent 2 9 2" xfId="21250" xr:uid="{E302A820-DBE6-4799-9BE0-74EB583D210C}"/>
    <cellStyle name="Percent 2 9 2 2" xfId="26806" xr:uid="{4B04226D-4491-49CA-A7C0-0C5A73CB4D98}"/>
    <cellStyle name="Percent 2 9 2 3" xfId="32300" xr:uid="{25669F39-12F6-43F3-9472-FCB66B1420A8}"/>
    <cellStyle name="Percent 2 9 2 4" xfId="37784" xr:uid="{68B94839-DD3B-400F-BD44-49AB5877C50F}"/>
    <cellStyle name="Percent 2 9 3" xfId="24077" xr:uid="{01B5980F-BC9D-4BDE-A6BC-1F00D27A1EB1}"/>
    <cellStyle name="Percent 2 9 4" xfId="29571" xr:uid="{ACE9EE00-1F9D-461A-8E09-BFEF3BCF30C0}"/>
    <cellStyle name="Percent 2 9 5" xfId="35055" xr:uid="{A140C259-FAA6-4D47-9DB7-F94ED52BDA72}"/>
    <cellStyle name="Porcentaje" xfId="75" builtinId="5"/>
    <cellStyle name="Porcentaje 2" xfId="332" xr:uid="{6CB9C45C-0470-4B78-AB2F-D619C82A538F}"/>
    <cellStyle name="Porcentaje 2 2" xfId="445" xr:uid="{102D3D78-D003-4FC3-81D1-17B6019920D0}"/>
    <cellStyle name="Porcentaje 2 2 2" xfId="439" xr:uid="{926C979C-1889-468D-9D1D-F9053857A25E}"/>
    <cellStyle name="Porcentaje 3" xfId="40007" xr:uid="{6D5617AE-6C41-43F9-A7A8-FEF168041DF7}"/>
    <cellStyle name="Porcentaje 4" xfId="40053" xr:uid="{FF33E200-3ACD-43CF-844A-C58B1FC0E4C0}"/>
    <cellStyle name="Porcentaje 5" xfId="40208" xr:uid="{D19D6315-10F1-40DB-A3C0-EDD40A42B9CA}"/>
    <cellStyle name="Porcentaje 6" xfId="40280" xr:uid="{37047400-6877-4448-8D51-43EA3F1D26C7}"/>
    <cellStyle name="Porcentaje 7" xfId="40282" xr:uid="{8FC26173-6E8E-4821-B4D7-99B5325F865E}"/>
    <cellStyle name="Porcentual 10" xfId="7122" xr:uid="{FC539B5A-FC49-493A-AC99-857B56BC7846}"/>
    <cellStyle name="Porcentual 10 2" xfId="19904" xr:uid="{71F16FA0-794C-4D22-A7FE-59D6108C85E8}"/>
    <cellStyle name="Porcentual 10 3" xfId="9930" xr:uid="{D1030686-2AD1-4DA7-85EF-510405033E76}"/>
    <cellStyle name="Porcentual 10 3 2" xfId="21251" xr:uid="{7E9561AD-102D-408E-AC10-6E3497388B98}"/>
    <cellStyle name="Porcentual 10 3 2 2" xfId="26807" xr:uid="{1C65754F-71D9-4EF3-B2A9-F5B07EA0FA84}"/>
    <cellStyle name="Porcentual 10 3 2 3" xfId="32301" xr:uid="{6E6B8484-04E9-44F1-83FA-1B7EC9BAD125}"/>
    <cellStyle name="Porcentual 10 3 2 4" xfId="37785" xr:uid="{02F7EC68-A4A9-4379-BDEA-61D676D092F7}"/>
    <cellStyle name="Porcentual 10 3 3" xfId="24078" xr:uid="{86BAA0BC-D5A7-4C4C-A5AE-B8F9D659A931}"/>
    <cellStyle name="Porcentual 10 3 4" xfId="29572" xr:uid="{4EE38997-42EE-415E-9B62-0C431FE77230}"/>
    <cellStyle name="Porcentual 10 3 5" xfId="35056" xr:uid="{FE46352F-8230-490A-B01C-8857D7AC12EB}"/>
    <cellStyle name="Porcentual 11" xfId="9931" xr:uid="{FF82DFE6-835E-4AEB-8A50-326B647D83F4}"/>
    <cellStyle name="Porcentual 11 2" xfId="21252" xr:uid="{FA5D4C69-A0A0-464E-B48A-A75D76D3D7D9}"/>
    <cellStyle name="Porcentual 11 2 2" xfId="26808" xr:uid="{6068F16E-DEE5-469E-ABED-055D9382E36E}"/>
    <cellStyle name="Porcentual 11 2 3" xfId="32302" xr:uid="{0B3215E9-1076-4639-B89A-18EE8D5EF79B}"/>
    <cellStyle name="Porcentual 11 2 4" xfId="37786" xr:uid="{9800261C-E459-4C50-ADB0-A6AA50013EDD}"/>
    <cellStyle name="Porcentual 11 3" xfId="24079" xr:uid="{51B6C83F-2A6D-469A-9710-5831A03375BE}"/>
    <cellStyle name="Porcentual 11 4" xfId="29573" xr:uid="{B54118DB-DFFB-4E03-8E40-5987A3E4A550}"/>
    <cellStyle name="Porcentual 11 5" xfId="35057" xr:uid="{F258B51C-F5E1-4D5A-B634-1053DCD77489}"/>
    <cellStyle name="Porcentual 12" xfId="19590" xr:uid="{8F869FBC-5C79-4039-8EE9-C5D496B2C06B}"/>
    <cellStyle name="Porcentual 13" xfId="20091" xr:uid="{1B6CCEF0-5550-4951-B780-4BD352642010}"/>
    <cellStyle name="Porcentual 2" xfId="98" xr:uid="{7AA295C5-8B05-4E98-B27A-9F144DF893B1}"/>
    <cellStyle name="Porcentual 2 10" xfId="17351" xr:uid="{DBDBBE56-DC3B-4C8F-9CA0-F42E0B384F06}"/>
    <cellStyle name="Porcentual 2 11" xfId="19591" xr:uid="{0BCBB8E7-57E0-4003-AEEC-98CDB9C2AD3D}"/>
    <cellStyle name="Porcentual 2 12" xfId="9932" xr:uid="{66232786-76F3-484C-A481-8732B0687433}"/>
    <cellStyle name="Porcentual 2 12 2" xfId="21253" xr:uid="{11AC440B-E0E3-4F2B-B129-F79547A82F3A}"/>
    <cellStyle name="Porcentual 2 12 2 2" xfId="26809" xr:uid="{791BE706-E8F2-4045-8AB9-BCFB121CD6C1}"/>
    <cellStyle name="Porcentual 2 12 2 3" xfId="32303" xr:uid="{7F617528-549A-4437-BC1B-78170D3A16A6}"/>
    <cellStyle name="Porcentual 2 12 2 4" xfId="37787" xr:uid="{09BF68A7-0815-4727-9BE7-669EF7D53736}"/>
    <cellStyle name="Porcentual 2 12 3" xfId="24080" xr:uid="{953F5A1A-B30D-4C59-9FA3-3D65ED961181}"/>
    <cellStyle name="Porcentual 2 12 4" xfId="29574" xr:uid="{5DAEE391-B1D3-4E11-8070-7F4F463484FB}"/>
    <cellStyle name="Porcentual 2 12 5" xfId="35058" xr:uid="{DAD3E522-C0CC-4365-ACD5-91FBFC3752EE}"/>
    <cellStyle name="Porcentual 2 13" xfId="6780" xr:uid="{992A73DA-261B-4BD7-832E-5CDC144E6915}"/>
    <cellStyle name="Porcentual 2 2" xfId="6781" xr:uid="{0C4ACA45-B70A-4631-9306-F184469DF9F6}"/>
    <cellStyle name="Porcentual 2 2 10" xfId="9933" xr:uid="{BC8AE802-50F5-4425-9214-763EBEE63FDA}"/>
    <cellStyle name="Porcentual 2 2 10 2" xfId="21254" xr:uid="{CE51E90C-C261-4291-A709-2555109D36D1}"/>
    <cellStyle name="Porcentual 2 2 10 2 2" xfId="26810" xr:uid="{BE7B9AE0-126B-450D-8945-C3B7A7F8061B}"/>
    <cellStyle name="Porcentual 2 2 10 2 3" xfId="32304" xr:uid="{1EDE737A-01CC-463D-B7E2-E9C67D197009}"/>
    <cellStyle name="Porcentual 2 2 10 2 4" xfId="37788" xr:uid="{F976D8BC-F8C9-4190-B1D3-A9CBD7D2650E}"/>
    <cellStyle name="Porcentual 2 2 10 3" xfId="24081" xr:uid="{EC107991-D241-48D0-BAB2-FC451688E978}"/>
    <cellStyle name="Porcentual 2 2 10 4" xfId="29575" xr:uid="{309765F6-57BA-488C-8EB5-AE7DACB6AF1B}"/>
    <cellStyle name="Porcentual 2 2 10 5" xfId="35059" xr:uid="{9092E80A-FCE8-4D18-B559-2038F4B5B120}"/>
    <cellStyle name="Porcentual 2 2 2" xfId="6782" xr:uid="{C8121A0E-712F-4E83-826E-56B2BE5DD517}"/>
    <cellStyle name="Porcentual 2 2 2 2" xfId="15191" xr:uid="{7BB2C3C3-99E7-4E4C-B23F-8B588A83E0E2}"/>
    <cellStyle name="Porcentual 2 2 2 2 2" xfId="22478" xr:uid="{F4ACF6E4-FF47-4555-ABDC-35516850367D}"/>
    <cellStyle name="Porcentual 2 2 2 2 2 2" xfId="28034" xr:uid="{666E0AB0-005D-4743-89DA-6229D2FBDE89}"/>
    <cellStyle name="Porcentual 2 2 2 2 2 3" xfId="33528" xr:uid="{A897E8D4-6F0F-4B7D-9BD9-42BD8355AD80}"/>
    <cellStyle name="Porcentual 2 2 2 2 2 4" xfId="39012" xr:uid="{07C00FF7-6B46-4833-8D97-18CB88E173D5}"/>
    <cellStyle name="Porcentual 2 2 2 2 3" xfId="25305" xr:uid="{D6255E3D-7A55-429A-A58C-5A48B72CEA67}"/>
    <cellStyle name="Porcentual 2 2 2 2 4" xfId="30799" xr:uid="{0E73F8D4-F676-4C8F-A454-9DC90C976F70}"/>
    <cellStyle name="Porcentual 2 2 2 2 5" xfId="36283" xr:uid="{300FCE96-EA33-4832-98C2-85A499D508FB}"/>
    <cellStyle name="Porcentual 2 2 2 3" xfId="12117" xr:uid="{F977B889-AFC4-4506-94D8-44E848FEF25B}"/>
    <cellStyle name="Porcentual 2 2 2 4" xfId="17353" xr:uid="{504A055B-4475-4851-9564-FA7501CF805C}"/>
    <cellStyle name="Porcentual 2 2 2 5" xfId="19593" xr:uid="{F4B59711-D343-4C63-9D7E-32E44AECDDDD}"/>
    <cellStyle name="Porcentual 2 2 2 6" xfId="9934" xr:uid="{C19AA7D0-E2E6-40FE-883F-34AAE33F7AB9}"/>
    <cellStyle name="Porcentual 2 2 2 6 2" xfId="21255" xr:uid="{7D54B8F0-84E0-4DEC-B19B-036CE9DE796B}"/>
    <cellStyle name="Porcentual 2 2 2 6 2 2" xfId="26811" xr:uid="{1CE77892-AB54-4C8A-8B4B-FBB59CBB0E00}"/>
    <cellStyle name="Porcentual 2 2 2 6 2 3" xfId="32305" xr:uid="{D6BECD78-F981-4313-833E-61CD2C38CB70}"/>
    <cellStyle name="Porcentual 2 2 2 6 2 4" xfId="37789" xr:uid="{07842E1C-EE62-4087-A171-84FA5012A2F6}"/>
    <cellStyle name="Porcentual 2 2 2 6 3" xfId="24082" xr:uid="{C6315FCE-578B-4E4C-89C5-5364C4D865E8}"/>
    <cellStyle name="Porcentual 2 2 2 6 4" xfId="29576" xr:uid="{2FBB4E09-3CD4-436F-9B46-2BE20172C5E3}"/>
    <cellStyle name="Porcentual 2 2 2 6 5" xfId="35060" xr:uid="{6407D31C-D99B-43A4-B5E1-C002681EE10B}"/>
    <cellStyle name="Porcentual 2 2 3" xfId="6783" xr:uid="{782913F5-F889-4D52-AFB8-ECE631F486AE}"/>
    <cellStyle name="Porcentual 2 2 3 2" xfId="15192" xr:uid="{ED3DF21E-029A-46DD-AE39-44CA9148537B}"/>
    <cellStyle name="Porcentual 2 2 3 2 2" xfId="22479" xr:uid="{CF61C299-273D-478A-88BC-012511D7890F}"/>
    <cellStyle name="Porcentual 2 2 3 2 2 2" xfId="28035" xr:uid="{EE28D49A-CEBA-44C1-A577-1C4126A0E868}"/>
    <cellStyle name="Porcentual 2 2 3 2 2 3" xfId="33529" xr:uid="{60A28879-89AB-4276-8664-210ED397B72C}"/>
    <cellStyle name="Porcentual 2 2 3 2 2 4" xfId="39013" xr:uid="{5A1B94F5-CC5C-40DC-BD03-5123691408DC}"/>
    <cellStyle name="Porcentual 2 2 3 2 3" xfId="25306" xr:uid="{D3FC12F3-C858-4A15-88F6-2F4AA396AD69}"/>
    <cellStyle name="Porcentual 2 2 3 2 4" xfId="30800" xr:uid="{2015A446-75DF-4C07-9E08-ACDA13FADE68}"/>
    <cellStyle name="Porcentual 2 2 3 2 5" xfId="36284" xr:uid="{DC7FA2DB-C845-4F33-86D3-49199C5F9A8F}"/>
    <cellStyle name="Porcentual 2 2 3 3" xfId="12497" xr:uid="{94C54306-245A-4D7A-940A-F232633150EB}"/>
    <cellStyle name="Porcentual 2 2 3 4" xfId="19594" xr:uid="{4DADD717-43E5-4F3F-83F9-501800FEDBDD}"/>
    <cellStyle name="Porcentual 2 2 3 5" xfId="9935" xr:uid="{7704C4AA-1A1C-415F-B1EB-490665BD7887}"/>
    <cellStyle name="Porcentual 2 2 3 5 2" xfId="21256" xr:uid="{880DC5D6-4B97-4B2F-AA24-0FC9403FA9E9}"/>
    <cellStyle name="Porcentual 2 2 3 5 2 2" xfId="26812" xr:uid="{9B62AEA8-6A56-4A88-8A69-630641043B96}"/>
    <cellStyle name="Porcentual 2 2 3 5 2 3" xfId="32306" xr:uid="{F438C4A9-A0B1-4F41-A814-5E40B4EAC38C}"/>
    <cellStyle name="Porcentual 2 2 3 5 2 4" xfId="37790" xr:uid="{1EC71D6A-6DFB-47E8-A950-696F9B8AD672}"/>
    <cellStyle name="Porcentual 2 2 3 5 3" xfId="24083" xr:uid="{C9FAB060-6CC6-4A4A-BC7D-116BD5FCDCF3}"/>
    <cellStyle name="Porcentual 2 2 3 5 4" xfId="29577" xr:uid="{C509DB57-6CEA-409B-A103-4651F4D254CE}"/>
    <cellStyle name="Porcentual 2 2 3 5 5" xfId="35061" xr:uid="{7A3D1818-F403-44DC-BA11-AE0798A20B13}"/>
    <cellStyle name="Porcentual 2 2 4" xfId="7124" xr:uid="{C84BD43F-4983-4563-B468-D1D4D154D6D0}"/>
    <cellStyle name="Porcentual 2 2 4 2" xfId="19906" xr:uid="{339BE27C-DB8E-485D-81E6-1302B1C78DB2}"/>
    <cellStyle name="Porcentual 2 2 4 3" xfId="9936" xr:uid="{1C21FF86-9886-4F2F-93CE-DFDACCA0A0CE}"/>
    <cellStyle name="Porcentual 2 2 4 3 2" xfId="21257" xr:uid="{D639B8D1-258B-4678-8EF5-540994B63777}"/>
    <cellStyle name="Porcentual 2 2 4 3 2 2" xfId="26813" xr:uid="{D224EC0E-DCB2-48D5-9E46-0B3BE9393567}"/>
    <cellStyle name="Porcentual 2 2 4 3 2 3" xfId="32307" xr:uid="{70634115-1DE2-4F1B-8C06-D5FFD5E4B0F6}"/>
    <cellStyle name="Porcentual 2 2 4 3 2 4" xfId="37791" xr:uid="{98FC04F9-5E5B-4853-BC4C-AFD4E4BD4DBF}"/>
    <cellStyle name="Porcentual 2 2 4 3 3" xfId="24084" xr:uid="{7C5BA653-F404-4C82-92EB-CD013D378AB1}"/>
    <cellStyle name="Porcentual 2 2 4 3 4" xfId="29578" xr:uid="{B98DA54B-A1D2-4BC9-B729-BFE12F6E73CE}"/>
    <cellStyle name="Porcentual 2 2 4 3 5" xfId="35062" xr:uid="{9AB34074-E790-4C41-BD65-732243E1639C}"/>
    <cellStyle name="Porcentual 2 2 5" xfId="9937" xr:uid="{3C54F8AC-84AF-4C89-829D-8C881DCE7420}"/>
    <cellStyle name="Porcentual 2 2 5 2" xfId="21258" xr:uid="{8E6CF7EB-7EA6-430E-850A-33E5E6EF2F97}"/>
    <cellStyle name="Porcentual 2 2 5 2 2" xfId="26814" xr:uid="{6120EE3D-D617-4D1E-8315-3B8337935528}"/>
    <cellStyle name="Porcentual 2 2 5 2 3" xfId="32308" xr:uid="{7B381637-DC7B-4031-80ED-A603901CAB86}"/>
    <cellStyle name="Porcentual 2 2 5 2 4" xfId="37792" xr:uid="{CD8CDEF0-82C3-4560-9597-2961AA6EBE60}"/>
    <cellStyle name="Porcentual 2 2 5 3" xfId="24085" xr:uid="{0F0A2BC3-2262-488B-AD90-80598CDDA506}"/>
    <cellStyle name="Porcentual 2 2 5 4" xfId="29579" xr:uid="{751983A0-4314-4B25-938F-84654CB5779D}"/>
    <cellStyle name="Porcentual 2 2 5 5" xfId="35063" xr:uid="{8DFA4ABC-EE94-400D-801D-A03A738C80EC}"/>
    <cellStyle name="Porcentual 2 2 6" xfId="15190" xr:uid="{89103F42-E0EF-45E1-971D-ED0884D1BC84}"/>
    <cellStyle name="Porcentual 2 2 6 2" xfId="22477" xr:uid="{288ED270-C32C-4A91-894C-4084A71A60C7}"/>
    <cellStyle name="Porcentual 2 2 6 2 2" xfId="28033" xr:uid="{9148D795-20A8-4D9E-BBC6-D84B5A80994F}"/>
    <cellStyle name="Porcentual 2 2 6 2 3" xfId="33527" xr:uid="{83B6CA6B-F93F-4AB6-A254-1A28E35D566F}"/>
    <cellStyle name="Porcentual 2 2 6 2 4" xfId="39011" xr:uid="{0ABB5005-F336-4AE5-AB66-9894729AD232}"/>
    <cellStyle name="Porcentual 2 2 6 3" xfId="25304" xr:uid="{C8E550A5-BFDD-4E33-9074-CD6F5BCF7633}"/>
    <cellStyle name="Porcentual 2 2 6 4" xfId="30798" xr:uid="{B0721147-1B2C-4B48-B038-A14DAA14B055}"/>
    <cellStyle name="Porcentual 2 2 6 5" xfId="36282" xr:uid="{9AAD8217-D32E-482E-AC92-D145019EAF20}"/>
    <cellStyle name="Porcentual 2 2 7" xfId="12116" xr:uid="{C075C8EB-CD35-4B41-984A-E4AE4FA0A1E2}"/>
    <cellStyle name="Porcentual 2 2 8" xfId="17352" xr:uid="{E794CF08-5B35-45CB-9850-9FE18A275F60}"/>
    <cellStyle name="Porcentual 2 2 9" xfId="19592" xr:uid="{A27288DC-1EDC-4148-A866-69496C329B6E}"/>
    <cellStyle name="Porcentual 2 3" xfId="6784" xr:uid="{2D7F3D07-D08F-43D7-AA29-C4B984D02E32}"/>
    <cellStyle name="Porcentual 2 3 10" xfId="9938" xr:uid="{E1FFB032-E0E5-4004-A9F4-A601E6545067}"/>
    <cellStyle name="Porcentual 2 3 10 2" xfId="21259" xr:uid="{95FEA2F6-0CAA-41CC-B965-F63D314D25F8}"/>
    <cellStyle name="Porcentual 2 3 10 2 2" xfId="26815" xr:uid="{012EBB6E-6596-4A7D-A6E8-FE527B5012AE}"/>
    <cellStyle name="Porcentual 2 3 10 2 3" xfId="32309" xr:uid="{59238664-EDDE-4E6B-956A-2530D2B08896}"/>
    <cellStyle name="Porcentual 2 3 10 2 4" xfId="37793" xr:uid="{37A55F77-10F8-4119-9753-ECD5DDEF3497}"/>
    <cellStyle name="Porcentual 2 3 10 3" xfId="24086" xr:uid="{C954BD6A-279D-4E34-BDE9-322FC788DC6E}"/>
    <cellStyle name="Porcentual 2 3 10 4" xfId="29580" xr:uid="{771DE594-C131-4767-9DAE-64815F70B25E}"/>
    <cellStyle name="Porcentual 2 3 10 5" xfId="35064" xr:uid="{A5586DBD-049C-4882-B28A-AD95533C4EE5}"/>
    <cellStyle name="Porcentual 2 3 2" xfId="6785" xr:uid="{82CCAECA-8256-455F-98BA-3929B816ACE8}"/>
    <cellStyle name="Porcentual 2 3 2 2" xfId="15194" xr:uid="{8AEF60C3-B4CE-4C8C-B351-896F67EB48FD}"/>
    <cellStyle name="Porcentual 2 3 2 2 2" xfId="22481" xr:uid="{7D124BA3-5006-4AD3-89C9-2E7282D8DF77}"/>
    <cellStyle name="Porcentual 2 3 2 2 2 2" xfId="28037" xr:uid="{30E95E3A-0226-4184-AB7A-55A309D8518A}"/>
    <cellStyle name="Porcentual 2 3 2 2 2 3" xfId="33531" xr:uid="{C2EE6289-784B-4E1D-B0AE-29540E64FEE2}"/>
    <cellStyle name="Porcentual 2 3 2 2 2 4" xfId="39015" xr:uid="{EC96BC47-EFE5-4778-9622-276D217ED8D0}"/>
    <cellStyle name="Porcentual 2 3 2 2 3" xfId="25308" xr:uid="{C40B87B6-4AF2-41D1-ACB7-720AEAB80305}"/>
    <cellStyle name="Porcentual 2 3 2 2 4" xfId="30802" xr:uid="{B3CE02C6-3ECC-4A2D-B26F-43BD5260A576}"/>
    <cellStyle name="Porcentual 2 3 2 2 5" xfId="36286" xr:uid="{81FA92C4-FA54-4887-A207-EBD7B4611C4B}"/>
    <cellStyle name="Porcentual 2 3 2 3" xfId="12119" xr:uid="{8301CB10-FE27-4401-B717-E0032FC857C9}"/>
    <cellStyle name="Porcentual 2 3 2 4" xfId="17355" xr:uid="{33C7DCD6-1109-4ED1-B1E3-4DCE18E63B50}"/>
    <cellStyle name="Porcentual 2 3 2 5" xfId="19596" xr:uid="{B237F6D9-62D3-4952-BAA4-E2B9789E7F96}"/>
    <cellStyle name="Porcentual 2 3 2 6" xfId="9939" xr:uid="{486B87C2-997B-437B-B7D0-73A52BCD6B99}"/>
    <cellStyle name="Porcentual 2 3 2 6 2" xfId="21260" xr:uid="{BA4E6DC8-7625-49BF-A397-20879E47E47B}"/>
    <cellStyle name="Porcentual 2 3 2 6 2 2" xfId="26816" xr:uid="{DDAFE2E6-1D7C-4559-A9FC-AE4F966D4474}"/>
    <cellStyle name="Porcentual 2 3 2 6 2 3" xfId="32310" xr:uid="{A8B2979B-4EC4-407A-9637-0E2993AE8D74}"/>
    <cellStyle name="Porcentual 2 3 2 6 2 4" xfId="37794" xr:uid="{C53298EC-AAE0-4842-8112-23D96C67C7B9}"/>
    <cellStyle name="Porcentual 2 3 2 6 3" xfId="24087" xr:uid="{3B8796FB-9ED2-4264-8D30-F5B5878B6B57}"/>
    <cellStyle name="Porcentual 2 3 2 6 4" xfId="29581" xr:uid="{83B8F442-3462-48C3-913D-54D0B0418DCA}"/>
    <cellStyle name="Porcentual 2 3 2 6 5" xfId="35065" xr:uid="{3B4D33B9-FE17-4CEF-A435-8860E532FB1C}"/>
    <cellStyle name="Porcentual 2 3 3" xfId="6786" xr:uid="{B6B91F2A-9F12-4C5A-8B97-E5505F54FC21}"/>
    <cellStyle name="Porcentual 2 3 3 2" xfId="15195" xr:uid="{AF94D588-3F0D-4F65-A4F5-4F2B65194687}"/>
    <cellStyle name="Porcentual 2 3 3 2 2" xfId="22482" xr:uid="{4369BEC9-4EDA-4FA5-A2A9-A96956E7281A}"/>
    <cellStyle name="Porcentual 2 3 3 2 2 2" xfId="28038" xr:uid="{3F232B72-ADD4-48AF-A4F9-8067589C941C}"/>
    <cellStyle name="Porcentual 2 3 3 2 2 3" xfId="33532" xr:uid="{EC42BA75-BE03-431D-A660-D9B1F857EE62}"/>
    <cellStyle name="Porcentual 2 3 3 2 2 4" xfId="39016" xr:uid="{E0CAABAD-FA4F-44FD-BE3E-12F9C38F1178}"/>
    <cellStyle name="Porcentual 2 3 3 2 3" xfId="25309" xr:uid="{6BA69651-CC04-42DF-ABE1-BCF1D3B10D7B}"/>
    <cellStyle name="Porcentual 2 3 3 2 4" xfId="30803" xr:uid="{B6C3FD11-5D95-4106-B638-CCEBFA6CFFD9}"/>
    <cellStyle name="Porcentual 2 3 3 2 5" xfId="36287" xr:uid="{62D6DF88-5DF4-4826-B297-18BB4619E3D0}"/>
    <cellStyle name="Porcentual 2 3 3 3" xfId="12498" xr:uid="{A6333763-D1BF-41AB-85A8-287D43BABCDE}"/>
    <cellStyle name="Porcentual 2 3 3 4" xfId="19597" xr:uid="{9CF8F924-0EC2-448F-84DE-A96C09BB0C97}"/>
    <cellStyle name="Porcentual 2 3 3 5" xfId="9940" xr:uid="{305E3A8E-F2EA-4E7C-8023-95849CAE6E98}"/>
    <cellStyle name="Porcentual 2 3 3 5 2" xfId="21261" xr:uid="{F2D88B18-215F-46FF-92AD-4750A9337E06}"/>
    <cellStyle name="Porcentual 2 3 3 5 2 2" xfId="26817" xr:uid="{E37B1E07-2710-4611-A0E6-83693A41634B}"/>
    <cellStyle name="Porcentual 2 3 3 5 2 3" xfId="32311" xr:uid="{FD1389EF-147C-4D3B-8ADD-EEC12CF321D6}"/>
    <cellStyle name="Porcentual 2 3 3 5 2 4" xfId="37795" xr:uid="{D4EA9646-9CF5-4404-A2E7-5B90A74218D0}"/>
    <cellStyle name="Porcentual 2 3 3 5 3" xfId="24088" xr:uid="{F3555433-4CEA-418A-877F-8F84C9C1B782}"/>
    <cellStyle name="Porcentual 2 3 3 5 4" xfId="29582" xr:uid="{31E43146-429D-4494-A85B-2EC4A48F3E37}"/>
    <cellStyle name="Porcentual 2 3 3 5 5" xfId="35066" xr:uid="{360579F2-A4BF-40A5-8D2B-99AAE08B2BFA}"/>
    <cellStyle name="Porcentual 2 3 4" xfId="7125" xr:uid="{F5C96B42-C516-47F7-AECD-784F8ABDD072}"/>
    <cellStyle name="Porcentual 2 3 4 2" xfId="19907" xr:uid="{7B067B6E-E018-4891-8EF7-DDBC115C2868}"/>
    <cellStyle name="Porcentual 2 3 4 3" xfId="9941" xr:uid="{93B2FA5A-554A-4C6C-B00B-F8C0A9B27492}"/>
    <cellStyle name="Porcentual 2 3 4 3 2" xfId="21262" xr:uid="{A39FD45C-C275-4290-86C7-DCDD2CD7A894}"/>
    <cellStyle name="Porcentual 2 3 4 3 2 2" xfId="26818" xr:uid="{CA63C1C9-5FC2-402D-9EF2-4E27DBCEF2A9}"/>
    <cellStyle name="Porcentual 2 3 4 3 2 3" xfId="32312" xr:uid="{554EE3F7-610A-4458-9AF4-220DEA29E7C0}"/>
    <cellStyle name="Porcentual 2 3 4 3 2 4" xfId="37796" xr:uid="{AA841BB3-0CA7-4E36-AC7A-87C33B4A2CA0}"/>
    <cellStyle name="Porcentual 2 3 4 3 3" xfId="24089" xr:uid="{606F890A-1CC6-4912-A726-1C6E9B3304C7}"/>
    <cellStyle name="Porcentual 2 3 4 3 4" xfId="29583" xr:uid="{CEC91FB6-71B0-46EE-A18C-DD7E0B630C00}"/>
    <cellStyle name="Porcentual 2 3 4 3 5" xfId="35067" xr:uid="{AEBE9CC3-F05D-4FBD-82E7-E24E8C1C3828}"/>
    <cellStyle name="Porcentual 2 3 5" xfId="9942" xr:uid="{1E475C4D-4A6F-4998-9079-DC8D2232EEA2}"/>
    <cellStyle name="Porcentual 2 3 5 2" xfId="21263" xr:uid="{B1BC939C-ED0A-4912-9DAA-B35F91C5AA84}"/>
    <cellStyle name="Porcentual 2 3 5 2 2" xfId="26819" xr:uid="{095FE7F7-C7EF-49E2-92F1-5B87B8D40F28}"/>
    <cellStyle name="Porcentual 2 3 5 2 3" xfId="32313" xr:uid="{3537AC6C-DA1A-4F5B-8F1A-BBE1F7E9E81E}"/>
    <cellStyle name="Porcentual 2 3 5 2 4" xfId="37797" xr:uid="{F52C8EC7-D013-4C1C-8FD9-CC6B5FC2652B}"/>
    <cellStyle name="Porcentual 2 3 5 3" xfId="24090" xr:uid="{8D34D749-64C7-4DB8-8EBA-D67F6503F8EF}"/>
    <cellStyle name="Porcentual 2 3 5 4" xfId="29584" xr:uid="{53B4AE94-9624-4B89-B060-C1A6DAAC6AB8}"/>
    <cellStyle name="Porcentual 2 3 5 5" xfId="35068" xr:uid="{68631082-3184-4DDF-9167-FBA92C0C3339}"/>
    <cellStyle name="Porcentual 2 3 6" xfId="15193" xr:uid="{9E0BC8E7-FC3E-4E84-BDB0-BBE5F51A5C52}"/>
    <cellStyle name="Porcentual 2 3 6 2" xfId="22480" xr:uid="{C0C03A4B-BC01-435E-AD42-95F215244A9F}"/>
    <cellStyle name="Porcentual 2 3 6 2 2" xfId="28036" xr:uid="{9C385DA0-8F8B-4E06-AEBB-4981C89064E1}"/>
    <cellStyle name="Porcentual 2 3 6 2 3" xfId="33530" xr:uid="{D28DC4B7-58A5-435F-9551-E3FB29D75491}"/>
    <cellStyle name="Porcentual 2 3 6 2 4" xfId="39014" xr:uid="{1030FDD2-4AEF-441D-B23C-D3E91757827F}"/>
    <cellStyle name="Porcentual 2 3 6 3" xfId="25307" xr:uid="{2BBBC0A5-1B78-44CE-A7B0-540BFB854082}"/>
    <cellStyle name="Porcentual 2 3 6 4" xfId="30801" xr:uid="{5923F014-B189-4554-B547-38ECFED16832}"/>
    <cellStyle name="Porcentual 2 3 6 5" xfId="36285" xr:uid="{5445ACFB-30AA-4117-9E28-0BC54D46FD5D}"/>
    <cellStyle name="Porcentual 2 3 7" xfId="12118" xr:uid="{9D62F36A-BFD2-45F7-9398-8DF1563EE195}"/>
    <cellStyle name="Porcentual 2 3 8" xfId="17354" xr:uid="{32E07D73-1594-4991-B2ED-22CFEE24E325}"/>
    <cellStyle name="Porcentual 2 3 9" xfId="19595" xr:uid="{DA99D2A5-0E00-4CFA-B21D-7A509F1E930B}"/>
    <cellStyle name="Porcentual 2 4" xfId="6787" xr:uid="{82548F46-2114-4435-B46C-69D301F27241}"/>
    <cellStyle name="Porcentual 2 4 2" xfId="15196" xr:uid="{50298972-1810-408C-A236-B9A2790EB90C}"/>
    <cellStyle name="Porcentual 2 4 2 2" xfId="22483" xr:uid="{3759EBEB-A86F-477A-BAF5-3210CCBCB1C0}"/>
    <cellStyle name="Porcentual 2 4 2 2 2" xfId="28039" xr:uid="{99E665F3-45ED-4E1C-8C8D-8768267BA707}"/>
    <cellStyle name="Porcentual 2 4 2 2 3" xfId="33533" xr:uid="{A5482636-C607-48FA-8481-1A9366B13397}"/>
    <cellStyle name="Porcentual 2 4 2 2 4" xfId="39017" xr:uid="{E2FB9524-CE9F-44A4-AE72-309C9A8740B5}"/>
    <cellStyle name="Porcentual 2 4 2 3" xfId="25310" xr:uid="{0B9D41CF-798B-4448-826B-3124C5DBF17D}"/>
    <cellStyle name="Porcentual 2 4 2 4" xfId="30804" xr:uid="{E2F84C19-0542-42A0-9103-863FD59CF789}"/>
    <cellStyle name="Porcentual 2 4 2 5" xfId="36288" xr:uid="{9946B27F-023B-48C6-8084-F40FDF134AC6}"/>
    <cellStyle name="Porcentual 2 4 3" xfId="12120" xr:uid="{A73329CF-F2B8-4B7A-BC0E-432522705E3A}"/>
    <cellStyle name="Porcentual 2 4 4" xfId="17356" xr:uid="{E0E142EF-445C-414D-9233-660EA2AC64A8}"/>
    <cellStyle name="Porcentual 2 4 5" xfId="19598" xr:uid="{884D7570-DF38-4BD9-9CB1-7EAFA3E379AC}"/>
    <cellStyle name="Porcentual 2 4 6" xfId="9943" xr:uid="{06B2FAC9-0E46-4F8A-B393-DFC3BD34A828}"/>
    <cellStyle name="Porcentual 2 4 6 2" xfId="21264" xr:uid="{9022F74A-C747-44B9-BF87-268EF06979DD}"/>
    <cellStyle name="Porcentual 2 4 6 2 2" xfId="26820" xr:uid="{CB0CC6A5-7E36-4298-8461-C0A698B28713}"/>
    <cellStyle name="Porcentual 2 4 6 2 3" xfId="32314" xr:uid="{E8FE5F4E-E09F-4325-A0C1-C28C14DD5AC3}"/>
    <cellStyle name="Porcentual 2 4 6 2 4" xfId="37798" xr:uid="{6D1DC868-8CBC-480B-BA07-878F56FCA648}"/>
    <cellStyle name="Porcentual 2 4 6 3" xfId="24091" xr:uid="{A3A7E31D-7B48-4F3A-B954-7DAFBE052255}"/>
    <cellStyle name="Porcentual 2 4 6 4" xfId="29585" xr:uid="{906DCC3A-679A-453F-8030-A8ADEC968A7D}"/>
    <cellStyle name="Porcentual 2 4 6 5" xfId="35069" xr:uid="{D02D813C-5E80-4C5A-8175-B07E39A69F15}"/>
    <cellStyle name="Porcentual 2 5" xfId="6788" xr:uid="{5D715595-DAF7-424D-AFDA-D6F9002520AC}"/>
    <cellStyle name="Porcentual 2 5 2" xfId="15197" xr:uid="{A51410C2-F7AF-4282-B079-9899DA62965A}"/>
    <cellStyle name="Porcentual 2 5 2 2" xfId="22484" xr:uid="{1EBFBFC5-ADF8-4230-BEF2-09A7F64087C7}"/>
    <cellStyle name="Porcentual 2 5 2 2 2" xfId="28040" xr:uid="{248081A5-EEE6-47B4-A49F-A7809702ECA5}"/>
    <cellStyle name="Porcentual 2 5 2 2 3" xfId="33534" xr:uid="{E946A193-A819-4307-8B1C-2F1BFE0550ED}"/>
    <cellStyle name="Porcentual 2 5 2 2 4" xfId="39018" xr:uid="{91127386-922F-4FA5-8656-09FE8588412F}"/>
    <cellStyle name="Porcentual 2 5 2 3" xfId="25311" xr:uid="{F38DB254-C615-418C-9A68-787986988DD5}"/>
    <cellStyle name="Porcentual 2 5 2 4" xfId="30805" xr:uid="{7B30E34B-0F5F-48B6-A713-AD681BFA52B1}"/>
    <cellStyle name="Porcentual 2 5 2 5" xfId="36289" xr:uid="{7B1FC6B0-112F-4525-B9F7-49C58077B9B0}"/>
    <cellStyle name="Porcentual 2 5 3" xfId="12496" xr:uid="{0D7AA895-5666-4315-832F-AFC11F2FE341}"/>
    <cellStyle name="Porcentual 2 5 4" xfId="19599" xr:uid="{95D93A02-28DA-4A20-A0B8-7AA745565AB3}"/>
    <cellStyle name="Porcentual 2 5 5" xfId="9944" xr:uid="{E7310EF5-AF76-42D5-80E6-3E7FCB6F9B75}"/>
    <cellStyle name="Porcentual 2 5 5 2" xfId="21265" xr:uid="{32AF2B4C-C0C0-4C95-B899-B468F2994C84}"/>
    <cellStyle name="Porcentual 2 5 5 2 2" xfId="26821" xr:uid="{703AF14C-864C-4B38-9A6E-192A0A2F8A3F}"/>
    <cellStyle name="Porcentual 2 5 5 2 3" xfId="32315" xr:uid="{D28F1B30-09E8-4E70-BB54-9E3D3A9F6195}"/>
    <cellStyle name="Porcentual 2 5 5 2 4" xfId="37799" xr:uid="{3009FF55-7420-4952-9B23-2F22922AE4AE}"/>
    <cellStyle name="Porcentual 2 5 5 3" xfId="24092" xr:uid="{77AEED9D-1573-41D6-81EC-F226F68F4C57}"/>
    <cellStyle name="Porcentual 2 5 5 4" xfId="29586" xr:uid="{E2484B9E-2B9D-46B6-8349-5F0CF5B3CEB2}"/>
    <cellStyle name="Porcentual 2 5 5 5" xfId="35070" xr:uid="{212CF6D5-2ECC-4338-9937-1F6EC99B3467}"/>
    <cellStyle name="Porcentual 2 6" xfId="7123" xr:uid="{05AC194D-BB1D-43B3-8279-FD8302EE6B43}"/>
    <cellStyle name="Porcentual 2 6 2" xfId="19905" xr:uid="{AFC47BE1-4038-4E64-9C7B-3B53AF10384C}"/>
    <cellStyle name="Porcentual 2 6 3" xfId="9945" xr:uid="{06E40F4B-7A43-4E3C-9E47-A1BD13923DD1}"/>
    <cellStyle name="Porcentual 2 6 3 2" xfId="21266" xr:uid="{30E0AF49-840F-4696-9BCC-A2E648FEB291}"/>
    <cellStyle name="Porcentual 2 6 3 2 2" xfId="26822" xr:uid="{883CC56F-2BE5-4BF7-9E72-4411626BDA20}"/>
    <cellStyle name="Porcentual 2 6 3 2 3" xfId="32316" xr:uid="{87FC82B9-90ED-4FCC-BD2B-3FBEF5B1B125}"/>
    <cellStyle name="Porcentual 2 6 3 2 4" xfId="37800" xr:uid="{2C0ECA0C-CA86-4DA0-B3D5-F2FFB745310C}"/>
    <cellStyle name="Porcentual 2 6 3 3" xfId="24093" xr:uid="{EF0AFED8-03E3-480B-AD85-E91F2E79FF85}"/>
    <cellStyle name="Porcentual 2 6 3 4" xfId="29587" xr:uid="{4A7F7995-E6B0-4383-8598-44176E37DF66}"/>
    <cellStyle name="Porcentual 2 6 3 5" xfId="35071" xr:uid="{F3E31B48-08E7-4156-B639-DA92027E4334}"/>
    <cellStyle name="Porcentual 2 7" xfId="9946" xr:uid="{95FF9D96-7D3B-42E2-8D36-0E94F66BC44D}"/>
    <cellStyle name="Porcentual 2 7 2" xfId="21267" xr:uid="{1BB667CE-E673-4533-A083-0872E37E0722}"/>
    <cellStyle name="Porcentual 2 7 2 2" xfId="26823" xr:uid="{7C450CD7-A774-4BBD-A2DF-D6902C9419C3}"/>
    <cellStyle name="Porcentual 2 7 2 3" xfId="32317" xr:uid="{942D9F09-225C-4C9C-910A-F4E9DA0E0785}"/>
    <cellStyle name="Porcentual 2 7 2 4" xfId="37801" xr:uid="{8DFD77CA-CC6E-434F-9576-895EC6606716}"/>
    <cellStyle name="Porcentual 2 7 3" xfId="24094" xr:uid="{FB6918CC-D5D2-4DD0-B4FF-8050559892A7}"/>
    <cellStyle name="Porcentual 2 7 4" xfId="29588" xr:uid="{E03D1FEA-AC9E-428A-AB3D-9608020FD5AC}"/>
    <cellStyle name="Porcentual 2 7 5" xfId="35072" xr:uid="{A54F9F45-6130-4576-996C-A771397CC17C}"/>
    <cellStyle name="Porcentual 2 8" xfId="15189" xr:uid="{1A582CF0-F10B-43A1-B09F-2BB88FDB8FC6}"/>
    <cellStyle name="Porcentual 2 8 2" xfId="22476" xr:uid="{225AFF37-E758-4614-A4A2-E8BEC1D26D9D}"/>
    <cellStyle name="Porcentual 2 8 2 2" xfId="28032" xr:uid="{567E4BBF-5D3E-43D8-B8C4-DAF3248E3F1B}"/>
    <cellStyle name="Porcentual 2 8 2 3" xfId="33526" xr:uid="{6C022D8F-47C9-43E7-93D6-5EDBE5015A0A}"/>
    <cellStyle name="Porcentual 2 8 2 4" xfId="39010" xr:uid="{E1D65A18-B594-4A5D-8D48-27F783B8BADC}"/>
    <cellStyle name="Porcentual 2 8 3" xfId="25303" xr:uid="{444D05E1-67E9-4C48-8049-867B57C7956B}"/>
    <cellStyle name="Porcentual 2 8 4" xfId="30797" xr:uid="{3AE152BD-521B-4A60-9B1B-39227A21A7AB}"/>
    <cellStyle name="Porcentual 2 8 5" xfId="36281" xr:uid="{C412569D-E27F-4544-9B0B-D4DD71D51C74}"/>
    <cellStyle name="Porcentual 2 9" xfId="12115" xr:uid="{E3443C71-B146-4192-B68F-31F7FAB32DC3}"/>
    <cellStyle name="Porcentual 3" xfId="6789" xr:uid="{C5038972-FF83-4E7C-BE4E-327159D14CF3}"/>
    <cellStyle name="Porcentual 3 10" xfId="9947" xr:uid="{0FB74C7A-E577-4F2D-A25A-07A735BFAFB0}"/>
    <cellStyle name="Porcentual 3 10 2" xfId="21268" xr:uid="{7E916E63-077C-4A04-975F-7B80BE8298A9}"/>
    <cellStyle name="Porcentual 3 10 2 2" xfId="26824" xr:uid="{BF120F35-339D-46A3-8B76-8D79312A41A6}"/>
    <cellStyle name="Porcentual 3 10 2 3" xfId="32318" xr:uid="{912209A9-AEDB-4252-959C-8993D1E2A91A}"/>
    <cellStyle name="Porcentual 3 10 2 4" xfId="37802" xr:uid="{6B342D3F-3089-447D-9286-57C5CA33D490}"/>
    <cellStyle name="Porcentual 3 10 3" xfId="24095" xr:uid="{856941EA-281B-4018-B96E-67B2DFD5B29E}"/>
    <cellStyle name="Porcentual 3 10 4" xfId="29589" xr:uid="{63A2CA6A-6E0D-44FE-B5CD-7701729D3AC7}"/>
    <cellStyle name="Porcentual 3 10 5" xfId="35073" xr:uid="{6104EBD3-D945-4BF9-8699-5E0166C685A2}"/>
    <cellStyle name="Porcentual 3 2" xfId="6790" xr:uid="{09B75DC3-C4E6-4D28-A6D3-F65E54E1BF29}"/>
    <cellStyle name="Porcentual 3 2 2" xfId="15199" xr:uid="{BF739F51-50A7-4315-909A-399844972C08}"/>
    <cellStyle name="Porcentual 3 2 2 2" xfId="22486" xr:uid="{4712503D-6E84-49C1-A09E-76D292B4A957}"/>
    <cellStyle name="Porcentual 3 2 2 2 2" xfId="28042" xr:uid="{443C21D2-97F7-4CF9-B0A4-B275C46320BE}"/>
    <cellStyle name="Porcentual 3 2 2 2 3" xfId="33536" xr:uid="{953F3C19-CE0B-4236-BB4C-ABAE12DEE35D}"/>
    <cellStyle name="Porcentual 3 2 2 2 4" xfId="39020" xr:uid="{C2ED9D40-A71E-4BAF-847A-C5A3EE26BFF7}"/>
    <cellStyle name="Porcentual 3 2 2 3" xfId="25313" xr:uid="{A41A07A4-EB1B-4BFA-B138-12D0555165C4}"/>
    <cellStyle name="Porcentual 3 2 2 4" xfId="30807" xr:uid="{D743DCF6-408E-4FFC-8762-F5A65CBD7473}"/>
    <cellStyle name="Porcentual 3 2 2 5" xfId="36291" xr:uid="{C10678C5-5B62-428D-9C98-037EB4E670B6}"/>
    <cellStyle name="Porcentual 3 2 3" xfId="12122" xr:uid="{475E5C43-7B3C-4EFF-9893-CFF498E818C4}"/>
    <cellStyle name="Porcentual 3 2 4" xfId="17358" xr:uid="{9B0FDDDB-C6F1-4128-8AE7-ED9AEE65B7ED}"/>
    <cellStyle name="Porcentual 3 2 5" xfId="19601" xr:uid="{950997D2-B73A-48C9-965A-23BB7BA2F2C8}"/>
    <cellStyle name="Porcentual 3 2 6" xfId="9948" xr:uid="{2379F256-B9E3-4605-BE27-F45E7CE76909}"/>
    <cellStyle name="Porcentual 3 2 6 2" xfId="21269" xr:uid="{DD5D4347-2F4F-4102-8131-BFADA6C3935E}"/>
    <cellStyle name="Porcentual 3 2 6 2 2" xfId="26825" xr:uid="{6D152983-96EB-49AE-9BFB-82876A156582}"/>
    <cellStyle name="Porcentual 3 2 6 2 3" xfId="32319" xr:uid="{C15485DB-7E99-4F02-AE32-B3A0D5C5DA49}"/>
    <cellStyle name="Porcentual 3 2 6 2 4" xfId="37803" xr:uid="{87BA19AD-A862-474D-9A01-9C6B78901087}"/>
    <cellStyle name="Porcentual 3 2 6 3" xfId="24096" xr:uid="{4FE6B889-92EB-46D7-9C3C-765EAC5DA981}"/>
    <cellStyle name="Porcentual 3 2 6 4" xfId="29590" xr:uid="{1277DCAA-E3B1-4FBF-8EDD-D76C7C08D1CF}"/>
    <cellStyle name="Porcentual 3 2 6 5" xfId="35074" xr:uid="{EC1AE2C2-870B-461F-9714-2CF3D6982022}"/>
    <cellStyle name="Porcentual 3 3" xfId="6791" xr:uid="{0A223756-D5A9-4C61-AA5E-D69FFCC93532}"/>
    <cellStyle name="Porcentual 3 3 2" xfId="15200" xr:uid="{9211D939-9B74-4B57-B6EB-119E41DEB08B}"/>
    <cellStyle name="Porcentual 3 3 2 2" xfId="22487" xr:uid="{76CAF641-AA87-47AA-952F-77467FCE5FE4}"/>
    <cellStyle name="Porcentual 3 3 2 2 2" xfId="28043" xr:uid="{7CBEFE23-5C11-4900-BD5F-6C73C974F282}"/>
    <cellStyle name="Porcentual 3 3 2 2 3" xfId="33537" xr:uid="{93ECF66B-A168-427F-AF3D-9DEBB6C2455D}"/>
    <cellStyle name="Porcentual 3 3 2 2 4" xfId="39021" xr:uid="{FBFDCA19-18C6-4E25-BF31-B5F37BC6A3F7}"/>
    <cellStyle name="Porcentual 3 3 2 3" xfId="25314" xr:uid="{B6ACCA39-B094-465B-8B0D-72AAEBE26C15}"/>
    <cellStyle name="Porcentual 3 3 2 4" xfId="30808" xr:uid="{9A834D23-0E2B-4EF7-BF17-B74A51B212EE}"/>
    <cellStyle name="Porcentual 3 3 2 5" xfId="36292" xr:uid="{55D8CA83-651A-4755-8273-30126E16AD3C}"/>
    <cellStyle name="Porcentual 3 3 3" xfId="12499" xr:uid="{C095CF52-503A-4D15-8979-DEEFCCF6A57C}"/>
    <cellStyle name="Porcentual 3 3 4" xfId="19602" xr:uid="{F3A11C98-36B3-4BBD-81D2-0E354338A876}"/>
    <cellStyle name="Porcentual 3 3 5" xfId="9949" xr:uid="{9919B683-8BB9-4BCB-A9E3-EE14CE3B5C27}"/>
    <cellStyle name="Porcentual 3 3 5 2" xfId="21270" xr:uid="{E988C1CD-D3DB-48B1-B2C4-DB9857233591}"/>
    <cellStyle name="Porcentual 3 3 5 2 2" xfId="26826" xr:uid="{F84F1FA4-3E8D-48E4-BA4C-F19E9E0A00E2}"/>
    <cellStyle name="Porcentual 3 3 5 2 3" xfId="32320" xr:uid="{7E73B3A1-1E7E-4ACA-BF85-1DB45A884829}"/>
    <cellStyle name="Porcentual 3 3 5 2 4" xfId="37804" xr:uid="{FD60282B-10BF-469F-A5CE-1F5449CABA38}"/>
    <cellStyle name="Porcentual 3 3 5 3" xfId="24097" xr:uid="{2171BB32-69E3-411E-8FE4-99499E8C1A42}"/>
    <cellStyle name="Porcentual 3 3 5 4" xfId="29591" xr:uid="{EBECD4F9-E5DC-422B-9DFA-AAB48AA6AF38}"/>
    <cellStyle name="Porcentual 3 3 5 5" xfId="35075" xr:uid="{72D7499F-7AA1-43DA-91A0-0F114D2B86B6}"/>
    <cellStyle name="Porcentual 3 4" xfId="7126" xr:uid="{3C611B7F-4D1B-44E9-A856-91A54227BD20}"/>
    <cellStyle name="Porcentual 3 4 2" xfId="19908" xr:uid="{A7CA06A0-D797-4CB7-97F8-776DBE781000}"/>
    <cellStyle name="Porcentual 3 4 3" xfId="9950" xr:uid="{D5BCAA2C-4140-461B-B83F-712E0397EA08}"/>
    <cellStyle name="Porcentual 3 4 3 2" xfId="21271" xr:uid="{A000FF02-7939-4B2B-A0E0-C32C5915C3BA}"/>
    <cellStyle name="Porcentual 3 4 3 2 2" xfId="26827" xr:uid="{7ACA2005-8948-4650-9236-CB32B38EE146}"/>
    <cellStyle name="Porcentual 3 4 3 2 3" xfId="32321" xr:uid="{60545ED8-35B4-4751-A98F-AB59C6DCDD55}"/>
    <cellStyle name="Porcentual 3 4 3 2 4" xfId="37805" xr:uid="{8DE373AE-2B9B-40FF-B48E-4276C5908682}"/>
    <cellStyle name="Porcentual 3 4 3 3" xfId="24098" xr:uid="{F252A90A-7C9C-4096-8062-E31F4AEE28B3}"/>
    <cellStyle name="Porcentual 3 4 3 4" xfId="29592" xr:uid="{975B76BD-DD54-4604-83B5-0519218F6B76}"/>
    <cellStyle name="Porcentual 3 4 3 5" xfId="35076" xr:uid="{53FA8215-9D4C-4E8F-BF6C-22FE4435B99F}"/>
    <cellStyle name="Porcentual 3 5" xfId="9951" xr:uid="{2607DFCD-BD10-4085-9A09-A34B8A6FBC74}"/>
    <cellStyle name="Porcentual 3 5 2" xfId="21272" xr:uid="{0CA17547-404A-44ED-805E-BCA4612C0F00}"/>
    <cellStyle name="Porcentual 3 5 2 2" xfId="26828" xr:uid="{78B882C5-58C7-4DB8-9B25-E5F5D799E666}"/>
    <cellStyle name="Porcentual 3 5 2 3" xfId="32322" xr:uid="{555B8E07-DC6E-436F-A01E-3E79DDCCAA0A}"/>
    <cellStyle name="Porcentual 3 5 2 4" xfId="37806" xr:uid="{9A91A572-5064-4140-AF71-2B8E5B9B090E}"/>
    <cellStyle name="Porcentual 3 5 3" xfId="24099" xr:uid="{EB6C9601-77E3-4E83-9AA3-229F68C646CD}"/>
    <cellStyle name="Porcentual 3 5 4" xfId="29593" xr:uid="{51F47B0E-8482-4A14-9268-70535C58C46F}"/>
    <cellStyle name="Porcentual 3 5 5" xfId="35077" xr:uid="{9AC4D59C-E7A4-4B01-87E3-E0A35F950DBF}"/>
    <cellStyle name="Porcentual 3 6" xfId="15198" xr:uid="{C7188410-E6FB-4BA2-959C-86B1E5DDBFA7}"/>
    <cellStyle name="Porcentual 3 6 2" xfId="22485" xr:uid="{C4CB9923-4BE1-4788-8C2B-652E5BC7E370}"/>
    <cellStyle name="Porcentual 3 6 2 2" xfId="28041" xr:uid="{9D5ABE26-E938-42BB-8717-DAE81852BD36}"/>
    <cellStyle name="Porcentual 3 6 2 3" xfId="33535" xr:uid="{DC361013-1523-4BA1-9477-88030ABC46DD}"/>
    <cellStyle name="Porcentual 3 6 2 4" xfId="39019" xr:uid="{6B9A91E7-86F4-4557-B3BF-48D5DDACBC79}"/>
    <cellStyle name="Porcentual 3 6 3" xfId="25312" xr:uid="{ED476E9B-36E3-4E13-8D52-D2CCA28AB1DE}"/>
    <cellStyle name="Porcentual 3 6 4" xfId="30806" xr:uid="{D9F484FC-F114-4385-B458-11C93E7C097F}"/>
    <cellStyle name="Porcentual 3 6 5" xfId="36290" xr:uid="{7C8D8FF7-82A9-4CAE-9F75-D8299C0C1E36}"/>
    <cellStyle name="Porcentual 3 7" xfId="12121" xr:uid="{95E35450-44E8-43DB-A2FB-AE8B56FB9606}"/>
    <cellStyle name="Porcentual 3 8" xfId="17357" xr:uid="{8B89F6F4-634F-49B1-9D25-69D3684D709A}"/>
    <cellStyle name="Porcentual 3 9" xfId="19600" xr:uid="{F6EC80F8-AE5B-479B-A71A-CCF11BFD8489}"/>
    <cellStyle name="Porcentual 4" xfId="6792" xr:uid="{5B507F62-5C58-46B2-AD2A-A70BBD53CB8E}"/>
    <cellStyle name="Porcentual 4 10" xfId="12123" xr:uid="{8F6E1259-9DE6-4FE7-8257-3F6B63102865}"/>
    <cellStyle name="Porcentual 4 11" xfId="17359" xr:uid="{6E1B1868-7ED1-44A0-B268-6FE851A78864}"/>
    <cellStyle name="Porcentual 4 12" xfId="19603" xr:uid="{BABF2FE2-0CCD-430D-8CAB-40A97F64197D}"/>
    <cellStyle name="Porcentual 4 13" xfId="9952" xr:uid="{7BB2A38C-76C5-4BF9-ABA4-0680E8662261}"/>
    <cellStyle name="Porcentual 4 13 2" xfId="21273" xr:uid="{E4EAA38D-67C6-489F-9C7D-538CD7E78BED}"/>
    <cellStyle name="Porcentual 4 13 2 2" xfId="26829" xr:uid="{0E2F70D8-F86A-4DD1-90E2-0DC9B3C12D84}"/>
    <cellStyle name="Porcentual 4 13 2 3" xfId="32323" xr:uid="{B473634C-8247-4C8F-8FDC-E381A7C874E5}"/>
    <cellStyle name="Porcentual 4 13 2 4" xfId="37807" xr:uid="{85284A19-2645-4F6B-A1B8-D260934089E9}"/>
    <cellStyle name="Porcentual 4 13 3" xfId="24100" xr:uid="{D95F7091-4333-4785-8C08-E30FB23863BF}"/>
    <cellStyle name="Porcentual 4 13 4" xfId="29594" xr:uid="{62391908-8BB2-4B0F-BDBD-244BD410377E}"/>
    <cellStyle name="Porcentual 4 13 5" xfId="35078" xr:uid="{6597A14E-495F-4EDB-85B7-854C35D644F9}"/>
    <cellStyle name="Porcentual 4 2" xfId="6793" xr:uid="{4EA2BD78-4B6B-498F-B595-10667BD5504E}"/>
    <cellStyle name="Porcentual 4 2 10" xfId="17360" xr:uid="{7ECAF581-F091-44F5-BE0D-297369D028AE}"/>
    <cellStyle name="Porcentual 4 2 11" xfId="19604" xr:uid="{2B7A4270-677A-4A44-8B30-1D5B5A6A0153}"/>
    <cellStyle name="Porcentual 4 2 12" xfId="9953" xr:uid="{BB48ACCF-160E-40A3-825F-208A2B2FAFAD}"/>
    <cellStyle name="Porcentual 4 2 12 2" xfId="21274" xr:uid="{2DE7F839-C5C0-4872-9017-2D9AD7C6F3B8}"/>
    <cellStyle name="Porcentual 4 2 12 2 2" xfId="26830" xr:uid="{FA41E0A4-AA1A-452A-B755-CC8965CED2ED}"/>
    <cellStyle name="Porcentual 4 2 12 2 3" xfId="32324" xr:uid="{3004BFC4-5404-455B-B6D9-D5E18C695981}"/>
    <cellStyle name="Porcentual 4 2 12 2 4" xfId="37808" xr:uid="{5CE34A73-5E22-40DE-8362-20938D4FEC52}"/>
    <cellStyle name="Porcentual 4 2 12 3" xfId="24101" xr:uid="{7C14B5CD-43A9-4B8C-A0CF-BEEA8902170A}"/>
    <cellStyle name="Porcentual 4 2 12 4" xfId="29595" xr:uid="{D4CF921C-7814-4648-A6D1-2004D7AE83B4}"/>
    <cellStyle name="Porcentual 4 2 12 5" xfId="35079" xr:uid="{2D108EE8-BCDB-481E-B1AC-0737A2C2E6B8}"/>
    <cellStyle name="Porcentual 4 2 2" xfId="6794" xr:uid="{208A30D7-EDB2-4D9B-9CF8-4F575B6DE26F}"/>
    <cellStyle name="Porcentual 4 2 2 2" xfId="15203" xr:uid="{1C8ED130-81CE-4ED7-B86A-CC1EE7DDAD3F}"/>
    <cellStyle name="Porcentual 4 2 2 2 2" xfId="22490" xr:uid="{216B1BE7-9759-4A9F-8D4B-363C5542BE77}"/>
    <cellStyle name="Porcentual 4 2 2 2 2 2" xfId="28046" xr:uid="{334AD4F4-65B0-450F-9C62-05BCE880C0DD}"/>
    <cellStyle name="Porcentual 4 2 2 2 2 3" xfId="33540" xr:uid="{55D2CA50-D95E-4BA9-BD25-C4506149D334}"/>
    <cellStyle name="Porcentual 4 2 2 2 2 4" xfId="39024" xr:uid="{C4546BC2-9397-4B21-81AC-2ACEAA8028DF}"/>
    <cellStyle name="Porcentual 4 2 2 2 3" xfId="25317" xr:uid="{8D4BD27D-D7BD-473A-ADA4-A56CB00B6C7C}"/>
    <cellStyle name="Porcentual 4 2 2 2 4" xfId="30811" xr:uid="{4A799FC9-150A-4641-A133-EF610578C1CD}"/>
    <cellStyle name="Porcentual 4 2 2 2 5" xfId="36295" xr:uid="{1E7DF908-FE5C-4851-B93E-9C9467CBCE1D}"/>
    <cellStyle name="Porcentual 4 2 2 3" xfId="12125" xr:uid="{530E4E34-E4E0-493D-BC4E-FEFB593CB863}"/>
    <cellStyle name="Porcentual 4 2 2 4" xfId="17361" xr:uid="{56755517-E106-4765-B280-8384E7416429}"/>
    <cellStyle name="Porcentual 4 2 2 5" xfId="19605" xr:uid="{1729DE36-56F3-463B-A624-0168FAD1746C}"/>
    <cellStyle name="Porcentual 4 2 2 6" xfId="9954" xr:uid="{02CC32CA-9F0C-4EA8-A417-48B487C42E6D}"/>
    <cellStyle name="Porcentual 4 2 2 6 2" xfId="21275" xr:uid="{C2FA175A-0374-4332-AAB7-76E5A0E2C288}"/>
    <cellStyle name="Porcentual 4 2 2 6 2 2" xfId="26831" xr:uid="{D57E48B4-1E7A-4EA5-832E-45AEB3D25110}"/>
    <cellStyle name="Porcentual 4 2 2 6 2 3" xfId="32325" xr:uid="{796FB3A2-D318-41D4-B586-F7B0D98F0836}"/>
    <cellStyle name="Porcentual 4 2 2 6 2 4" xfId="37809" xr:uid="{3D9C12EC-7785-45C0-AECC-5D0D6EF12408}"/>
    <cellStyle name="Porcentual 4 2 2 6 3" xfId="24102" xr:uid="{06CD2AAD-5469-4F05-BF7B-CC04464044D7}"/>
    <cellStyle name="Porcentual 4 2 2 6 4" xfId="29596" xr:uid="{89A1B164-37CA-4279-A961-044DA8CED70E}"/>
    <cellStyle name="Porcentual 4 2 2 6 5" xfId="35080" xr:uid="{25BD2A0D-D380-4D00-9D6D-E090EA197BAB}"/>
    <cellStyle name="Porcentual 4 2 3" xfId="6795" xr:uid="{39A38FCF-519C-4F8F-AB17-63EAC782595B}"/>
    <cellStyle name="Porcentual 4 2 3 2" xfId="15204" xr:uid="{8EE4CF24-48FD-4DBF-8054-21CDD6DD090A}"/>
    <cellStyle name="Porcentual 4 2 3 2 2" xfId="22491" xr:uid="{AE63E357-E1E4-4A49-BBE4-1594E00026DF}"/>
    <cellStyle name="Porcentual 4 2 3 2 2 2" xfId="28047" xr:uid="{4DAC3722-7C66-4303-B8EF-76A674E60C09}"/>
    <cellStyle name="Porcentual 4 2 3 2 2 3" xfId="33541" xr:uid="{C0F85015-1BE0-4F08-89E7-9E6D8A5BD5D6}"/>
    <cellStyle name="Porcentual 4 2 3 2 2 4" xfId="39025" xr:uid="{580171CC-84D6-4CA0-86AC-52CA7E20A8D7}"/>
    <cellStyle name="Porcentual 4 2 3 2 3" xfId="25318" xr:uid="{D1CAE8A2-A15F-47FA-BC99-B45CA464A7FF}"/>
    <cellStyle name="Porcentual 4 2 3 2 4" xfId="30812" xr:uid="{952578A8-C535-4CAA-903A-2AC3F5051B37}"/>
    <cellStyle name="Porcentual 4 2 3 2 5" xfId="36296" xr:uid="{FAAB9621-2CD5-4D10-9CBC-1E75D75E6CD1}"/>
    <cellStyle name="Porcentual 4 2 3 3" xfId="12126" xr:uid="{1A8701E9-AA7A-4295-B7AE-2A4069615E8F}"/>
    <cellStyle name="Porcentual 4 2 3 4" xfId="17362" xr:uid="{2EA91E5F-D5EA-43D4-80AD-7087FCF36BD0}"/>
    <cellStyle name="Porcentual 4 2 3 5" xfId="19606" xr:uid="{B01B88B2-BB60-4892-A015-8E065247D7D3}"/>
    <cellStyle name="Porcentual 4 2 3 6" xfId="9955" xr:uid="{B7D33248-A1A1-4621-B657-C4FA5F7C23C3}"/>
    <cellStyle name="Porcentual 4 2 3 6 2" xfId="21276" xr:uid="{996E99EB-E740-467C-93A9-A7441ACE90A9}"/>
    <cellStyle name="Porcentual 4 2 3 6 2 2" xfId="26832" xr:uid="{E621A56A-0762-4724-A0EC-010374B99E85}"/>
    <cellStyle name="Porcentual 4 2 3 6 2 3" xfId="32326" xr:uid="{5D45DB44-E1CE-415D-BAC2-E60D359621DC}"/>
    <cellStyle name="Porcentual 4 2 3 6 2 4" xfId="37810" xr:uid="{9C38A216-A8E5-4F72-B560-B2FF3155DDEC}"/>
    <cellStyle name="Porcentual 4 2 3 6 3" xfId="24103" xr:uid="{B1E51505-ACE5-4E95-B4F4-5F0EB34BBA7F}"/>
    <cellStyle name="Porcentual 4 2 3 6 4" xfId="29597" xr:uid="{AF8570FB-33C7-4BCF-8268-7D1A663C1A76}"/>
    <cellStyle name="Porcentual 4 2 3 6 5" xfId="35081" xr:uid="{A69B3BA7-5DAB-493E-B5B9-DF2A9DE91D1A}"/>
    <cellStyle name="Porcentual 4 2 4" xfId="6796" xr:uid="{07A465D0-8D8B-4737-A6E2-A9DA80D5A608}"/>
    <cellStyle name="Porcentual 4 2 4 2" xfId="15205" xr:uid="{3A7D0652-B629-46CD-A5FD-C5490DA6B8C2}"/>
    <cellStyle name="Porcentual 4 2 4 2 2" xfId="22492" xr:uid="{05DFDE99-8D4F-49D8-A484-D6C408D27337}"/>
    <cellStyle name="Porcentual 4 2 4 2 2 2" xfId="28048" xr:uid="{CC015450-B5C7-4C64-91EB-1B1402327493}"/>
    <cellStyle name="Porcentual 4 2 4 2 2 3" xfId="33542" xr:uid="{A4346B66-35D8-48C9-AF88-291731C6196B}"/>
    <cellStyle name="Porcentual 4 2 4 2 2 4" xfId="39026" xr:uid="{56C47471-FDCA-4496-BD81-AE3441DE3C9E}"/>
    <cellStyle name="Porcentual 4 2 4 2 3" xfId="25319" xr:uid="{78DD745B-80A4-40DB-94CE-00F7BF408771}"/>
    <cellStyle name="Porcentual 4 2 4 2 4" xfId="30813" xr:uid="{8BC89CBC-B3B6-44EB-B41A-141DF07AAF4D}"/>
    <cellStyle name="Porcentual 4 2 4 2 5" xfId="36297" xr:uid="{0AC5D9D9-9F96-43EF-A128-62C2483A1EBB}"/>
    <cellStyle name="Porcentual 4 2 4 3" xfId="12127" xr:uid="{6B2FF7D9-D11A-484E-B0C5-AA39EFAB5F3A}"/>
    <cellStyle name="Porcentual 4 2 4 4" xfId="17363" xr:uid="{29DA03B9-ECED-4785-A0EB-2E3ACBB01088}"/>
    <cellStyle name="Porcentual 4 2 4 5" xfId="19607" xr:uid="{5C3F4F63-54E3-42AA-B818-D3CF764EC404}"/>
    <cellStyle name="Porcentual 4 2 4 6" xfId="9956" xr:uid="{45ACAB21-32C0-42DC-9478-611E6027ED92}"/>
    <cellStyle name="Porcentual 4 2 4 6 2" xfId="21277" xr:uid="{F8E0716E-2EA0-4443-9D62-BCED9B6A38C7}"/>
    <cellStyle name="Porcentual 4 2 4 6 2 2" xfId="26833" xr:uid="{A581B159-DE6E-4D53-972F-C20CD4B83F72}"/>
    <cellStyle name="Porcentual 4 2 4 6 2 3" xfId="32327" xr:uid="{FCC9E8E5-CF8A-4C56-BEB4-A88B6C071E0A}"/>
    <cellStyle name="Porcentual 4 2 4 6 2 4" xfId="37811" xr:uid="{C1BFD6AF-D1F4-4A19-9F63-5AEACD9AD278}"/>
    <cellStyle name="Porcentual 4 2 4 6 3" xfId="24104" xr:uid="{5C027706-32ED-4C9D-AE2D-4894D88F993D}"/>
    <cellStyle name="Porcentual 4 2 4 6 4" xfId="29598" xr:uid="{27DFE540-269E-4BC4-B5B1-AD656041072F}"/>
    <cellStyle name="Porcentual 4 2 4 6 5" xfId="35082" xr:uid="{C0AC5D7E-E215-4623-9BA9-B673F541A789}"/>
    <cellStyle name="Porcentual 4 2 5" xfId="6797" xr:uid="{949C9FAA-394C-4450-B85D-97574CDE02E3}"/>
    <cellStyle name="Porcentual 4 2 5 2" xfId="15206" xr:uid="{723D9390-CEB8-4D6C-B20A-FA48DE3258F8}"/>
    <cellStyle name="Porcentual 4 2 5 2 2" xfId="22493" xr:uid="{EB73CC8E-E185-4558-BEFC-09CD6302C176}"/>
    <cellStyle name="Porcentual 4 2 5 2 2 2" xfId="28049" xr:uid="{25C6BBB6-FF9F-42FA-9FDF-8630554EC2B5}"/>
    <cellStyle name="Porcentual 4 2 5 2 2 3" xfId="33543" xr:uid="{53E6F019-031B-4A23-9C22-B8F1C61E931F}"/>
    <cellStyle name="Porcentual 4 2 5 2 2 4" xfId="39027" xr:uid="{5C1D5E9E-8EDA-4001-B487-686DAFE67E92}"/>
    <cellStyle name="Porcentual 4 2 5 2 3" xfId="25320" xr:uid="{3FF63816-B36D-4059-BB0D-09236139AF83}"/>
    <cellStyle name="Porcentual 4 2 5 2 4" xfId="30814" xr:uid="{C4EA4EFE-82BC-4354-8A67-7F1035659B94}"/>
    <cellStyle name="Porcentual 4 2 5 2 5" xfId="36298" xr:uid="{6DDBD20C-A049-4EF7-9CC9-177782AB000A}"/>
    <cellStyle name="Porcentual 4 2 5 3" xfId="12501" xr:uid="{B182CA54-65CD-4619-BA9A-9C60B35213D8}"/>
    <cellStyle name="Porcentual 4 2 5 4" xfId="19608" xr:uid="{FF3E036E-2D1E-4E59-980C-6F1E3A36E458}"/>
    <cellStyle name="Porcentual 4 2 5 5" xfId="9957" xr:uid="{6E391E5C-F83C-438B-A1F3-2476F6CD1E0A}"/>
    <cellStyle name="Porcentual 4 2 5 5 2" xfId="21278" xr:uid="{49A13509-047E-42AF-8DBF-F6C2157013C9}"/>
    <cellStyle name="Porcentual 4 2 5 5 2 2" xfId="26834" xr:uid="{465565AF-9DF8-4661-980A-96E22855678D}"/>
    <cellStyle name="Porcentual 4 2 5 5 2 3" xfId="32328" xr:uid="{72D9A113-6939-4A16-8156-0C89F0B7D0EB}"/>
    <cellStyle name="Porcentual 4 2 5 5 2 4" xfId="37812" xr:uid="{5AE4E8E6-C8B5-46FC-904E-3D204A4C806D}"/>
    <cellStyle name="Porcentual 4 2 5 5 3" xfId="24105" xr:uid="{BA184A54-D9DF-43A8-AB0B-E44F45C9A942}"/>
    <cellStyle name="Porcentual 4 2 5 5 4" xfId="29599" xr:uid="{FC09F687-9D1D-4977-8420-1F64291FED13}"/>
    <cellStyle name="Porcentual 4 2 5 5 5" xfId="35083" xr:uid="{A0C20CDD-4F6F-4BCD-B077-8112259E6098}"/>
    <cellStyle name="Porcentual 4 2 6" xfId="7128" xr:uid="{D2973032-35BE-4FC4-B0CB-2205BA99F6F8}"/>
    <cellStyle name="Porcentual 4 2 6 2" xfId="19910" xr:uid="{612C3017-04A7-4AC7-A9F1-202F31A31ED7}"/>
    <cellStyle name="Porcentual 4 2 6 3" xfId="9958" xr:uid="{A97E7C33-C3BA-43A7-A96A-1C8C80AE2CE7}"/>
    <cellStyle name="Porcentual 4 2 6 3 2" xfId="21279" xr:uid="{FD62E93F-638F-4094-87D3-08E5034CBACF}"/>
    <cellStyle name="Porcentual 4 2 6 3 2 2" xfId="26835" xr:uid="{5D10EA8A-4AB1-4E25-9DD7-3629880DEDC7}"/>
    <cellStyle name="Porcentual 4 2 6 3 2 3" xfId="32329" xr:uid="{51DA08E8-3609-4E5F-BDA6-0EBA52B2A5A9}"/>
    <cellStyle name="Porcentual 4 2 6 3 2 4" xfId="37813" xr:uid="{6D4060A1-6E73-42B4-9224-5B43A7050E1F}"/>
    <cellStyle name="Porcentual 4 2 6 3 3" xfId="24106" xr:uid="{A883715A-F09F-46C9-A38E-7F87D5C90FF6}"/>
    <cellStyle name="Porcentual 4 2 6 3 4" xfId="29600" xr:uid="{366B0CE6-847B-4DEF-AC92-16A1C125374A}"/>
    <cellStyle name="Porcentual 4 2 6 3 5" xfId="35084" xr:uid="{4A23DB72-19BA-4706-A35C-2E079E05E038}"/>
    <cellStyle name="Porcentual 4 2 7" xfId="9959" xr:uid="{6545F927-6FA6-47FD-B6AD-784E3DBCCCB2}"/>
    <cellStyle name="Porcentual 4 2 7 2" xfId="21280" xr:uid="{B8CF0E5D-6E08-4879-970C-646F777FFBDF}"/>
    <cellStyle name="Porcentual 4 2 7 2 2" xfId="26836" xr:uid="{C665530A-50DC-46A0-833B-2A9C2226F1F9}"/>
    <cellStyle name="Porcentual 4 2 7 2 3" xfId="32330" xr:uid="{20EC15CA-B4BC-4971-9DBD-AB2E0DA0784B}"/>
    <cellStyle name="Porcentual 4 2 7 2 4" xfId="37814" xr:uid="{F7E7FE97-5A14-4924-9E04-5809FC25B9A1}"/>
    <cellStyle name="Porcentual 4 2 7 3" xfId="24107" xr:uid="{2DA44001-A073-4AB3-AFE6-47FD66C101A3}"/>
    <cellStyle name="Porcentual 4 2 7 4" xfId="29601" xr:uid="{9B29E007-4272-4DA9-BE05-DD5D246B313A}"/>
    <cellStyle name="Porcentual 4 2 7 5" xfId="35085" xr:uid="{0059985A-E362-48FF-8242-25D048D88B44}"/>
    <cellStyle name="Porcentual 4 2 8" xfId="15202" xr:uid="{88F790BE-E421-427B-894E-3A3A01CC29C0}"/>
    <cellStyle name="Porcentual 4 2 8 2" xfId="22489" xr:uid="{E8C896D6-EA2B-4EBC-A20D-1A9857157600}"/>
    <cellStyle name="Porcentual 4 2 8 2 2" xfId="28045" xr:uid="{A18097C6-6823-4BEA-AA80-6781FDDD98A4}"/>
    <cellStyle name="Porcentual 4 2 8 2 3" xfId="33539" xr:uid="{7383756C-8640-47ED-9E46-A8A464714C8F}"/>
    <cellStyle name="Porcentual 4 2 8 2 4" xfId="39023" xr:uid="{F3BE80A8-F93D-477C-8E12-E2DFD5A1ED5B}"/>
    <cellStyle name="Porcentual 4 2 8 3" xfId="25316" xr:uid="{4845AE79-AF93-448E-A95A-0DA5DEAAA3D4}"/>
    <cellStyle name="Porcentual 4 2 8 4" xfId="30810" xr:uid="{363D95AA-072A-4E2A-812F-6FCEB35F3FD7}"/>
    <cellStyle name="Porcentual 4 2 8 5" xfId="36294" xr:uid="{4D27A1E9-A84D-471D-B353-349E05DD7405}"/>
    <cellStyle name="Porcentual 4 2 9" xfId="12124" xr:uid="{0E488222-EAE5-41D6-8C0E-71C733034931}"/>
    <cellStyle name="Porcentual 4 3" xfId="6798" xr:uid="{6B9C5B18-A8FB-405F-B043-C01DD632A99F}"/>
    <cellStyle name="Porcentual 4 3 10" xfId="9960" xr:uid="{BC831630-38F1-4832-8140-52F3A660E46B}"/>
    <cellStyle name="Porcentual 4 3 10 2" xfId="21281" xr:uid="{41BD536C-4D69-4A7F-9CB1-F0BAD54E4659}"/>
    <cellStyle name="Porcentual 4 3 10 2 2" xfId="26837" xr:uid="{B801281F-7206-4DA0-B6E4-CD7E560399EE}"/>
    <cellStyle name="Porcentual 4 3 10 2 3" xfId="32331" xr:uid="{6680B071-B8D1-4142-A12E-A2A34DABB6F7}"/>
    <cellStyle name="Porcentual 4 3 10 2 4" xfId="37815" xr:uid="{2446FD12-CBC1-4AA8-AF62-0CF467671ED9}"/>
    <cellStyle name="Porcentual 4 3 10 3" xfId="24108" xr:uid="{66CF14E5-C19E-4E25-83CD-F21FE2DDBAF0}"/>
    <cellStyle name="Porcentual 4 3 10 4" xfId="29602" xr:uid="{ADE178DD-1EB5-4DEE-84B5-A48FCC92D68F}"/>
    <cellStyle name="Porcentual 4 3 10 5" xfId="35086" xr:uid="{EA09AEDE-A237-442D-9279-4A667CB6918B}"/>
    <cellStyle name="Porcentual 4 3 2" xfId="6799" xr:uid="{5FA1E4D1-04A2-48A1-A299-0091FA2FD133}"/>
    <cellStyle name="Porcentual 4 3 2 2" xfId="15208" xr:uid="{E3F9E8C0-DE27-4D2F-BC6E-CBC5313C5E5B}"/>
    <cellStyle name="Porcentual 4 3 2 2 2" xfId="22495" xr:uid="{C290AF4A-5C73-4AE6-AAA8-DEF084D85511}"/>
    <cellStyle name="Porcentual 4 3 2 2 2 2" xfId="28051" xr:uid="{853DA607-E779-4474-9B7D-CF35E2973EA8}"/>
    <cellStyle name="Porcentual 4 3 2 2 2 3" xfId="33545" xr:uid="{0CBEFD86-DC3D-4736-A857-5DE3C2EE6146}"/>
    <cellStyle name="Porcentual 4 3 2 2 2 4" xfId="39029" xr:uid="{27AD3416-715E-4A27-B402-2554B5FD24E4}"/>
    <cellStyle name="Porcentual 4 3 2 2 3" xfId="25322" xr:uid="{841D9CA3-00D9-481E-9C3C-28639DA7B6A9}"/>
    <cellStyle name="Porcentual 4 3 2 2 4" xfId="30816" xr:uid="{ED03827D-E1D1-428D-ADAC-F4F3199A32F6}"/>
    <cellStyle name="Porcentual 4 3 2 2 5" xfId="36300" xr:uid="{975AE638-8435-49AB-ACF0-5DACB0C3A56D}"/>
    <cellStyle name="Porcentual 4 3 2 3" xfId="12129" xr:uid="{F81EA35B-138D-407E-9074-6FF5BE8C167A}"/>
    <cellStyle name="Porcentual 4 3 2 4" xfId="17365" xr:uid="{153854F3-439D-4640-8D00-15D8D0C6A3DD}"/>
    <cellStyle name="Porcentual 4 3 2 5" xfId="19610" xr:uid="{9B4912EB-1C56-4F78-BE5B-F98C2490F89B}"/>
    <cellStyle name="Porcentual 4 3 2 6" xfId="9961" xr:uid="{5B8B5FF0-A58A-4C60-8E2E-50E26C0A8336}"/>
    <cellStyle name="Porcentual 4 3 2 6 2" xfId="21282" xr:uid="{E3C6294C-8918-4D74-9800-5CF5D14C448C}"/>
    <cellStyle name="Porcentual 4 3 2 6 2 2" xfId="26838" xr:uid="{7F45AA5D-0A9B-4633-A696-0D5E8CCE5D54}"/>
    <cellStyle name="Porcentual 4 3 2 6 2 3" xfId="32332" xr:uid="{08C6BE7E-0143-4D97-B970-4B9604E2AFA9}"/>
    <cellStyle name="Porcentual 4 3 2 6 2 4" xfId="37816" xr:uid="{971253CE-6CC4-4D1D-877B-D20C625B5226}"/>
    <cellStyle name="Porcentual 4 3 2 6 3" xfId="24109" xr:uid="{C954FF8B-58FF-4DAF-AECB-2D938C639516}"/>
    <cellStyle name="Porcentual 4 3 2 6 4" xfId="29603" xr:uid="{940D557D-B5BB-40E3-9FA5-FD69CC803E43}"/>
    <cellStyle name="Porcentual 4 3 2 6 5" xfId="35087" xr:uid="{EF5D043E-A022-4FBE-83AB-6F2C80B6758E}"/>
    <cellStyle name="Porcentual 4 3 3" xfId="6800" xr:uid="{AE3B82AF-D183-487B-BC99-0748157968E1}"/>
    <cellStyle name="Porcentual 4 3 3 2" xfId="15209" xr:uid="{23803600-7E61-4D26-AFF0-B7781B1821A2}"/>
    <cellStyle name="Porcentual 4 3 3 2 2" xfId="22496" xr:uid="{6CC33F33-F728-469C-B7B8-8A9D00DAD23A}"/>
    <cellStyle name="Porcentual 4 3 3 2 2 2" xfId="28052" xr:uid="{A9273576-1C8C-4211-BCB1-C3497677B167}"/>
    <cellStyle name="Porcentual 4 3 3 2 2 3" xfId="33546" xr:uid="{D5CF824F-DF48-4A3D-950B-00009BAEFBA1}"/>
    <cellStyle name="Porcentual 4 3 3 2 2 4" xfId="39030" xr:uid="{02BFB4B2-F18B-4FE6-BC70-D18160FC0A4A}"/>
    <cellStyle name="Porcentual 4 3 3 2 3" xfId="25323" xr:uid="{4D67103B-BB8A-4CF1-A871-BDA3F051D2D3}"/>
    <cellStyle name="Porcentual 4 3 3 2 4" xfId="30817" xr:uid="{B73138E3-82A1-48BD-B7C1-B0A83ECA4747}"/>
    <cellStyle name="Porcentual 4 3 3 2 5" xfId="36301" xr:uid="{BE040295-AA32-4D7C-8F0D-3835D1356163}"/>
    <cellStyle name="Porcentual 4 3 3 3" xfId="12502" xr:uid="{CF3010D9-105F-4D5E-9492-6A1D5A44182C}"/>
    <cellStyle name="Porcentual 4 3 3 4" xfId="19611" xr:uid="{60C763E5-3B6D-4C8C-B087-34F6B73B798F}"/>
    <cellStyle name="Porcentual 4 3 3 5" xfId="9962" xr:uid="{9B8B2ACA-EA54-4883-ACAE-160E017D249A}"/>
    <cellStyle name="Porcentual 4 3 3 5 2" xfId="21283" xr:uid="{93E7045A-1BEB-43BD-A909-3A6254F65DD4}"/>
    <cellStyle name="Porcentual 4 3 3 5 2 2" xfId="26839" xr:uid="{455FF3B4-FBB9-4F56-A317-56EC0E5C9D38}"/>
    <cellStyle name="Porcentual 4 3 3 5 2 3" xfId="32333" xr:uid="{3EA643A9-6D8A-4438-B375-2B85B416127B}"/>
    <cellStyle name="Porcentual 4 3 3 5 2 4" xfId="37817" xr:uid="{78492079-CFF7-497E-9E74-7846F5C6D167}"/>
    <cellStyle name="Porcentual 4 3 3 5 3" xfId="24110" xr:uid="{7E4A38F6-8DDB-4579-B4F6-6EAE9F0BCB75}"/>
    <cellStyle name="Porcentual 4 3 3 5 4" xfId="29604" xr:uid="{0BCEEB9A-8A89-476F-9F2C-07BA917ADDB6}"/>
    <cellStyle name="Porcentual 4 3 3 5 5" xfId="35088" xr:uid="{329B7E63-2550-469E-A862-4110170DE2B5}"/>
    <cellStyle name="Porcentual 4 3 4" xfId="7220" xr:uid="{AA7D44CC-6D14-4712-800B-EAFD16E7EE3A}"/>
    <cellStyle name="Porcentual 4 3 4 2" xfId="19982" xr:uid="{649FBF90-CC13-4E10-A68B-D24810AC51AB}"/>
    <cellStyle name="Porcentual 4 3 4 3" xfId="9963" xr:uid="{6E4B53CF-A114-44B5-96E3-2D7CE967E002}"/>
    <cellStyle name="Porcentual 4 3 4 3 2" xfId="21284" xr:uid="{52B2AD98-61D1-4383-B80D-C45E44471DF4}"/>
    <cellStyle name="Porcentual 4 3 4 3 2 2" xfId="26840" xr:uid="{D4453B5B-3143-45B9-AF17-100DE223DA75}"/>
    <cellStyle name="Porcentual 4 3 4 3 2 3" xfId="32334" xr:uid="{E7267FE2-A8F1-4875-B012-E64C20373245}"/>
    <cellStyle name="Porcentual 4 3 4 3 2 4" xfId="37818" xr:uid="{886623AD-B84B-485E-9072-EB1DB6E80147}"/>
    <cellStyle name="Porcentual 4 3 4 3 3" xfId="24111" xr:uid="{9740762F-1F8E-4603-B135-D8BC338FC81A}"/>
    <cellStyle name="Porcentual 4 3 4 3 4" xfId="29605" xr:uid="{922114A2-07DB-4F18-81F3-14423179B8E3}"/>
    <cellStyle name="Porcentual 4 3 4 3 5" xfId="35089" xr:uid="{0AF5BD5E-D940-4FA9-9DE4-CD2E3CB0DDFF}"/>
    <cellStyle name="Porcentual 4 3 5" xfId="9964" xr:uid="{C488E9F1-F7D9-4FF6-9118-8415CD4FAA36}"/>
    <cellStyle name="Porcentual 4 3 5 2" xfId="21285" xr:uid="{3F8EFF92-7EBF-4EA5-9DF6-3DF330FE7C4E}"/>
    <cellStyle name="Porcentual 4 3 5 2 2" xfId="26841" xr:uid="{B7ED75D8-391D-46E6-BB54-9083A8E1BCFC}"/>
    <cellStyle name="Porcentual 4 3 5 2 3" xfId="32335" xr:uid="{82D12D46-1C2E-421E-9251-AF3DE4F866B9}"/>
    <cellStyle name="Porcentual 4 3 5 2 4" xfId="37819" xr:uid="{20768772-D4B4-4D94-BA7B-F4C19A525B12}"/>
    <cellStyle name="Porcentual 4 3 5 3" xfId="24112" xr:uid="{3967F7B3-A275-46CE-A8D5-E560505F0D0D}"/>
    <cellStyle name="Porcentual 4 3 5 4" xfId="29606" xr:uid="{99AD9E9F-42A4-42E3-A828-FA9C44F2CA54}"/>
    <cellStyle name="Porcentual 4 3 5 5" xfId="35090" xr:uid="{BD8F83F3-CBBA-4489-8122-F0926AA38B4F}"/>
    <cellStyle name="Porcentual 4 3 6" xfId="15207" xr:uid="{C780B901-5FB0-43C8-9E5E-5C8CBAE575B9}"/>
    <cellStyle name="Porcentual 4 3 6 2" xfId="22494" xr:uid="{36994D57-7C0A-4647-A0EA-944301425A89}"/>
    <cellStyle name="Porcentual 4 3 6 2 2" xfId="28050" xr:uid="{2412E58A-1C3D-41FA-9E5B-976A9AB189B1}"/>
    <cellStyle name="Porcentual 4 3 6 2 3" xfId="33544" xr:uid="{A1BDF1B3-9B50-48C6-808C-2E4100E61907}"/>
    <cellStyle name="Porcentual 4 3 6 2 4" xfId="39028" xr:uid="{B64BC38D-7377-4E52-9C00-FE4CA9C8B610}"/>
    <cellStyle name="Porcentual 4 3 6 3" xfId="25321" xr:uid="{1249F323-438B-4F98-9B21-D75347797F3F}"/>
    <cellStyle name="Porcentual 4 3 6 4" xfId="30815" xr:uid="{58F7D057-E32C-4317-9725-6F1DD74FE690}"/>
    <cellStyle name="Porcentual 4 3 6 5" xfId="36299" xr:uid="{F9B9A624-BA06-4282-A415-1D8DAEE8829F}"/>
    <cellStyle name="Porcentual 4 3 7" xfId="12128" xr:uid="{5FE31D19-64D8-4490-86E0-BD5A6DCCB426}"/>
    <cellStyle name="Porcentual 4 3 8" xfId="17364" xr:uid="{51828CA6-15AC-4467-A101-D9430DCB8BA9}"/>
    <cellStyle name="Porcentual 4 3 9" xfId="19609" xr:uid="{AD97CF80-1429-4A25-98BF-5D76AFDC9C51}"/>
    <cellStyle name="Porcentual 4 4" xfId="6801" xr:uid="{EAD3B8FA-39B0-4B47-9F73-C1B0F8444D53}"/>
    <cellStyle name="Porcentual 4 4 10" xfId="12130" xr:uid="{B17A5C47-C0CA-428E-B537-FD9355D107D4}"/>
    <cellStyle name="Porcentual 4 4 11" xfId="17366" xr:uid="{5CB1533E-5C13-4C8A-B1D6-769A99C21BDD}"/>
    <cellStyle name="Porcentual 4 4 12" xfId="19612" xr:uid="{0FBDB372-17F5-4B66-BA0E-FD38C5EA54D1}"/>
    <cellStyle name="Porcentual 4 4 13" xfId="9965" xr:uid="{26C93413-A4DC-409F-90F6-F2BE6EB8A124}"/>
    <cellStyle name="Porcentual 4 4 13 2" xfId="21286" xr:uid="{F3B49F66-3863-4514-BC22-F024BBBBD00B}"/>
    <cellStyle name="Porcentual 4 4 13 2 2" xfId="26842" xr:uid="{428B6EDD-22DF-4FFD-92AF-AAF139B102C3}"/>
    <cellStyle name="Porcentual 4 4 13 2 3" xfId="32336" xr:uid="{31E4BD2B-BC7D-4620-908B-857D0B95CEA5}"/>
    <cellStyle name="Porcentual 4 4 13 2 4" xfId="37820" xr:uid="{DCE0B019-B90E-4DDA-83E9-BAF45A70548E}"/>
    <cellStyle name="Porcentual 4 4 13 3" xfId="24113" xr:uid="{DD607276-A4F2-4817-8653-4B1C75C4A26A}"/>
    <cellStyle name="Porcentual 4 4 13 4" xfId="29607" xr:uid="{EA4D9115-D0A9-4A62-BD86-E83FDE265EE0}"/>
    <cellStyle name="Porcentual 4 4 13 5" xfId="35091" xr:uid="{AE7CCD67-1538-4E70-B01C-E71BC4AA8CC7}"/>
    <cellStyle name="Porcentual 4 4 14" xfId="22811" xr:uid="{04E41709-69F8-44F3-84DD-7C60BEFDD542}"/>
    <cellStyle name="Porcentual 4 4 14 2" xfId="28357" xr:uid="{366492ED-C4A3-448D-8DD8-47174AAA4B9F}"/>
    <cellStyle name="Porcentual 4 4 2" xfId="6802" xr:uid="{AF667F47-2F3F-4875-BE9E-02A519F4F1E0}"/>
    <cellStyle name="Porcentual 4 4 2 2" xfId="6803" xr:uid="{0A3264D7-F61A-48F9-B949-869F1C802BAF}"/>
    <cellStyle name="Porcentual 4 4 2 2 2" xfId="15212" xr:uid="{A07E8658-F7DD-4AFC-A12C-050F4AEAED98}"/>
    <cellStyle name="Porcentual 4 4 2 2 2 2" xfId="22499" xr:uid="{841CB6CD-6156-43B8-9086-34F9E6068220}"/>
    <cellStyle name="Porcentual 4 4 2 2 2 2 2" xfId="28055" xr:uid="{E8E15627-E73F-4819-80C3-983F49173663}"/>
    <cellStyle name="Porcentual 4 4 2 2 2 2 3" xfId="33549" xr:uid="{AB658695-98E7-4DCB-8EC7-9FC6ADF62791}"/>
    <cellStyle name="Porcentual 4 4 2 2 2 2 4" xfId="39033" xr:uid="{5B7EA372-A77D-41DF-8887-ABA01D2DECD2}"/>
    <cellStyle name="Porcentual 4 4 2 2 2 3" xfId="25326" xr:uid="{7396F7CA-83B9-4DEF-9CF9-A764ABE75766}"/>
    <cellStyle name="Porcentual 4 4 2 2 2 4" xfId="30820" xr:uid="{20ACFBAC-D9E0-46BE-B4FC-D313C8F8A8CB}"/>
    <cellStyle name="Porcentual 4 4 2 2 2 5" xfId="36304" xr:uid="{A87C2844-3684-4F3C-BAD5-E9A03FB5DF5F}"/>
    <cellStyle name="Porcentual 4 4 2 2 3" xfId="12132" xr:uid="{0757F55E-1CFA-413C-A446-4ED0D9F70ACF}"/>
    <cellStyle name="Porcentual 4 4 2 2 4" xfId="17368" xr:uid="{5D1917EF-DDB4-4701-AC44-AB34B10288FF}"/>
    <cellStyle name="Porcentual 4 4 2 2 5" xfId="19614" xr:uid="{520911B0-E9B5-442C-962A-EBA5662DFD6F}"/>
    <cellStyle name="Porcentual 4 4 2 2 6" xfId="9967" xr:uid="{B7B012C7-5131-48A4-925F-26DD1B32A8C5}"/>
    <cellStyle name="Porcentual 4 4 2 2 6 2" xfId="21288" xr:uid="{3CF34F8E-93C4-4CDA-A126-C1DEB7BAAD29}"/>
    <cellStyle name="Porcentual 4 4 2 2 6 2 2" xfId="26844" xr:uid="{DDD63DCE-A6FC-43B1-A2C2-166EE4958FBE}"/>
    <cellStyle name="Porcentual 4 4 2 2 6 2 3" xfId="32338" xr:uid="{3F2113C5-E84F-477B-80B9-35AE4E96FBA0}"/>
    <cellStyle name="Porcentual 4 4 2 2 6 2 4" xfId="37822" xr:uid="{B653AA11-6C70-4C61-97F6-454194F71E4D}"/>
    <cellStyle name="Porcentual 4 4 2 2 6 3" xfId="24115" xr:uid="{6023AA3F-648C-4475-8415-3E0FD6EC56D7}"/>
    <cellStyle name="Porcentual 4 4 2 2 6 4" xfId="29609" xr:uid="{3BC1601A-D17B-499F-8B08-8E76B22E833E}"/>
    <cellStyle name="Porcentual 4 4 2 2 6 5" xfId="35093" xr:uid="{3F0677BB-4ACB-4FFA-A7BB-431317FEAC9D}"/>
    <cellStyle name="Porcentual 4 4 2 3" xfId="6804" xr:uid="{46D3E4CA-30A8-4038-A87F-1C6495C177C2}"/>
    <cellStyle name="Porcentual 4 4 2 3 2" xfId="19615" xr:uid="{EADEFF6A-A6E7-4A15-B71F-DF112121E9CB}"/>
    <cellStyle name="Porcentual 4 4 2 3 3" xfId="9968" xr:uid="{B4628502-399C-4808-98D7-160D338AA05C}"/>
    <cellStyle name="Porcentual 4 4 2 3 3 2" xfId="21289" xr:uid="{1B6429EE-3373-49A8-BBE3-35C254EC34BA}"/>
    <cellStyle name="Porcentual 4 4 2 3 3 2 2" xfId="26845" xr:uid="{C196DD7A-0650-452B-A11B-96A18D2F268D}"/>
    <cellStyle name="Porcentual 4 4 2 3 3 2 3" xfId="32339" xr:uid="{DF403955-9A64-4063-9222-251D3F31591A}"/>
    <cellStyle name="Porcentual 4 4 2 3 3 2 4" xfId="37823" xr:uid="{7AB79B99-976B-4B0B-91CF-E4A0C1128E3A}"/>
    <cellStyle name="Porcentual 4 4 2 3 3 3" xfId="24116" xr:uid="{B0719AEC-E91E-473F-9308-2B21BF5B6820}"/>
    <cellStyle name="Porcentual 4 4 2 3 3 4" xfId="29610" xr:uid="{C99E5F3D-7634-43D6-A932-62B91BC12B5A}"/>
    <cellStyle name="Porcentual 4 4 2 3 3 5" xfId="35094" xr:uid="{08BCEA70-49E5-41C1-B0AE-0461141CADBD}"/>
    <cellStyle name="Porcentual 4 4 2 4" xfId="15211" xr:uid="{9FE65844-85AD-49BE-BA70-FCCC97FC58E9}"/>
    <cellStyle name="Porcentual 4 4 2 4 2" xfId="22498" xr:uid="{F8999963-159B-4685-BE68-2FD3F2223852}"/>
    <cellStyle name="Porcentual 4 4 2 4 2 2" xfId="28054" xr:uid="{83AF3A2C-5973-4BBD-9B2E-E40B9588F59D}"/>
    <cellStyle name="Porcentual 4 4 2 4 2 3" xfId="33548" xr:uid="{14C48496-4060-4523-9CAA-EA78BCF88EEF}"/>
    <cellStyle name="Porcentual 4 4 2 4 2 4" xfId="39032" xr:uid="{E51D0B3C-DF21-49EB-BC1D-91BFAD1FD8F7}"/>
    <cellStyle name="Porcentual 4 4 2 4 3" xfId="25325" xr:uid="{3C078BD4-6B03-4FE5-A37E-17AC57CB985B}"/>
    <cellStyle name="Porcentual 4 4 2 4 4" xfId="30819" xr:uid="{9D86CF9B-4241-41C0-9DFB-913C67719DA8}"/>
    <cellStyle name="Porcentual 4 4 2 4 5" xfId="36303" xr:uid="{4DFEA45B-BAF8-4EAB-8431-70885888078B}"/>
    <cellStyle name="Porcentual 4 4 2 5" xfId="12131" xr:uid="{4DD32C1B-2D11-4CF4-8EA3-972C56758C69}"/>
    <cellStyle name="Porcentual 4 4 2 6" xfId="17367" xr:uid="{9EAEE0A6-75F4-4051-8065-8CE69B6976A6}"/>
    <cellStyle name="Porcentual 4 4 2 7" xfId="19613" xr:uid="{2FC56BFD-1081-4F1C-B36A-1DC007A0BF30}"/>
    <cellStyle name="Porcentual 4 4 2 8" xfId="9966" xr:uid="{33FCDC56-1ACE-4ED7-AD86-42E5F765D24C}"/>
    <cellStyle name="Porcentual 4 4 2 8 2" xfId="21287" xr:uid="{FADF8D73-BA7B-4095-BA82-A166D4B87067}"/>
    <cellStyle name="Porcentual 4 4 2 8 2 2" xfId="26843" xr:uid="{4ADCB1CD-6B15-4F75-B7CD-4DC778E7F9AA}"/>
    <cellStyle name="Porcentual 4 4 2 8 2 3" xfId="32337" xr:uid="{36BC316C-A798-4711-8BA8-793BB3050560}"/>
    <cellStyle name="Porcentual 4 4 2 8 2 4" xfId="37821" xr:uid="{69EC506F-E573-4EC2-9E60-D9B3469037DC}"/>
    <cellStyle name="Porcentual 4 4 2 8 3" xfId="24114" xr:uid="{0E8313F9-1D1F-4AC6-97BD-AB95AABAE3E3}"/>
    <cellStyle name="Porcentual 4 4 2 8 4" xfId="29608" xr:uid="{F23F1F98-BD87-4D64-B5D9-3502E4B9FF59}"/>
    <cellStyle name="Porcentual 4 4 2 8 5" xfId="35092" xr:uid="{E24C4DFB-04BB-4739-BF75-D32D7CA11B45}"/>
    <cellStyle name="Porcentual 4 4 3" xfId="6805" xr:uid="{5094DCEC-6045-46B0-B908-63EED647BA68}"/>
    <cellStyle name="Porcentual 4 4 3 2" xfId="15213" xr:uid="{4503AC81-D2BE-42E5-A995-183C240521E3}"/>
    <cellStyle name="Porcentual 4 4 3 2 2" xfId="22500" xr:uid="{AC6454BB-9822-48AF-9652-F0B894EB99DD}"/>
    <cellStyle name="Porcentual 4 4 3 2 2 2" xfId="28056" xr:uid="{AC16F13B-D1B1-415F-8F76-22AB426DD4A0}"/>
    <cellStyle name="Porcentual 4 4 3 2 2 3" xfId="33550" xr:uid="{21E2E4D8-A6D9-4443-960C-610B1C2D0C52}"/>
    <cellStyle name="Porcentual 4 4 3 2 2 4" xfId="39034" xr:uid="{669CB96C-FA0E-437D-81FC-45E8D6F5FB18}"/>
    <cellStyle name="Porcentual 4 4 3 2 3" xfId="25327" xr:uid="{C0AF796A-CAFA-44D5-9575-8ACF577B4362}"/>
    <cellStyle name="Porcentual 4 4 3 2 4" xfId="30821" xr:uid="{C007E74C-FCE9-427B-A35A-713728CFE994}"/>
    <cellStyle name="Porcentual 4 4 3 2 5" xfId="36305" xr:uid="{881127B3-9412-4C20-9DA0-9409F257F99F}"/>
    <cellStyle name="Porcentual 4 4 3 3" xfId="12133" xr:uid="{4D6C642A-5321-4D7C-B12A-2C9B86CAB36F}"/>
    <cellStyle name="Porcentual 4 4 3 4" xfId="17369" xr:uid="{5E670B06-5662-4312-993E-B0342B868FE3}"/>
    <cellStyle name="Porcentual 4 4 3 5" xfId="19616" xr:uid="{067C52F1-1E99-40FA-B934-9720EBEA24C1}"/>
    <cellStyle name="Porcentual 4 4 3 6" xfId="9969" xr:uid="{F783C2FA-0E93-4837-88D3-DD05D27FB3E1}"/>
    <cellStyle name="Porcentual 4 4 3 6 2" xfId="21290" xr:uid="{6A92DC36-DAA2-4849-8322-7C6CD2F97369}"/>
    <cellStyle name="Porcentual 4 4 3 6 2 2" xfId="26846" xr:uid="{F2482B80-FDD2-40B0-9912-6AC398CFAADF}"/>
    <cellStyle name="Porcentual 4 4 3 6 2 3" xfId="32340" xr:uid="{D68818AA-65C4-4BF9-8DF1-216C0D48FE02}"/>
    <cellStyle name="Porcentual 4 4 3 6 2 4" xfId="37824" xr:uid="{4EECCD55-9BF3-497C-AFE7-86D494E5F557}"/>
    <cellStyle name="Porcentual 4 4 3 6 3" xfId="24117" xr:uid="{152AD82C-EB25-4B32-88DD-2CBB570E537D}"/>
    <cellStyle name="Porcentual 4 4 3 6 4" xfId="29611" xr:uid="{5E822429-9095-44B0-B21D-8C404EFD0016}"/>
    <cellStyle name="Porcentual 4 4 3 6 5" xfId="35095" xr:uid="{8A82DB43-F8F2-4AB3-B4EF-F6FFBADAD7B1}"/>
    <cellStyle name="Porcentual 4 4 4" xfId="6806" xr:uid="{3AE5E279-F423-4433-BA64-18BA67E610DA}"/>
    <cellStyle name="Porcentual 4 4 4 2" xfId="15214" xr:uid="{67B93ED0-ECEF-41A1-99FE-789FAE54CC71}"/>
    <cellStyle name="Porcentual 4 4 4 2 2" xfId="22501" xr:uid="{4A0A012F-6C27-4FCA-9D67-80878A133F47}"/>
    <cellStyle name="Porcentual 4 4 4 2 2 2" xfId="28057" xr:uid="{BC07CAD0-9DA0-4656-92E5-77FAF79D83D6}"/>
    <cellStyle name="Porcentual 4 4 4 2 2 3" xfId="33551" xr:uid="{7AC55E29-C157-4D06-BFAD-C9920DA064B4}"/>
    <cellStyle name="Porcentual 4 4 4 2 2 4" xfId="39035" xr:uid="{AF922313-D11A-46CE-B56C-4DA6531D9D8E}"/>
    <cellStyle name="Porcentual 4 4 4 2 3" xfId="25328" xr:uid="{165F23C0-38DF-4816-8058-462721920B0D}"/>
    <cellStyle name="Porcentual 4 4 4 2 4" xfId="30822" xr:uid="{C8540B22-FC5C-4FE5-B959-C3D1665486BE}"/>
    <cellStyle name="Porcentual 4 4 4 2 5" xfId="36306" xr:uid="{9F9BEEEA-501F-426F-9C3B-8416C7B33B49}"/>
    <cellStyle name="Porcentual 4 4 4 3" xfId="12134" xr:uid="{7619B4A9-145D-4DD6-ABE6-6CDCEE47376A}"/>
    <cellStyle name="Porcentual 4 4 4 4" xfId="17370" xr:uid="{CFBAB0CF-3FA3-4C77-99E3-750BEDAB1763}"/>
    <cellStyle name="Porcentual 4 4 4 5" xfId="19617" xr:uid="{5EAAE95B-BDA9-40F7-8139-3B7C5EEE738B}"/>
    <cellStyle name="Porcentual 4 4 4 6" xfId="9970" xr:uid="{22A1CFEC-E0F9-4748-B882-B08B2EBAC681}"/>
    <cellStyle name="Porcentual 4 4 4 6 2" xfId="21291" xr:uid="{29098D1C-0DA9-460B-B6DD-3489EAC2A9B8}"/>
    <cellStyle name="Porcentual 4 4 4 6 2 2" xfId="26847" xr:uid="{BACFBA99-734E-4EC7-B45C-86F557B8D4E0}"/>
    <cellStyle name="Porcentual 4 4 4 6 2 3" xfId="32341" xr:uid="{8CE095AB-A9D0-4457-97D6-3A8F5ED545C7}"/>
    <cellStyle name="Porcentual 4 4 4 6 2 4" xfId="37825" xr:uid="{D6B3946B-0415-4F87-86EE-B986D3930D0D}"/>
    <cellStyle name="Porcentual 4 4 4 6 3" xfId="24118" xr:uid="{9473FE64-3DB0-402C-8DA6-431E6C08E614}"/>
    <cellStyle name="Porcentual 4 4 4 6 4" xfId="29612" xr:uid="{27495A2E-45C6-4AC8-8B03-125287B84240}"/>
    <cellStyle name="Porcentual 4 4 4 6 5" xfId="35096" xr:uid="{0F5C2834-C1C7-46F5-9E66-A07653D03E76}"/>
    <cellStyle name="Porcentual 4 4 5" xfId="6807" xr:uid="{BAB8BE74-58FC-46FB-A88A-4B95FDD3C62C}"/>
    <cellStyle name="Porcentual 4 4 5 2" xfId="15215" xr:uid="{9A1DEC37-9A88-4E00-8685-9E90E8CF6242}"/>
    <cellStyle name="Porcentual 4 4 5 2 2" xfId="22502" xr:uid="{F1F28C4C-6254-4850-9921-CF7F7288AA36}"/>
    <cellStyle name="Porcentual 4 4 5 2 2 2" xfId="28058" xr:uid="{3D547308-4869-49DA-A204-F107C1AF5D9D}"/>
    <cellStyle name="Porcentual 4 4 5 2 2 3" xfId="33552" xr:uid="{B5B45072-EFCD-4E3C-9311-3ED429A49BC6}"/>
    <cellStyle name="Porcentual 4 4 5 2 2 4" xfId="39036" xr:uid="{7A1EEDA3-40B9-4469-BFAF-E3620412AAFA}"/>
    <cellStyle name="Porcentual 4 4 5 2 3" xfId="25329" xr:uid="{903E8D5E-66B4-464B-B7D0-6D5390A7DBDA}"/>
    <cellStyle name="Porcentual 4 4 5 2 4" xfId="30823" xr:uid="{A8D25040-229C-4656-A082-9FA1A4DBEEF1}"/>
    <cellStyle name="Porcentual 4 4 5 2 5" xfId="36307" xr:uid="{A851B06E-D946-4BDD-AB97-8AE20BC873B6}"/>
    <cellStyle name="Porcentual 4 4 5 3" xfId="12135" xr:uid="{EE790BF0-CB16-452A-AE1D-02B9ECE062A2}"/>
    <cellStyle name="Porcentual 4 4 5 4" xfId="17371" xr:uid="{FC0432EA-93DD-4AEF-B233-24AD9D459B42}"/>
    <cellStyle name="Porcentual 4 4 5 5" xfId="19618" xr:uid="{E431EDBB-FAAE-4E02-B69E-7CCFAFE4E2BA}"/>
    <cellStyle name="Porcentual 4 4 5 6" xfId="9971" xr:uid="{40B6769B-A074-4916-87BB-1B08D925F211}"/>
    <cellStyle name="Porcentual 4 4 5 6 2" xfId="21292" xr:uid="{D1D6DCCB-3AAE-416A-AEC4-E4EC9F536123}"/>
    <cellStyle name="Porcentual 4 4 5 6 2 2" xfId="26848" xr:uid="{4DC6CAD5-DA88-43BA-9005-4CD65B561B5B}"/>
    <cellStyle name="Porcentual 4 4 5 6 2 3" xfId="32342" xr:uid="{F023495A-6CCE-42D9-8436-D25597E1BA88}"/>
    <cellStyle name="Porcentual 4 4 5 6 2 4" xfId="37826" xr:uid="{D0AAA16C-4258-417C-A82A-BC21FF2AA837}"/>
    <cellStyle name="Porcentual 4 4 5 6 3" xfId="24119" xr:uid="{6FE5EDD8-CFD8-4FD4-9355-A3165CC35936}"/>
    <cellStyle name="Porcentual 4 4 5 6 4" xfId="29613" xr:uid="{3C4A817C-1F25-4560-9904-6C44C04FABF1}"/>
    <cellStyle name="Porcentual 4 4 5 6 5" xfId="35097" xr:uid="{38A0818B-8EAA-413E-8A7D-9FBECC78F871}"/>
    <cellStyle name="Porcentual 4 4 6" xfId="6808" xr:uid="{A2ADEAB8-5256-45DF-9A69-B6B9674D7F9C}"/>
    <cellStyle name="Porcentual 4 4 6 2" xfId="15216" xr:uid="{9EA57566-132A-4202-AAB5-B612BBAE9BA9}"/>
    <cellStyle name="Porcentual 4 4 6 2 2" xfId="22503" xr:uid="{927AD34C-A812-4E1B-83B5-280BDAC72336}"/>
    <cellStyle name="Porcentual 4 4 6 2 2 2" xfId="28059" xr:uid="{2BE8C647-5D35-41B3-86FA-CA644BB02CDC}"/>
    <cellStyle name="Porcentual 4 4 6 2 2 3" xfId="33553" xr:uid="{2D6B1288-C047-48CA-A6BC-23218A44F719}"/>
    <cellStyle name="Porcentual 4 4 6 2 2 4" xfId="39037" xr:uid="{9BCF34A6-FB5D-41AF-8FBB-BA4564EC31A4}"/>
    <cellStyle name="Porcentual 4 4 6 2 3" xfId="25330" xr:uid="{2212A13B-D2E2-452D-9589-5670B67057A7}"/>
    <cellStyle name="Porcentual 4 4 6 2 4" xfId="30824" xr:uid="{2FDB87DA-B295-46D0-A94A-0626E5535395}"/>
    <cellStyle name="Porcentual 4 4 6 2 5" xfId="36308" xr:uid="{550EA635-13E0-4636-B24D-0EC949AE41F2}"/>
    <cellStyle name="Porcentual 4 4 6 3" xfId="12503" xr:uid="{A3AFEFA8-570E-44E5-AFF3-70C6154DF93A}"/>
    <cellStyle name="Porcentual 4 4 6 4" xfId="17543" xr:uid="{7FFCAAB8-9E9B-4D39-B06B-BA478C26DBCD}"/>
    <cellStyle name="Porcentual 4 4 6 5" xfId="19619" xr:uid="{5060DA92-C070-4B8B-A920-A0AC509C03A7}"/>
    <cellStyle name="Porcentual 4 4 6 6" xfId="9972" xr:uid="{0ED364E3-EF2B-48E6-83CF-8119905FDC2A}"/>
    <cellStyle name="Porcentual 4 4 6 6 2" xfId="21293" xr:uid="{91EC8AE4-8436-4835-AF1E-023D1F7EE3C8}"/>
    <cellStyle name="Porcentual 4 4 6 6 2 2" xfId="26849" xr:uid="{149B7AF9-89D5-4F79-A5F9-0E8A5FE740B1}"/>
    <cellStyle name="Porcentual 4 4 6 6 2 3" xfId="32343" xr:uid="{761B7967-8E10-4CF3-AE93-410A3133E0E2}"/>
    <cellStyle name="Porcentual 4 4 6 6 2 4" xfId="37827" xr:uid="{12568177-40D4-451B-9A57-FE88F150A7A5}"/>
    <cellStyle name="Porcentual 4 4 6 6 3" xfId="24120" xr:uid="{F3096540-9523-4483-85D6-DAA0B208DE47}"/>
    <cellStyle name="Porcentual 4 4 6 6 4" xfId="29614" xr:uid="{293AD64F-07EA-4B90-9E52-22DF67DAA565}"/>
    <cellStyle name="Porcentual 4 4 6 6 5" xfId="35098" xr:uid="{DD8B6AF9-3893-4564-9C43-62F3EC33B7BF}"/>
    <cellStyle name="Porcentual 4 4 7" xfId="7221" xr:uid="{2A2AF742-AE12-40FE-8C29-8C8FEA536787}"/>
    <cellStyle name="Porcentual 4 4 7 2" xfId="15217" xr:uid="{609F0394-5015-4532-A4B6-E7ED1BFDC60B}"/>
    <cellStyle name="Porcentual 4 4 7 2 2" xfId="22504" xr:uid="{D26CD11C-F916-4693-A977-E2484B0B72D7}"/>
    <cellStyle name="Porcentual 4 4 7 2 2 2" xfId="28060" xr:uid="{F3B46A02-4123-46F2-BD05-54E530A23199}"/>
    <cellStyle name="Porcentual 4 4 7 2 2 3" xfId="33554" xr:uid="{D95E6C19-8DFD-45A7-902E-1C05175BB4F9}"/>
    <cellStyle name="Porcentual 4 4 7 2 2 4" xfId="39038" xr:uid="{60D2FB09-ADF2-41DF-BFA6-2651D42C016F}"/>
    <cellStyle name="Porcentual 4 4 7 2 3" xfId="25331" xr:uid="{C8C14BCA-EB52-4AE3-85FE-AC53666727EB}"/>
    <cellStyle name="Porcentual 4 4 7 2 4" xfId="30825" xr:uid="{A2886AB6-A60B-4BD4-8972-AA69E93B9C6F}"/>
    <cellStyle name="Porcentual 4 4 7 2 5" xfId="36309" xr:uid="{17F28BBF-2721-44F5-AEF7-DB10F8AE4D5B}"/>
    <cellStyle name="Porcentual 4 4 7 3" xfId="10271" xr:uid="{EFA2EFEC-608A-4C1A-9627-29AF1A91DED5}"/>
    <cellStyle name="Porcentual 4 4 7 4" xfId="9973" xr:uid="{9CCD2AA0-C779-43BD-BF66-468B99C05664}"/>
    <cellStyle name="Porcentual 4 4 7 4 2" xfId="21294" xr:uid="{265F61A4-A736-4CDD-824B-BCC83CC17A60}"/>
    <cellStyle name="Porcentual 4 4 7 4 2 2" xfId="26850" xr:uid="{EE3C5656-6E72-4F02-9434-08DCF79654DB}"/>
    <cellStyle name="Porcentual 4 4 7 4 2 3" xfId="32344" xr:uid="{50E3BABB-5194-4780-BA0B-9447ABD202C2}"/>
    <cellStyle name="Porcentual 4 4 7 4 2 4" xfId="37828" xr:uid="{8F760430-37CA-458C-8543-2E532DDFAB16}"/>
    <cellStyle name="Porcentual 4 4 7 4 3" xfId="24121" xr:uid="{A5273205-4D3D-44CD-98F3-6D59B2E1533D}"/>
    <cellStyle name="Porcentual 4 4 7 4 4" xfId="29615" xr:uid="{62FBABE9-0781-486A-967C-8AA0D4591703}"/>
    <cellStyle name="Porcentual 4 4 7 4 5" xfId="35099" xr:uid="{BBC38AA5-1866-48B7-902A-4F14B815C005}"/>
    <cellStyle name="Porcentual 4 4 8" xfId="9974" xr:uid="{32CA0285-76DA-4E56-BB41-10E7091984EA}"/>
    <cellStyle name="Porcentual 4 4 8 2" xfId="21295" xr:uid="{0785D5EC-4CE3-41C4-8B89-110665D1F217}"/>
    <cellStyle name="Porcentual 4 4 8 2 2" xfId="26851" xr:uid="{94747665-1486-42CD-93CE-691352CE4F4D}"/>
    <cellStyle name="Porcentual 4 4 8 2 3" xfId="32345" xr:uid="{644C2A2D-D64F-461C-ACE6-AEFC764A5FE2}"/>
    <cellStyle name="Porcentual 4 4 8 2 4" xfId="37829" xr:uid="{7324E88A-B134-4E4F-BE7B-FDC22025A7C6}"/>
    <cellStyle name="Porcentual 4 4 8 3" xfId="24122" xr:uid="{9506A504-072B-485A-A79A-46C516C32465}"/>
    <cellStyle name="Porcentual 4 4 8 4" xfId="29616" xr:uid="{19D7FC70-54D2-4C78-9963-A5A9B43633CD}"/>
    <cellStyle name="Porcentual 4 4 8 5" xfId="35100" xr:uid="{0175C891-1319-485C-A03F-15240EE40F19}"/>
    <cellStyle name="Porcentual 4 4 9" xfId="15210" xr:uid="{304C7F96-CE7C-45A7-8584-7B02A5E4A3E6}"/>
    <cellStyle name="Porcentual 4 4 9 2" xfId="22497" xr:uid="{9BBCE53A-85E9-4139-9F7A-7E15AEDE3E4E}"/>
    <cellStyle name="Porcentual 4 4 9 2 2" xfId="28053" xr:uid="{26461632-AA43-4011-B967-44D32E24FF0F}"/>
    <cellStyle name="Porcentual 4 4 9 2 3" xfId="33547" xr:uid="{E42B3CF7-0AD1-44EE-B0F1-0B2202741B0D}"/>
    <cellStyle name="Porcentual 4 4 9 2 4" xfId="39031" xr:uid="{18AC1E7A-2056-4122-B13E-8D2C64D14A34}"/>
    <cellStyle name="Porcentual 4 4 9 3" xfId="25324" xr:uid="{2C7D22BA-A5D2-4AEC-A090-A58D2C1A5C9C}"/>
    <cellStyle name="Porcentual 4 4 9 4" xfId="30818" xr:uid="{546F8792-44DF-463B-ADB8-899359CF4E46}"/>
    <cellStyle name="Porcentual 4 4 9 5" xfId="36302" xr:uid="{4F6A81C3-4EDA-41B5-83F3-DF6470E5122B}"/>
    <cellStyle name="Porcentual 4 5" xfId="6809" xr:uid="{96756F01-DB7B-4A88-AC94-A8748AF023A7}"/>
    <cellStyle name="Porcentual 4 5 2" xfId="15218" xr:uid="{DE6EB415-3C83-48F2-BC93-6345961BFFD9}"/>
    <cellStyle name="Porcentual 4 5 2 2" xfId="22505" xr:uid="{9FBBD653-46E1-4E0B-92BA-0F984352BF7A}"/>
    <cellStyle name="Porcentual 4 5 2 2 2" xfId="28061" xr:uid="{6FDD3B2D-FB6D-4412-BF29-753D753F6AAF}"/>
    <cellStyle name="Porcentual 4 5 2 2 3" xfId="33555" xr:uid="{86E25A18-BC9C-4F12-9586-9376BC7D31A5}"/>
    <cellStyle name="Porcentual 4 5 2 2 4" xfId="39039" xr:uid="{8B01ED30-9806-4674-ABA2-A9F6F6148593}"/>
    <cellStyle name="Porcentual 4 5 2 3" xfId="25332" xr:uid="{244C2B3F-59E1-4CD4-87B6-DD48EF122945}"/>
    <cellStyle name="Porcentual 4 5 2 4" xfId="30826" xr:uid="{7B1A304A-CFC6-4A8A-8DEB-E26930BE16FA}"/>
    <cellStyle name="Porcentual 4 5 2 5" xfId="36310" xr:uid="{66A2F2E5-FA3D-4FA0-B641-486FD7D3C77F}"/>
    <cellStyle name="Porcentual 4 5 3" xfId="12136" xr:uid="{B251A4A7-EC48-457B-990A-88E388B8CC13}"/>
    <cellStyle name="Porcentual 4 5 4" xfId="17372" xr:uid="{391F124C-056C-49CF-B9B3-9C587C768B97}"/>
    <cellStyle name="Porcentual 4 5 5" xfId="19620" xr:uid="{13BE0D9A-0B8C-4921-A636-B2675C3241D3}"/>
    <cellStyle name="Porcentual 4 5 6" xfId="9975" xr:uid="{6CC5C9B6-238B-4147-9032-0E85F4C7AD22}"/>
    <cellStyle name="Porcentual 4 5 6 2" xfId="21296" xr:uid="{02FA15CB-233B-4C71-8575-A4B837E6CE69}"/>
    <cellStyle name="Porcentual 4 5 6 2 2" xfId="26852" xr:uid="{523A7546-7B0E-4E9F-BAB2-6190D61ECCBF}"/>
    <cellStyle name="Porcentual 4 5 6 2 3" xfId="32346" xr:uid="{DD48E85B-2E91-4A22-8F9F-7040E2627688}"/>
    <cellStyle name="Porcentual 4 5 6 2 4" xfId="37830" xr:uid="{9EC9C854-052F-470E-B8A9-6ECD9688D17B}"/>
    <cellStyle name="Porcentual 4 5 6 3" xfId="24123" xr:uid="{5BCB8E98-8524-45A7-9E97-59F5781B8499}"/>
    <cellStyle name="Porcentual 4 5 6 4" xfId="29617" xr:uid="{321DD0E6-AA00-439C-B861-50BC8F128435}"/>
    <cellStyle name="Porcentual 4 5 6 5" xfId="35101" xr:uid="{22910B39-6BF8-4E1C-A697-AFD314EE3E6D}"/>
    <cellStyle name="Porcentual 4 6" xfId="6810" xr:uid="{3C5A9412-5EBE-471B-8E14-FF4C7A8991FE}"/>
    <cellStyle name="Porcentual 4 6 2" xfId="15219" xr:uid="{E92ABD85-EA73-4B32-8A5E-6E27D1B338E4}"/>
    <cellStyle name="Porcentual 4 6 2 2" xfId="22506" xr:uid="{DC6F15C2-44B0-4929-AACB-7C6A09E92D23}"/>
    <cellStyle name="Porcentual 4 6 2 2 2" xfId="28062" xr:uid="{1F9A7D8B-512C-4D42-AD76-19E99D769DB1}"/>
    <cellStyle name="Porcentual 4 6 2 2 3" xfId="33556" xr:uid="{5EFBBF75-7933-41CB-87BD-32B0DCBA6673}"/>
    <cellStyle name="Porcentual 4 6 2 2 4" xfId="39040" xr:uid="{B4636355-43B1-46E4-81FD-9ACE855B34C1}"/>
    <cellStyle name="Porcentual 4 6 2 3" xfId="25333" xr:uid="{69245D1F-D8EF-43E7-A65A-FB824888AEBE}"/>
    <cellStyle name="Porcentual 4 6 2 4" xfId="30827" xr:uid="{458F9F0A-5260-4F3B-9A97-E0820912A77E}"/>
    <cellStyle name="Porcentual 4 6 2 5" xfId="36311" xr:uid="{4D6EE2FA-D46D-4C85-AF87-B71AA58EDAFB}"/>
    <cellStyle name="Porcentual 4 6 3" xfId="12500" xr:uid="{0421B332-4DBC-43D5-91FB-FB5C87F21F44}"/>
    <cellStyle name="Porcentual 4 6 4" xfId="17542" xr:uid="{1D65E537-6F28-4FAE-8AAD-E468A16BE5FC}"/>
    <cellStyle name="Porcentual 4 6 5" xfId="19621" xr:uid="{0B33A8E5-A16D-4EF7-A6C6-2690E2910755}"/>
    <cellStyle name="Porcentual 4 6 6" xfId="9976" xr:uid="{43A5B7BA-8442-45D9-B999-342E9BC24BD8}"/>
    <cellStyle name="Porcentual 4 6 6 2" xfId="21297" xr:uid="{B8B706B1-4F86-4AF0-A8DB-784190245968}"/>
    <cellStyle name="Porcentual 4 6 6 2 2" xfId="26853" xr:uid="{A458AA1A-2F23-451E-9080-F6298004AABA}"/>
    <cellStyle name="Porcentual 4 6 6 2 3" xfId="32347" xr:uid="{AC3BD325-36D8-4E92-AC28-33BE3EDF65F5}"/>
    <cellStyle name="Porcentual 4 6 6 2 4" xfId="37831" xr:uid="{8AA063EA-CE72-4967-B8B4-C8340BEA1D36}"/>
    <cellStyle name="Porcentual 4 6 6 3" xfId="24124" xr:uid="{FE7EDB8D-B814-4394-9D29-F08F5EE0EC24}"/>
    <cellStyle name="Porcentual 4 6 6 4" xfId="29618" xr:uid="{B07F9B75-9531-4DFA-8C39-8A86601EBFEA}"/>
    <cellStyle name="Porcentual 4 6 6 5" xfId="35102" xr:uid="{6D6DE9A7-D5E5-4077-99F6-79598DD601F1}"/>
    <cellStyle name="Porcentual 4 7" xfId="7127" xr:uid="{CA552018-4E12-4CEC-B697-1BA5942C3297}"/>
    <cellStyle name="Porcentual 4 7 2" xfId="19909" xr:uid="{CC97ED52-DB20-43AF-BCFD-35CB59E6B233}"/>
    <cellStyle name="Porcentual 4 7 3" xfId="9977" xr:uid="{67312655-5099-4027-8EDB-F088986AAF08}"/>
    <cellStyle name="Porcentual 4 7 3 2" xfId="21298" xr:uid="{8630E6D5-2682-4217-ACF0-71E6136A6E65}"/>
    <cellStyle name="Porcentual 4 7 3 2 2" xfId="26854" xr:uid="{1096F6C6-0CC4-4294-95FC-2AEA0E5320A0}"/>
    <cellStyle name="Porcentual 4 7 3 2 3" xfId="32348" xr:uid="{D89E1B75-3786-461A-A173-DB128CF82C0D}"/>
    <cellStyle name="Porcentual 4 7 3 2 4" xfId="37832" xr:uid="{2D71E984-1E94-49C4-BD19-3251296E14FA}"/>
    <cellStyle name="Porcentual 4 7 3 3" xfId="24125" xr:uid="{1655A668-0A5C-4058-980F-B4E81E04DC12}"/>
    <cellStyle name="Porcentual 4 7 3 4" xfId="29619" xr:uid="{EAC3E394-8919-41EA-8ECF-F98DDF765E9C}"/>
    <cellStyle name="Porcentual 4 7 3 5" xfId="35103" xr:uid="{33120490-BAE8-440D-8B5C-82D4D234FF66}"/>
    <cellStyle name="Porcentual 4 8" xfId="9978" xr:uid="{894D364A-53D2-4144-9C30-50771F245DDE}"/>
    <cellStyle name="Porcentual 4 8 2" xfId="21299" xr:uid="{A9AAA221-0D3F-43C5-BE31-9EDE1514EE6A}"/>
    <cellStyle name="Porcentual 4 8 2 2" xfId="26855" xr:uid="{6D29C3AD-AA89-4B95-A446-77A6C9846024}"/>
    <cellStyle name="Porcentual 4 8 2 3" xfId="32349" xr:uid="{6FBD5125-FD64-421F-AF5E-C5902362577D}"/>
    <cellStyle name="Porcentual 4 8 2 4" xfId="37833" xr:uid="{495A438F-15F7-43FC-9CE1-61B8A2443699}"/>
    <cellStyle name="Porcentual 4 8 3" xfId="24126" xr:uid="{1C72C877-6CAC-4946-8D71-BB4C900237C9}"/>
    <cellStyle name="Porcentual 4 8 4" xfId="29620" xr:uid="{0B46100D-0254-416B-9C28-DF99165DEB8D}"/>
    <cellStyle name="Porcentual 4 8 5" xfId="35104" xr:uid="{3034EBB1-4B6F-4C88-AAB6-110B30718194}"/>
    <cellStyle name="Porcentual 4 9" xfId="15201" xr:uid="{0944480F-1ECA-4E0A-8CAD-E9BB5476D365}"/>
    <cellStyle name="Porcentual 4 9 2" xfId="22488" xr:uid="{240025DA-5893-4352-BB2A-CF8E6E572C2D}"/>
    <cellStyle name="Porcentual 4 9 2 2" xfId="28044" xr:uid="{BD58849D-5178-4904-82AD-FB521C00B8BA}"/>
    <cellStyle name="Porcentual 4 9 2 3" xfId="33538" xr:uid="{A69D8E21-4149-4E2E-9520-0D55AB1B0441}"/>
    <cellStyle name="Porcentual 4 9 2 4" xfId="39022" xr:uid="{F995EE46-6D49-431C-9DB8-6DD449ECE271}"/>
    <cellStyle name="Porcentual 4 9 3" xfId="25315" xr:uid="{B1525400-40E2-43E6-BB76-87DA84D43E05}"/>
    <cellStyle name="Porcentual 4 9 4" xfId="30809" xr:uid="{73EFDFC5-5999-416D-8472-975014A32AC3}"/>
    <cellStyle name="Porcentual 4 9 5" xfId="36293" xr:uid="{00549501-DA04-433C-A024-A0051AA43A4E}"/>
    <cellStyle name="Porcentual 5" xfId="6811" xr:uid="{AF06FFE2-BA6D-4F45-8560-B58B09B1B391}"/>
    <cellStyle name="Porcentual 5 10" xfId="9979" xr:uid="{4BF962BE-E63F-4C52-B1C4-6FF4F4BF6C9A}"/>
    <cellStyle name="Porcentual 5 10 2" xfId="21300" xr:uid="{D8F3E158-7F54-4E84-8230-18C81500FF41}"/>
    <cellStyle name="Porcentual 5 10 2 2" xfId="26856" xr:uid="{FFC9FD3C-3261-4B6E-B742-C95EFC297162}"/>
    <cellStyle name="Porcentual 5 10 2 3" xfId="32350" xr:uid="{08C9A779-C4A4-4B01-A4AB-641B5A7A959C}"/>
    <cellStyle name="Porcentual 5 10 2 4" xfId="37834" xr:uid="{D424048D-0346-4BEC-83CC-894677C9F065}"/>
    <cellStyle name="Porcentual 5 10 3" xfId="24127" xr:uid="{C31166B5-C545-49CB-9508-45C10F915724}"/>
    <cellStyle name="Porcentual 5 10 4" xfId="29621" xr:uid="{86912AB4-8196-4839-81FB-59EFBE2B3A6D}"/>
    <cellStyle name="Porcentual 5 10 5" xfId="35105" xr:uid="{4F5BC067-2A13-46D8-A1FF-47EF817F6609}"/>
    <cellStyle name="Porcentual 5 2" xfId="6812" xr:uid="{BD39BF2D-3B53-485A-8B8E-8BBA1989784D}"/>
    <cellStyle name="Porcentual 5 2 2" xfId="15221" xr:uid="{C1A42395-83A6-4093-A2F8-2D82011C900E}"/>
    <cellStyle name="Porcentual 5 2 2 2" xfId="22508" xr:uid="{57B912CA-E717-4F28-BED9-4B327C61A402}"/>
    <cellStyle name="Porcentual 5 2 2 2 2" xfId="28064" xr:uid="{37E7A788-F102-4B64-9D31-57B378D20D12}"/>
    <cellStyle name="Porcentual 5 2 2 2 3" xfId="33558" xr:uid="{B6CFAA11-B95D-4EEC-9BB2-3698E17F22DD}"/>
    <cellStyle name="Porcentual 5 2 2 2 4" xfId="39042" xr:uid="{D7709F7D-39D7-4109-BE2E-5C72111CD8DF}"/>
    <cellStyle name="Porcentual 5 2 2 3" xfId="25335" xr:uid="{92D6F8FF-F0F2-46F8-A3FD-7A0B5041EE19}"/>
    <cellStyle name="Porcentual 5 2 2 4" xfId="30829" xr:uid="{78B5D3A0-D497-4852-ABF9-299F5EAD5E75}"/>
    <cellStyle name="Porcentual 5 2 2 5" xfId="36313" xr:uid="{0CF6FD19-FD32-4C22-97AC-3950E3397C37}"/>
    <cellStyle name="Porcentual 5 2 3" xfId="12138" xr:uid="{7B137825-3123-4A6E-8E8C-170155CA442C}"/>
    <cellStyle name="Porcentual 5 2 4" xfId="17374" xr:uid="{5E33E186-E3A1-4E19-BB94-C83F4D4DA213}"/>
    <cellStyle name="Porcentual 5 2 5" xfId="19623" xr:uid="{92DEFE4F-F944-405A-B17F-070DAE9C5CA7}"/>
    <cellStyle name="Porcentual 5 2 6" xfId="9980" xr:uid="{7B75E882-4F12-4B6A-982D-530695BCCDD7}"/>
    <cellStyle name="Porcentual 5 2 6 2" xfId="21301" xr:uid="{08E5845F-7E7D-4B63-8EDD-0FDABE40B5D9}"/>
    <cellStyle name="Porcentual 5 2 6 2 2" xfId="26857" xr:uid="{FFE3573B-F3F9-4086-9CDA-2085BF6AB6DF}"/>
    <cellStyle name="Porcentual 5 2 6 2 3" xfId="32351" xr:uid="{885983D4-9029-465F-8D8C-FAB8BA59D4BC}"/>
    <cellStyle name="Porcentual 5 2 6 2 4" xfId="37835" xr:uid="{989262FA-2B0E-4342-BF8B-10218F352578}"/>
    <cellStyle name="Porcentual 5 2 6 3" xfId="24128" xr:uid="{5DBF6AE7-0B17-4844-B31D-6E8255689DDA}"/>
    <cellStyle name="Porcentual 5 2 6 4" xfId="29622" xr:uid="{805CC92B-3EC5-4230-9902-FC5B94376267}"/>
    <cellStyle name="Porcentual 5 2 6 5" xfId="35106" xr:uid="{188144A1-4C98-41EC-A302-32FAAD9ACAF6}"/>
    <cellStyle name="Porcentual 5 3" xfId="6813" xr:uid="{D95ABCC1-B701-41DF-A6FE-D4601D4A8479}"/>
    <cellStyle name="Porcentual 5 3 2" xfId="15222" xr:uid="{39D52F33-F2A2-4925-9606-00F051E5D216}"/>
    <cellStyle name="Porcentual 5 3 2 2" xfId="22509" xr:uid="{BA27B57D-B38D-4B9B-940F-2388A0C77809}"/>
    <cellStyle name="Porcentual 5 3 2 2 2" xfId="28065" xr:uid="{0BD0BAD2-F091-4A08-B8B6-7CADA53C4085}"/>
    <cellStyle name="Porcentual 5 3 2 2 3" xfId="33559" xr:uid="{32EC4019-963B-4E86-819D-374A42EA7F05}"/>
    <cellStyle name="Porcentual 5 3 2 2 4" xfId="39043" xr:uid="{C5882602-D0AF-4A00-8E24-7C4383A517C4}"/>
    <cellStyle name="Porcentual 5 3 2 3" xfId="25336" xr:uid="{87E4ECCA-75CF-4654-BF6F-23CB2A0B7FAC}"/>
    <cellStyle name="Porcentual 5 3 2 4" xfId="30830" xr:uid="{B189F400-3A46-4E6D-BB23-6245C8E943C9}"/>
    <cellStyle name="Porcentual 5 3 2 5" xfId="36314" xr:uid="{EBF8F45B-294C-4F6D-837D-D8107197EF7D}"/>
    <cellStyle name="Porcentual 5 3 3" xfId="12504" xr:uid="{271B3BBD-7D22-4C50-BDCF-D358B1D5E575}"/>
    <cellStyle name="Porcentual 5 3 4" xfId="19624" xr:uid="{5241B8F2-B648-4CC7-98CB-5402C203520A}"/>
    <cellStyle name="Porcentual 5 3 5" xfId="9981" xr:uid="{74A6B5DF-AABC-4AB3-BC62-ACE2A826E91F}"/>
    <cellStyle name="Porcentual 5 3 5 2" xfId="21302" xr:uid="{D5D06E12-8BC2-4DCC-816A-A4F26AB3F132}"/>
    <cellStyle name="Porcentual 5 3 5 2 2" xfId="26858" xr:uid="{39B8FD23-44EA-4FCC-A249-2D029DF3EBAC}"/>
    <cellStyle name="Porcentual 5 3 5 2 3" xfId="32352" xr:uid="{257CAA33-5ECA-4109-89B5-26F4B3D2A53F}"/>
    <cellStyle name="Porcentual 5 3 5 2 4" xfId="37836" xr:uid="{8543FB44-A01A-497E-8030-E91E734B35DA}"/>
    <cellStyle name="Porcentual 5 3 5 3" xfId="24129" xr:uid="{74AEC01B-F6CB-43FC-93A6-43FE802F4201}"/>
    <cellStyle name="Porcentual 5 3 5 4" xfId="29623" xr:uid="{0C950E75-E03E-4B9E-8178-704A241A93B0}"/>
    <cellStyle name="Porcentual 5 3 5 5" xfId="35107" xr:uid="{57609AA4-0EA6-4DBA-851E-32104E48B884}"/>
    <cellStyle name="Porcentual 5 4" xfId="7129" xr:uid="{29ED3099-9F14-4E08-B21E-39361053F28B}"/>
    <cellStyle name="Porcentual 5 4 2" xfId="19911" xr:uid="{8D9C3295-B5AF-4D14-9165-69BEA93AEEB3}"/>
    <cellStyle name="Porcentual 5 4 3" xfId="9982" xr:uid="{8CF029B0-896B-4136-981F-EDEB2930FA1E}"/>
    <cellStyle name="Porcentual 5 4 3 2" xfId="21303" xr:uid="{C199D72B-758B-4624-A771-5BF9A670B541}"/>
    <cellStyle name="Porcentual 5 4 3 2 2" xfId="26859" xr:uid="{12EAA6F4-E728-4FD4-997D-DC841B434EFF}"/>
    <cellStyle name="Porcentual 5 4 3 2 3" xfId="32353" xr:uid="{1A9385EC-7394-4381-9185-3AF088B25AD4}"/>
    <cellStyle name="Porcentual 5 4 3 2 4" xfId="37837" xr:uid="{AE0394FA-B3CD-4B02-823B-ADA3C0836C4F}"/>
    <cellStyle name="Porcentual 5 4 3 3" xfId="24130" xr:uid="{DCBA1469-5E85-46CA-9FA0-5E2704779B15}"/>
    <cellStyle name="Porcentual 5 4 3 4" xfId="29624" xr:uid="{A01C9D51-D603-4406-8A84-1D562C820FD1}"/>
    <cellStyle name="Porcentual 5 4 3 5" xfId="35108" xr:uid="{6D765A91-4B8E-44C5-A676-9A1D4675FEAE}"/>
    <cellStyle name="Porcentual 5 5" xfId="9983" xr:uid="{93B0E48E-7609-4738-AE20-C23235D8FDB6}"/>
    <cellStyle name="Porcentual 5 5 2" xfId="21304" xr:uid="{06D3EEBC-2E02-4C25-B6E7-41FD424B02D3}"/>
    <cellStyle name="Porcentual 5 5 2 2" xfId="26860" xr:uid="{CB892474-C053-494E-989C-27E74F19512D}"/>
    <cellStyle name="Porcentual 5 5 2 3" xfId="32354" xr:uid="{E4BB7F1C-C974-447B-942E-DC87B6282772}"/>
    <cellStyle name="Porcentual 5 5 2 4" xfId="37838" xr:uid="{B951F236-93CB-4B70-9D7D-D5F74372F7A6}"/>
    <cellStyle name="Porcentual 5 5 3" xfId="24131" xr:uid="{0C5D20A3-FADA-40FD-A9F8-B17FE0BEDE39}"/>
    <cellStyle name="Porcentual 5 5 4" xfId="29625" xr:uid="{16AD3716-E7D8-4FF1-A89D-A5CB3F9598C6}"/>
    <cellStyle name="Porcentual 5 5 5" xfId="35109" xr:uid="{C8072734-4D07-4E9E-89A0-6F6FD9E89790}"/>
    <cellStyle name="Porcentual 5 6" xfId="15220" xr:uid="{280327BE-9005-485B-A726-BACBFF34AA4E}"/>
    <cellStyle name="Porcentual 5 6 2" xfId="22507" xr:uid="{9EDC87B1-C801-4AC5-97C5-C3EA83D8C8A2}"/>
    <cellStyle name="Porcentual 5 6 2 2" xfId="28063" xr:uid="{BF533306-167A-46FE-96D7-8D7497EB5C11}"/>
    <cellStyle name="Porcentual 5 6 2 3" xfId="33557" xr:uid="{10704D4D-32E0-4AFC-979B-66D4A69C68B5}"/>
    <cellStyle name="Porcentual 5 6 2 4" xfId="39041" xr:uid="{78297A65-789C-4846-9684-9922CC0E22D2}"/>
    <cellStyle name="Porcentual 5 6 3" xfId="25334" xr:uid="{31561340-1F69-41CB-8203-E82E8D53D0A5}"/>
    <cellStyle name="Porcentual 5 6 4" xfId="30828" xr:uid="{31F6F210-C33C-4BA1-83DD-E67F1D28E1E4}"/>
    <cellStyle name="Porcentual 5 6 5" xfId="36312" xr:uid="{810D1D88-5057-489F-9B84-EAD793185A6F}"/>
    <cellStyle name="Porcentual 5 7" xfId="12137" xr:uid="{68298589-4A44-4590-8674-88BDE30FF19E}"/>
    <cellStyle name="Porcentual 5 8" xfId="17373" xr:uid="{A7195AC3-B270-4779-98B4-3A781FC4CA35}"/>
    <cellStyle name="Porcentual 5 9" xfId="19622" xr:uid="{5FE1EE4B-5147-4871-B25F-80F03AE029DA}"/>
    <cellStyle name="Porcentual 6" xfId="6814" xr:uid="{DEA9373E-A699-4B80-B60B-E64E99CA904B}"/>
    <cellStyle name="Porcentual 6 10" xfId="6815" xr:uid="{C29E9378-8A4F-4AF8-BCA3-B68AFD911A84}"/>
    <cellStyle name="Porcentual 6 10 2" xfId="15224" xr:uid="{32CDF425-7F91-499B-8E4F-9A48EA5118DF}"/>
    <cellStyle name="Porcentual 6 10 2 2" xfId="22511" xr:uid="{4E6273A9-118F-491C-BFF0-DF9DC15C8061}"/>
    <cellStyle name="Porcentual 6 10 2 2 2" xfId="28067" xr:uid="{5A5AF065-475D-4F63-9F4E-8F7815EAE184}"/>
    <cellStyle name="Porcentual 6 10 2 2 3" xfId="33561" xr:uid="{0A392C58-2AE2-413E-989F-8245696EBD9C}"/>
    <cellStyle name="Porcentual 6 10 2 2 4" xfId="39045" xr:uid="{F48CC1F0-8355-44B5-BCD3-EF0115C30369}"/>
    <cellStyle name="Porcentual 6 10 2 3" xfId="25338" xr:uid="{1BD02301-24F0-466E-A589-E9DABEFEDBB8}"/>
    <cellStyle name="Porcentual 6 10 2 4" xfId="30832" xr:uid="{1B759F16-6867-4D96-9879-16A61D054C23}"/>
    <cellStyle name="Porcentual 6 10 2 5" xfId="36316" xr:uid="{3EBF3751-7F65-4543-A46B-2AC63AD807E9}"/>
    <cellStyle name="Porcentual 6 10 3" xfId="12140" xr:uid="{8E00BD0F-E230-433E-92EE-8DF58D518140}"/>
    <cellStyle name="Porcentual 6 10 4" xfId="17376" xr:uid="{C80A7F39-62EA-4708-9AE7-29FAAE350C21}"/>
    <cellStyle name="Porcentual 6 10 5" xfId="19626" xr:uid="{CD4FFB9D-3185-4705-A74E-C0127F48D6BA}"/>
    <cellStyle name="Porcentual 6 10 6" xfId="9985" xr:uid="{E59B04C8-703A-411F-BCCC-775DC21ECE4F}"/>
    <cellStyle name="Porcentual 6 10 6 2" xfId="21306" xr:uid="{B7809346-A853-4D49-9E49-9D6D09E8984D}"/>
    <cellStyle name="Porcentual 6 10 6 2 2" xfId="26862" xr:uid="{F27A92E0-C557-430F-9D04-A61FE27D59FA}"/>
    <cellStyle name="Porcentual 6 10 6 2 3" xfId="32356" xr:uid="{3FBDEED6-7E42-4926-BB0C-F2341305E16E}"/>
    <cellStyle name="Porcentual 6 10 6 2 4" xfId="37840" xr:uid="{FFBE9E2A-B482-4D8B-B6DE-A9D694EDF1EA}"/>
    <cellStyle name="Porcentual 6 10 6 3" xfId="24133" xr:uid="{9612AECF-2B24-456A-B391-424C6A9719E0}"/>
    <cellStyle name="Porcentual 6 10 6 4" xfId="29627" xr:uid="{5FE6EB34-145F-46D0-A00C-A359C136F32A}"/>
    <cellStyle name="Porcentual 6 10 6 5" xfId="35111" xr:uid="{F3CFDE92-A639-452C-987D-39A1485B3626}"/>
    <cellStyle name="Porcentual 6 11" xfId="6816" xr:uid="{BC2A3CFF-A637-4C9F-A563-B1C4DB867737}"/>
    <cellStyle name="Porcentual 6 11 2" xfId="15225" xr:uid="{28B093B3-5E33-46EC-9B6B-5E07E34E6B4C}"/>
    <cellStyle name="Porcentual 6 11 2 2" xfId="22512" xr:uid="{40AFCC35-64EE-4150-A80E-9920D3A0E60E}"/>
    <cellStyle name="Porcentual 6 11 2 2 2" xfId="28068" xr:uid="{DF2DF5A5-CB49-4985-867D-B613271017C3}"/>
    <cellStyle name="Porcentual 6 11 2 2 3" xfId="33562" xr:uid="{A5D93881-DD24-47C3-8E2C-A7039D45EDC1}"/>
    <cellStyle name="Porcentual 6 11 2 2 4" xfId="39046" xr:uid="{3C6C9E18-2929-425C-A4ED-41FDAE795BB2}"/>
    <cellStyle name="Porcentual 6 11 2 3" xfId="25339" xr:uid="{FA1E4561-20E3-4B24-A7BE-840F4CD2B396}"/>
    <cellStyle name="Porcentual 6 11 2 4" xfId="30833" xr:uid="{0E2D89F8-E062-4A54-8753-9A448F19BA33}"/>
    <cellStyle name="Porcentual 6 11 2 5" xfId="36317" xr:uid="{040D5323-D671-47D5-915D-55D5CF40298B}"/>
    <cellStyle name="Porcentual 6 11 3" xfId="12505" xr:uid="{8B69ED55-C2B6-4486-80E2-181E5D6E6C28}"/>
    <cellStyle name="Porcentual 6 11 4" xfId="19627" xr:uid="{99B65C47-7823-45DA-9ABB-C6669ACC87FE}"/>
    <cellStyle name="Porcentual 6 11 5" xfId="9986" xr:uid="{E30825B4-98C0-4A9E-A58B-B4A14A0DE06C}"/>
    <cellStyle name="Porcentual 6 11 5 2" xfId="21307" xr:uid="{6B5109C8-C828-4C2A-8E92-B519C6215262}"/>
    <cellStyle name="Porcentual 6 11 5 2 2" xfId="26863" xr:uid="{5389963F-B277-492C-9102-29F7B0E7F33F}"/>
    <cellStyle name="Porcentual 6 11 5 2 3" xfId="32357" xr:uid="{613B5039-C6CB-4BF7-97C3-C575E8203F36}"/>
    <cellStyle name="Porcentual 6 11 5 2 4" xfId="37841" xr:uid="{6D4E0DB6-1341-4DCE-997E-3FBE524875FC}"/>
    <cellStyle name="Porcentual 6 11 5 3" xfId="24134" xr:uid="{133CB5FA-2DE3-4ED4-91F4-FAC55C3DC1D9}"/>
    <cellStyle name="Porcentual 6 11 5 4" xfId="29628" xr:uid="{B45BCCC5-49C0-4808-8C1D-9F1A28B042CF}"/>
    <cellStyle name="Porcentual 6 11 5 5" xfId="35112" xr:uid="{4C6BA7CE-F7FA-4EA9-B383-F893F5C9AACD}"/>
    <cellStyle name="Porcentual 6 12" xfId="7222" xr:uid="{1B06FDC5-CAFD-4481-AB22-0D175DD58A4B}"/>
    <cellStyle name="Porcentual 6 12 2" xfId="19983" xr:uid="{3F58B67B-7F44-42E7-AE13-CDBC9D11DD8A}"/>
    <cellStyle name="Porcentual 6 12 3" xfId="9987" xr:uid="{E1772CF8-6345-4B25-A321-D601673629C0}"/>
    <cellStyle name="Porcentual 6 12 3 2" xfId="21308" xr:uid="{88F294BF-070D-4F9E-8F52-1BEF1D707468}"/>
    <cellStyle name="Porcentual 6 12 3 2 2" xfId="26864" xr:uid="{34A04578-06BC-4E4D-AFBA-1EE52575B9E1}"/>
    <cellStyle name="Porcentual 6 12 3 2 3" xfId="32358" xr:uid="{33BBAD1F-EF47-4222-84F5-4E0354D39353}"/>
    <cellStyle name="Porcentual 6 12 3 2 4" xfId="37842" xr:uid="{678539CC-A851-4335-9618-E47BE0C53445}"/>
    <cellStyle name="Porcentual 6 12 3 3" xfId="24135" xr:uid="{EF02F926-E994-4480-92AE-1ACCF5F5C81D}"/>
    <cellStyle name="Porcentual 6 12 3 4" xfId="29629" xr:uid="{ACD87AEF-01CD-4472-8E89-3CBD1C28EB3C}"/>
    <cellStyle name="Porcentual 6 12 3 5" xfId="35113" xr:uid="{FA79FE6F-D916-4D5C-8E0F-18AC1CD670E4}"/>
    <cellStyle name="Porcentual 6 13" xfId="7138" xr:uid="{AF08DCAE-31D3-4B30-A287-8AF610B3FF95}"/>
    <cellStyle name="Porcentual 6 13 2" xfId="19918" xr:uid="{2EA5C059-E238-43B6-8B5B-3E7BF66544B9}"/>
    <cellStyle name="Porcentual 6 13 2 2" xfId="22723" xr:uid="{37B1E0DD-8FCC-47CA-BB2D-DEE791A87804}"/>
    <cellStyle name="Porcentual 6 13 2 2 2" xfId="28279" xr:uid="{8E3A82CE-9B31-484B-AC91-70E91403B6B7}"/>
    <cellStyle name="Porcentual 6 13 2 2 3" xfId="33773" xr:uid="{95DE0A13-04E0-4DBA-A92C-F15529773E27}"/>
    <cellStyle name="Porcentual 6 13 2 2 4" xfId="39257" xr:uid="{99B36B3E-DF4F-4503-9B9A-9FBDCFDD7529}"/>
    <cellStyle name="Porcentual 6 13 2 3" xfId="25550" xr:uid="{784DFE97-AF65-4E77-84C4-A35DE5BC3032}"/>
    <cellStyle name="Porcentual 6 13 2 4" xfId="31044" xr:uid="{6386A645-876E-46A4-B38F-6D5405687B7B}"/>
    <cellStyle name="Porcentual 6 13 2 5" xfId="36528" xr:uid="{B0BBA64E-6DB1-4D0E-9076-4FB4C83CC556}"/>
    <cellStyle name="Porcentual 6 13 3" xfId="9988" xr:uid="{1FCC6810-F082-4D6F-B55B-E41EB18B14A3}"/>
    <cellStyle name="Porcentual 6 13 3 2" xfId="21309" xr:uid="{736E2BF1-21AB-4357-B021-5614B15E4491}"/>
    <cellStyle name="Porcentual 6 13 3 2 2" xfId="26865" xr:uid="{422128BA-94F1-40A1-A258-20CF72D11B7F}"/>
    <cellStyle name="Porcentual 6 13 3 2 3" xfId="32359" xr:uid="{057FB599-5941-41CB-BD98-F0BDA27FFC0F}"/>
    <cellStyle name="Porcentual 6 13 3 2 4" xfId="37843" xr:uid="{7D09A7E6-297A-4373-A605-07B038C79C41}"/>
    <cellStyle name="Porcentual 6 13 3 3" xfId="24136" xr:uid="{790B1C58-02A7-440A-A6E1-BED235F0378D}"/>
    <cellStyle name="Porcentual 6 13 3 4" xfId="29630" xr:uid="{21FB373E-A031-4637-8C19-D306066C36C7}"/>
    <cellStyle name="Porcentual 6 13 3 5" xfId="35114" xr:uid="{A666562A-3B0B-4215-B7F3-937C57CA7C70}"/>
    <cellStyle name="Porcentual 6 13 4" xfId="20115" xr:uid="{CCB50206-C4F3-43C8-B813-F307FC140EEE}"/>
    <cellStyle name="Porcentual 6 13 4 2" xfId="25671" xr:uid="{16E0CB7C-ECCC-4BEB-99AD-CD16B5758DD0}"/>
    <cellStyle name="Porcentual 6 13 4 3" xfId="31165" xr:uid="{C04B3252-A19B-4301-A0F9-2B717E96EC4A}"/>
    <cellStyle name="Porcentual 6 13 4 4" xfId="36649" xr:uid="{A2F02796-506C-4363-80E4-05BB0AF2D6A1}"/>
    <cellStyle name="Porcentual 6 13 5" xfId="22942" xr:uid="{A5602300-79BB-49D2-808A-47D12D35D544}"/>
    <cellStyle name="Porcentual 6 13 6" xfId="28434" xr:uid="{9246278C-8F04-4240-806B-8ADAFCF59236}"/>
    <cellStyle name="Porcentual 6 13 7" xfId="33918" xr:uid="{E4050504-B76A-4D25-9F2C-27CC47E0EA64}"/>
    <cellStyle name="Porcentual 6 14" xfId="7338" xr:uid="{0C5381C9-F092-44F6-B855-CD457431D895}"/>
    <cellStyle name="Porcentual 6 14 2" xfId="20019" xr:uid="{8999B108-2FBC-4D5E-BBCF-B14B4BB90112}"/>
    <cellStyle name="Porcentual 6 14 2 2" xfId="22753" xr:uid="{A3A54D58-0912-4C15-A620-A98952610047}"/>
    <cellStyle name="Porcentual 6 14 2 2 2" xfId="28309" xr:uid="{C41BA76B-0F3E-4389-8F8B-32B7E913B5C6}"/>
    <cellStyle name="Porcentual 6 14 2 2 3" xfId="33803" xr:uid="{AC44588A-2C14-4226-AA68-6D49D2554C73}"/>
    <cellStyle name="Porcentual 6 14 2 2 4" xfId="39287" xr:uid="{6FF46CA3-DCA5-4BDE-B3A1-1BBBAA798956}"/>
    <cellStyle name="Porcentual 6 14 2 3" xfId="25580" xr:uid="{02829721-11DC-4E43-88CF-964B02F4E8B9}"/>
    <cellStyle name="Porcentual 6 14 2 4" xfId="31074" xr:uid="{E655A941-3CC6-417E-B35D-33785787BB20}"/>
    <cellStyle name="Porcentual 6 14 2 5" xfId="36558" xr:uid="{DF79C65E-E53A-40CD-9BD2-15C5A70AF876}"/>
    <cellStyle name="Porcentual 6 14 3" xfId="9989" xr:uid="{6B5D8C2E-DAE4-4503-B70D-7BC1BF9C9E10}"/>
    <cellStyle name="Porcentual 6 14 3 2" xfId="21310" xr:uid="{8FE433EF-C64F-43BD-8480-966AF38526C6}"/>
    <cellStyle name="Porcentual 6 14 3 2 2" xfId="26866" xr:uid="{75BECDC1-EF5F-4655-9258-7EB8E35294F6}"/>
    <cellStyle name="Porcentual 6 14 3 2 3" xfId="32360" xr:uid="{3AABFE95-C8E2-4028-B710-972FE42AFD7C}"/>
    <cellStyle name="Porcentual 6 14 3 2 4" xfId="37844" xr:uid="{354BF89B-F4B7-41AB-A0EB-443CA01B4E88}"/>
    <cellStyle name="Porcentual 6 14 3 3" xfId="24137" xr:uid="{909646D6-2CEF-4F33-941A-73CBC310CA77}"/>
    <cellStyle name="Porcentual 6 14 3 4" xfId="29631" xr:uid="{DA26BB42-E172-426D-94D7-1AF955BBD5D1}"/>
    <cellStyle name="Porcentual 6 14 3 5" xfId="35115" xr:uid="{EDED97A1-67C6-44AA-AB29-259473DBBE50}"/>
    <cellStyle name="Porcentual 6 14 4" xfId="20222" xr:uid="{2B210A24-86DC-4006-B10C-AA9938748501}"/>
    <cellStyle name="Porcentual 6 14 4 2" xfId="25778" xr:uid="{6BAA5565-9902-43B6-B73A-FCEB5DD9E554}"/>
    <cellStyle name="Porcentual 6 14 4 3" xfId="31272" xr:uid="{2A785AF9-6221-4F12-9610-E35A87A0463B}"/>
    <cellStyle name="Porcentual 6 14 4 4" xfId="36756" xr:uid="{615EA603-FFC6-498F-8BE0-178A60556636}"/>
    <cellStyle name="Porcentual 6 14 5" xfId="23049" xr:uid="{163FD8C5-1C6D-4D27-AAED-B9E05E914024}"/>
    <cellStyle name="Porcentual 6 14 6" xfId="28541" xr:uid="{122C0DCF-B187-438F-AA7D-1A51BE746B88}"/>
    <cellStyle name="Porcentual 6 14 7" xfId="34025" xr:uid="{53039826-50CE-43C3-BBAB-4165325A640F}"/>
    <cellStyle name="Porcentual 6 15" xfId="7340" xr:uid="{319E948E-D9C7-409A-A00C-0E935EDF0BB0}"/>
    <cellStyle name="Porcentual 6 15 2" xfId="20021" xr:uid="{0C69415A-0E92-45C8-9389-956B7CCE5656}"/>
    <cellStyle name="Porcentual 6 15 2 2" xfId="22755" xr:uid="{6E53B04C-30DD-4F1C-A438-F6BA0579C695}"/>
    <cellStyle name="Porcentual 6 15 2 2 2" xfId="28311" xr:uid="{AE79DC8E-15E8-4C35-9BEB-6401032C4E39}"/>
    <cellStyle name="Porcentual 6 15 2 2 3" xfId="33805" xr:uid="{605A048B-10C1-4C58-BE15-64201A69194B}"/>
    <cellStyle name="Porcentual 6 15 2 2 4" xfId="39289" xr:uid="{68ACF021-62CD-474F-9862-E57FD2D4571E}"/>
    <cellStyle name="Porcentual 6 15 2 3" xfId="25582" xr:uid="{96D5AEA7-B08A-4E97-ADCF-F76E1EDEB519}"/>
    <cellStyle name="Porcentual 6 15 2 4" xfId="31076" xr:uid="{851545F9-B54A-4927-B164-403372847F03}"/>
    <cellStyle name="Porcentual 6 15 2 5" xfId="36560" xr:uid="{49948C1B-C795-427C-9C0A-514AFAD148AA}"/>
    <cellStyle name="Porcentual 6 15 3" xfId="15223" xr:uid="{A4D23682-7F4D-453C-AB7D-DA7CC44CDA94}"/>
    <cellStyle name="Porcentual 6 15 3 2" xfId="22510" xr:uid="{8616FA7D-DA36-46AF-8467-B888374227EE}"/>
    <cellStyle name="Porcentual 6 15 3 2 2" xfId="28066" xr:uid="{24E81ADA-9EC2-4BAB-8D16-0F68D62C8811}"/>
    <cellStyle name="Porcentual 6 15 3 2 3" xfId="33560" xr:uid="{4681B874-B21F-407D-A545-4357D75704EF}"/>
    <cellStyle name="Porcentual 6 15 3 2 4" xfId="39044" xr:uid="{3729B202-8120-4321-8981-AC1AD436A378}"/>
    <cellStyle name="Porcentual 6 15 3 3" xfId="25337" xr:uid="{8B9EAE52-4B79-4718-9EC4-880E66540D5E}"/>
    <cellStyle name="Porcentual 6 15 3 4" xfId="30831" xr:uid="{55E82CE4-A9CF-45C7-9229-973131360D9D}"/>
    <cellStyle name="Porcentual 6 15 3 5" xfId="36315" xr:uid="{61260A3D-B003-45DA-AB12-8A93D6A6ADE6}"/>
    <cellStyle name="Porcentual 6 15 4" xfId="20224" xr:uid="{F0424746-DB42-40B7-B084-FA5711120C24}"/>
    <cellStyle name="Porcentual 6 15 4 2" xfId="25780" xr:uid="{3C34E3DF-2471-41D3-9661-2532A0460605}"/>
    <cellStyle name="Porcentual 6 15 4 3" xfId="31274" xr:uid="{4CA308F2-320C-46D9-A852-417B9392A0F9}"/>
    <cellStyle name="Porcentual 6 15 4 4" xfId="36758" xr:uid="{0B701FAF-849B-4778-A5AD-5CA936DFB067}"/>
    <cellStyle name="Porcentual 6 15 5" xfId="23051" xr:uid="{FE66281F-5C5C-4A82-B519-D6F179C64F5A}"/>
    <cellStyle name="Porcentual 6 15 6" xfId="28545" xr:uid="{AAC7DF54-DB3D-4BF4-A9FE-3AB19A0CFE20}"/>
    <cellStyle name="Porcentual 6 15 7" xfId="34029" xr:uid="{BC00CFB8-3CE9-4796-9257-D3BCA50850DC}"/>
    <cellStyle name="Porcentual 6 16" xfId="12139" xr:uid="{3FAE68EE-27D4-4D32-B75B-C81F00BE8CA2}"/>
    <cellStyle name="Porcentual 6 17" xfId="17375" xr:uid="{260C72BE-0002-4494-8ABB-A04FCDC713AA}"/>
    <cellStyle name="Porcentual 6 18" xfId="19625" xr:uid="{93FF9D76-5BB6-4193-92DA-4F9BF310ED90}"/>
    <cellStyle name="Porcentual 6 19" xfId="9984" xr:uid="{4160FF05-7E55-4A28-846B-8DA5F85C1012}"/>
    <cellStyle name="Porcentual 6 19 2" xfId="21305" xr:uid="{5FCB5041-4217-44CC-A74C-B455FB016090}"/>
    <cellStyle name="Porcentual 6 19 2 2" xfId="26861" xr:uid="{08C6D71A-C556-4434-A316-DF6F1FB901AE}"/>
    <cellStyle name="Porcentual 6 19 2 3" xfId="32355" xr:uid="{6BA7D3B6-6ED9-4A6A-8A27-EF1F69CDAE9A}"/>
    <cellStyle name="Porcentual 6 19 2 4" xfId="37839" xr:uid="{28B5CE39-B2DC-43EB-AFFF-A7E5F8BE8610}"/>
    <cellStyle name="Porcentual 6 19 3" xfId="24132" xr:uid="{47129CC0-14E7-426E-A858-C6802D3380A9}"/>
    <cellStyle name="Porcentual 6 19 4" xfId="29626" xr:uid="{EC3C9578-E989-464E-B9CD-9F082982D0B1}"/>
    <cellStyle name="Porcentual 6 19 5" xfId="35110" xr:uid="{1789A023-04A4-4AE9-8DED-992872C08CAB}"/>
    <cellStyle name="Porcentual 6 2" xfId="6817" xr:uid="{9232D93E-F5A6-4E1A-ACFF-51D027B2807E}"/>
    <cellStyle name="Porcentual 6 2 10" xfId="9990" xr:uid="{1341C3E1-39CE-4995-813F-AA5BE21A345D}"/>
    <cellStyle name="Porcentual 6 2 10 2" xfId="21311" xr:uid="{C3421CE1-B14C-4A11-A721-8B0AC36F34EC}"/>
    <cellStyle name="Porcentual 6 2 10 2 2" xfId="26867" xr:uid="{F9B729C5-353E-48C2-B3AA-8D3DAC5AB453}"/>
    <cellStyle name="Porcentual 6 2 10 2 3" xfId="32361" xr:uid="{7847CD83-3A28-44D4-996D-8588B6367FC3}"/>
    <cellStyle name="Porcentual 6 2 10 2 4" xfId="37845" xr:uid="{7AE1F9C8-6742-4FE6-B731-84F20836A089}"/>
    <cellStyle name="Porcentual 6 2 10 3" xfId="24138" xr:uid="{03D78EA6-BEC9-4DCC-9719-F65DCDCA93A9}"/>
    <cellStyle name="Porcentual 6 2 10 4" xfId="29632" xr:uid="{B1790E49-1E54-4D03-B717-B747E67A0E0A}"/>
    <cellStyle name="Porcentual 6 2 10 5" xfId="35116" xr:uid="{9787C1F2-7FDE-4E29-ADD7-47D00A837111}"/>
    <cellStyle name="Porcentual 6 2 2" xfId="6818" xr:uid="{48D6A27A-4EED-45EB-88D8-BC4D4945A9D2}"/>
    <cellStyle name="Porcentual 6 2 2 2" xfId="15227" xr:uid="{F1249D47-85CA-4074-8D9E-7FD4AB40717F}"/>
    <cellStyle name="Porcentual 6 2 2 2 2" xfId="22514" xr:uid="{D811D7A1-B05D-462C-A65F-52301CC9810A}"/>
    <cellStyle name="Porcentual 6 2 2 2 2 2" xfId="28070" xr:uid="{4652AAA1-7149-40EC-98D6-B1A2005E8684}"/>
    <cellStyle name="Porcentual 6 2 2 2 2 3" xfId="33564" xr:uid="{92490E66-7508-4914-9118-FE0B9808DC1E}"/>
    <cellStyle name="Porcentual 6 2 2 2 2 4" xfId="39048" xr:uid="{55B09847-CC79-4EBA-B3FF-3B0796A27C42}"/>
    <cellStyle name="Porcentual 6 2 2 2 3" xfId="25341" xr:uid="{F543613E-9C94-4126-B629-B4A3E61ED36E}"/>
    <cellStyle name="Porcentual 6 2 2 2 4" xfId="30835" xr:uid="{1C864F35-BD9C-4B8A-BB43-5DEE90B78DE7}"/>
    <cellStyle name="Porcentual 6 2 2 2 5" xfId="36319" xr:uid="{1CAAACCB-71C7-4870-BC13-0D06B76FF5DB}"/>
    <cellStyle name="Porcentual 6 2 2 3" xfId="12142" xr:uid="{DACB088F-8A72-4200-8E73-E2E7D660CB4E}"/>
    <cellStyle name="Porcentual 6 2 2 4" xfId="17378" xr:uid="{E61952AD-4F5B-4DD5-9D3B-60659B77CB08}"/>
    <cellStyle name="Porcentual 6 2 2 5" xfId="19629" xr:uid="{A051FDDB-4068-4B2A-A0F7-E3D17B817C35}"/>
    <cellStyle name="Porcentual 6 2 2 6" xfId="9991" xr:uid="{746EBD99-A65B-4887-A296-24A88348644F}"/>
    <cellStyle name="Porcentual 6 2 2 6 2" xfId="21312" xr:uid="{41F1C4DB-D249-4E8C-AE88-E7165D0447A9}"/>
    <cellStyle name="Porcentual 6 2 2 6 2 2" xfId="26868" xr:uid="{9D05BDF7-F0B3-4840-8F3D-7CC38B8A3608}"/>
    <cellStyle name="Porcentual 6 2 2 6 2 3" xfId="32362" xr:uid="{2841EE24-5A5C-445F-8FFC-72782456049A}"/>
    <cellStyle name="Porcentual 6 2 2 6 2 4" xfId="37846" xr:uid="{127C6A5F-11F1-4B10-AFEC-85C6382C5E60}"/>
    <cellStyle name="Porcentual 6 2 2 6 3" xfId="24139" xr:uid="{582E8E1F-5881-4841-8D70-A29BD6E4E7F9}"/>
    <cellStyle name="Porcentual 6 2 2 6 4" xfId="29633" xr:uid="{DC878056-8621-4284-ADC0-239CB8FB4612}"/>
    <cellStyle name="Porcentual 6 2 2 6 5" xfId="35117" xr:uid="{B616CBA6-E3D9-4CE6-8035-B92FF0B830C3}"/>
    <cellStyle name="Porcentual 6 2 3" xfId="6819" xr:uid="{1114387A-8C6F-4943-A832-9B4D8CCEF5B8}"/>
    <cellStyle name="Porcentual 6 2 3 2" xfId="15228" xr:uid="{FB391E08-648D-4557-8726-A08DFAC2163B}"/>
    <cellStyle name="Porcentual 6 2 3 2 2" xfId="22515" xr:uid="{BBB8DF55-5908-447C-AE78-92E38206ABE8}"/>
    <cellStyle name="Porcentual 6 2 3 2 2 2" xfId="28071" xr:uid="{4AA840E5-83FE-49A5-A8CA-0A3E92DD2DBF}"/>
    <cellStyle name="Porcentual 6 2 3 2 2 3" xfId="33565" xr:uid="{4876D0C5-32EB-4FE5-B71B-E8C7B2DBFC8E}"/>
    <cellStyle name="Porcentual 6 2 3 2 2 4" xfId="39049" xr:uid="{F361DDC5-A36D-4389-842B-71DDDB8B9230}"/>
    <cellStyle name="Porcentual 6 2 3 2 3" xfId="25342" xr:uid="{50412A5B-BD0D-4187-983E-BE709C5D67D8}"/>
    <cellStyle name="Porcentual 6 2 3 2 4" xfId="30836" xr:uid="{1F5DC3BD-CD76-43FA-9E23-B8BA8F8BCA44}"/>
    <cellStyle name="Porcentual 6 2 3 2 5" xfId="36320" xr:uid="{F6AD5473-7853-4EFE-89A9-FA1CC8B868C4}"/>
    <cellStyle name="Porcentual 6 2 3 3" xfId="12506" xr:uid="{BA92FE70-08E5-434C-81F5-8E410C2A5199}"/>
    <cellStyle name="Porcentual 6 2 3 4" xfId="19630" xr:uid="{B3063029-4D63-4ED3-A587-FE14EE3E58B1}"/>
    <cellStyle name="Porcentual 6 2 3 5" xfId="9992" xr:uid="{9002472C-6E52-440C-98D7-A26198E8B4A7}"/>
    <cellStyle name="Porcentual 6 2 3 5 2" xfId="21313" xr:uid="{19D797DC-6BF6-4452-8EE9-086043088A3A}"/>
    <cellStyle name="Porcentual 6 2 3 5 2 2" xfId="26869" xr:uid="{396A5F1A-2FD1-4C9E-9117-5F5BEC894B75}"/>
    <cellStyle name="Porcentual 6 2 3 5 2 3" xfId="32363" xr:uid="{16641577-4837-4805-BE07-F37EFE2949D7}"/>
    <cellStyle name="Porcentual 6 2 3 5 2 4" xfId="37847" xr:uid="{74B741BA-7454-48A7-AF15-A4DEED90366F}"/>
    <cellStyle name="Porcentual 6 2 3 5 3" xfId="24140" xr:uid="{A37A0239-0ED2-4539-97EB-EDEB248C4F4A}"/>
    <cellStyle name="Porcentual 6 2 3 5 4" xfId="29634" xr:uid="{FEAABA67-B6A3-4DE4-9B01-4D6292C8DD10}"/>
    <cellStyle name="Porcentual 6 2 3 5 5" xfId="35118" xr:uid="{1BAB2C56-6004-457C-A32A-82C4C27349C0}"/>
    <cellStyle name="Porcentual 6 2 4" xfId="7223" xr:uid="{76A36421-6E61-4863-B0B7-182C75E3AFBC}"/>
    <cellStyle name="Porcentual 6 2 4 2" xfId="19984" xr:uid="{FF2CF4DB-AED5-4943-943F-55211E549B20}"/>
    <cellStyle name="Porcentual 6 2 4 3" xfId="9993" xr:uid="{5A4ADB65-A230-4A1D-BEF1-EE002D842A73}"/>
    <cellStyle name="Porcentual 6 2 4 3 2" xfId="21314" xr:uid="{43BD0CEF-733F-419E-81DD-78654CEB80B2}"/>
    <cellStyle name="Porcentual 6 2 4 3 2 2" xfId="26870" xr:uid="{C5B82F28-89B0-4B16-9021-DB797DAF58C8}"/>
    <cellStyle name="Porcentual 6 2 4 3 2 3" xfId="32364" xr:uid="{C060404F-A2C1-496B-B082-EC7B1AE6305E}"/>
    <cellStyle name="Porcentual 6 2 4 3 2 4" xfId="37848" xr:uid="{48EF53D1-33B2-4AF0-8797-6982A9AF040A}"/>
    <cellStyle name="Porcentual 6 2 4 3 3" xfId="24141" xr:uid="{B4E6AB74-1242-4784-810E-C4E5F9643D06}"/>
    <cellStyle name="Porcentual 6 2 4 3 4" xfId="29635" xr:uid="{A8F04F33-882C-4E95-96CA-5C4BF63C59A6}"/>
    <cellStyle name="Porcentual 6 2 4 3 5" xfId="35119" xr:uid="{8CD20E10-07E0-44BC-91C7-B8C2FD635E7B}"/>
    <cellStyle name="Porcentual 6 2 5" xfId="9994" xr:uid="{639EE981-FD3D-4FC0-9829-EB0B402A95A4}"/>
    <cellStyle name="Porcentual 6 2 5 2" xfId="21315" xr:uid="{7DF8989E-2D46-42CF-932C-6A5FC86B23C0}"/>
    <cellStyle name="Porcentual 6 2 5 2 2" xfId="26871" xr:uid="{B0F87B5A-5BB0-44A9-A81B-B66F3B3A9A9C}"/>
    <cellStyle name="Porcentual 6 2 5 2 3" xfId="32365" xr:uid="{422720DF-62E8-40BE-8752-AFCC23FE857B}"/>
    <cellStyle name="Porcentual 6 2 5 2 4" xfId="37849" xr:uid="{A8EA5337-7A89-495D-9A0B-9DF600859A52}"/>
    <cellStyle name="Porcentual 6 2 5 3" xfId="24142" xr:uid="{01F1D1E0-8FB4-464F-B890-3ED0AB58CE5A}"/>
    <cellStyle name="Porcentual 6 2 5 4" xfId="29636" xr:uid="{D2AE2F39-21C6-481A-A265-FFE4C82D3EF1}"/>
    <cellStyle name="Porcentual 6 2 5 5" xfId="35120" xr:uid="{CE382C40-A620-4905-805F-F399A9FF5938}"/>
    <cellStyle name="Porcentual 6 2 6" xfId="15226" xr:uid="{9D14CE84-CE5F-4D80-97C9-17FF5E9A3E8A}"/>
    <cellStyle name="Porcentual 6 2 6 2" xfId="22513" xr:uid="{97E3A690-FEA4-4376-A62F-DBBFA7BE8A4E}"/>
    <cellStyle name="Porcentual 6 2 6 2 2" xfId="28069" xr:uid="{D1D74411-7EFE-413C-BD1C-B3802FE7136C}"/>
    <cellStyle name="Porcentual 6 2 6 2 3" xfId="33563" xr:uid="{98124FB4-CE6D-49ED-8FB9-EECDA5DEF42D}"/>
    <cellStyle name="Porcentual 6 2 6 2 4" xfId="39047" xr:uid="{9678F69E-143B-4482-BA3E-2050D54A58D4}"/>
    <cellStyle name="Porcentual 6 2 6 3" xfId="25340" xr:uid="{3507BB75-3899-47E8-BD02-6289E0919B60}"/>
    <cellStyle name="Porcentual 6 2 6 4" xfId="30834" xr:uid="{82A304F0-E9B4-4753-BE08-8594056DBCE2}"/>
    <cellStyle name="Porcentual 6 2 6 5" xfId="36318" xr:uid="{85EF0368-A638-4FE0-8817-32813453DBDE}"/>
    <cellStyle name="Porcentual 6 2 7" xfId="12141" xr:uid="{2CD80F08-D93C-4397-A2AF-ECBD17093B64}"/>
    <cellStyle name="Porcentual 6 2 8" xfId="17377" xr:uid="{395103DC-A251-4296-99C9-C9C685B91CFF}"/>
    <cellStyle name="Porcentual 6 2 9" xfId="19628" xr:uid="{B098FA17-537C-42A6-9DFC-D216AB5B0207}"/>
    <cellStyle name="Porcentual 6 3" xfId="6820" xr:uid="{381899C9-8722-4E1A-A358-64ED804B529D}"/>
    <cellStyle name="Porcentual 6 3 10" xfId="15229" xr:uid="{E16E461D-5ED7-4144-B6BB-B2D54A6A2A69}"/>
    <cellStyle name="Porcentual 6 3 10 2" xfId="22516" xr:uid="{9820D8F0-7679-4662-BA72-1707D626B51D}"/>
    <cellStyle name="Porcentual 6 3 10 2 2" xfId="28072" xr:uid="{C6A293B5-CCFF-4189-9ED8-8B02258584FF}"/>
    <cellStyle name="Porcentual 6 3 10 2 3" xfId="33566" xr:uid="{72442412-B0F5-4843-80C6-C98139E745D3}"/>
    <cellStyle name="Porcentual 6 3 10 2 4" xfId="39050" xr:uid="{F7E99887-10D5-4F05-BEDF-7EA65378A2D5}"/>
    <cellStyle name="Porcentual 6 3 10 3" xfId="25343" xr:uid="{C3BA2E8E-325F-47EB-91B2-86D1E1E3931D}"/>
    <cellStyle name="Porcentual 6 3 10 4" xfId="30837" xr:uid="{C4BDFA8F-11E5-47AF-988F-5E4BF87708BD}"/>
    <cellStyle name="Porcentual 6 3 10 5" xfId="36321" xr:uid="{7DA45A6C-9ACD-49FB-8E1A-69E0041DC6F5}"/>
    <cellStyle name="Porcentual 6 3 11" xfId="12143" xr:uid="{0ADEE5B5-BADC-405E-AD15-7DA2EF24A0B9}"/>
    <cellStyle name="Porcentual 6 3 12" xfId="17379" xr:uid="{E49374A4-7D3E-416A-AFB4-63C7B9774DE9}"/>
    <cellStyle name="Porcentual 6 3 13" xfId="19631" xr:uid="{0F7F19A8-A9A4-458A-92FE-41733BA9DA1F}"/>
    <cellStyle name="Porcentual 6 3 14" xfId="9995" xr:uid="{0B3D3CC7-53CE-4393-B113-36A8441F029D}"/>
    <cellStyle name="Porcentual 6 3 14 2" xfId="21316" xr:uid="{57BEC91F-CD20-4E7E-96C5-AD3705E3C567}"/>
    <cellStyle name="Porcentual 6 3 14 2 2" xfId="26872" xr:uid="{2771477F-135B-47D8-80A2-AD857F288551}"/>
    <cellStyle name="Porcentual 6 3 14 2 3" xfId="32366" xr:uid="{CE857002-688F-4FFD-AF6F-C5FFFECB03B5}"/>
    <cellStyle name="Porcentual 6 3 14 2 4" xfId="37850" xr:uid="{6659FD50-1279-4953-87BF-29C6E9438C1C}"/>
    <cellStyle name="Porcentual 6 3 14 3" xfId="24143" xr:uid="{74B2EC8B-4709-49BA-A2BB-7E0016005B0E}"/>
    <cellStyle name="Porcentual 6 3 14 4" xfId="29637" xr:uid="{2F120F42-F7D8-4CEF-9965-DAB319F99790}"/>
    <cellStyle name="Porcentual 6 3 14 5" xfId="35121" xr:uid="{BE8CB15E-CFBC-41CB-AD77-BDA0149274D8}"/>
    <cellStyle name="Porcentual 6 3 2" xfId="6821" xr:uid="{D0D16142-71F2-4DCB-822F-75AFBAF4707D}"/>
    <cellStyle name="Porcentual 6 3 2 2" xfId="6822" xr:uid="{055AE808-B07E-41AD-8746-C94E28B55D1B}"/>
    <cellStyle name="Porcentual 6 3 2 2 2" xfId="6823" xr:uid="{D7CBF0B8-B381-4998-9A95-0E0129CB9422}"/>
    <cellStyle name="Porcentual 6 3 2 2 2 2" xfId="15232" xr:uid="{DD834237-448E-4DDD-A6FE-4F72B9384CB0}"/>
    <cellStyle name="Porcentual 6 3 2 2 2 2 2" xfId="22519" xr:uid="{B44E7488-C115-448A-B071-4E1B18BC5151}"/>
    <cellStyle name="Porcentual 6 3 2 2 2 2 2 2" xfId="28075" xr:uid="{38DB7CD4-56C6-4B49-8C3A-152AFDD2377F}"/>
    <cellStyle name="Porcentual 6 3 2 2 2 2 2 3" xfId="33569" xr:uid="{3DECEC9F-1B45-4CE2-9D49-7BD0F3AF9FD5}"/>
    <cellStyle name="Porcentual 6 3 2 2 2 2 2 4" xfId="39053" xr:uid="{C265A7FC-5C0E-414B-A087-696D5E417BF7}"/>
    <cellStyle name="Porcentual 6 3 2 2 2 2 3" xfId="25346" xr:uid="{AA5B5BC1-4FFB-47D0-AA53-6D7BE84DE7AA}"/>
    <cellStyle name="Porcentual 6 3 2 2 2 2 4" xfId="30840" xr:uid="{503C7F58-19E3-48F1-A39E-5A6741019235}"/>
    <cellStyle name="Porcentual 6 3 2 2 2 2 5" xfId="36324" xr:uid="{BD5248D2-E53D-42EB-A08F-0A705F853F19}"/>
    <cellStyle name="Porcentual 6 3 2 2 2 3" xfId="12146" xr:uid="{74348AB7-8F67-44F6-A926-222EB4BE2AC7}"/>
    <cellStyle name="Porcentual 6 3 2 2 2 4" xfId="17382" xr:uid="{195396E7-6954-4AE3-AC54-4AE7E76DF793}"/>
    <cellStyle name="Porcentual 6 3 2 2 2 5" xfId="19634" xr:uid="{3D23F1F6-42D6-409F-A3E7-C8BE07B71426}"/>
    <cellStyle name="Porcentual 6 3 2 2 2 6" xfId="9998" xr:uid="{E41616DF-9CBC-4451-8A21-F1ADEE5AC077}"/>
    <cellStyle name="Porcentual 6 3 2 2 2 6 2" xfId="21319" xr:uid="{1E7BD009-7D70-4C60-96F3-16690F4EC481}"/>
    <cellStyle name="Porcentual 6 3 2 2 2 6 2 2" xfId="26875" xr:uid="{4573E6DE-F0F0-44EC-B1E9-E1AEE33F8855}"/>
    <cellStyle name="Porcentual 6 3 2 2 2 6 2 3" xfId="32369" xr:uid="{DDE6D168-5907-4F7A-B409-C838B466014C}"/>
    <cellStyle name="Porcentual 6 3 2 2 2 6 2 4" xfId="37853" xr:uid="{E4CD9825-5AAB-47EF-9C83-F89043725785}"/>
    <cellStyle name="Porcentual 6 3 2 2 2 6 3" xfId="24146" xr:uid="{E78E9E7A-5BB7-499F-909B-3A9202F5B16A}"/>
    <cellStyle name="Porcentual 6 3 2 2 2 6 4" xfId="29640" xr:uid="{55C9BCF2-213F-4D8B-9B9C-03D5838E91B0}"/>
    <cellStyle name="Porcentual 6 3 2 2 2 6 5" xfId="35124" xr:uid="{18650AE6-DF0F-43E6-B31F-DF8C69664FE1}"/>
    <cellStyle name="Porcentual 6 3 2 2 3" xfId="15231" xr:uid="{1B4E5BEC-D86C-4314-AF52-5ECC53411508}"/>
    <cellStyle name="Porcentual 6 3 2 2 3 2" xfId="22518" xr:uid="{CF4305D3-294A-4FAD-B5E7-7AEF3FCF40A2}"/>
    <cellStyle name="Porcentual 6 3 2 2 3 2 2" xfId="28074" xr:uid="{40964C1A-2A1C-43B3-9425-BC60CB5B8461}"/>
    <cellStyle name="Porcentual 6 3 2 2 3 2 3" xfId="33568" xr:uid="{90739CB1-34CE-4640-AC19-69FC9A421225}"/>
    <cellStyle name="Porcentual 6 3 2 2 3 2 4" xfId="39052" xr:uid="{1C6355B8-A842-48E4-BC38-00BF9EF66ABF}"/>
    <cellStyle name="Porcentual 6 3 2 2 3 3" xfId="25345" xr:uid="{60AFE6E0-0FEC-4718-9370-A834F8E7C69A}"/>
    <cellStyle name="Porcentual 6 3 2 2 3 4" xfId="30839" xr:uid="{8CCAA550-BE06-44C0-9218-C7E989876BCF}"/>
    <cellStyle name="Porcentual 6 3 2 2 3 5" xfId="36323" xr:uid="{077ADCCA-CC90-4128-AB03-434719A6B57F}"/>
    <cellStyle name="Porcentual 6 3 2 2 4" xfId="12145" xr:uid="{6EC8CB38-8B6B-4187-94C6-F60AD78C6674}"/>
    <cellStyle name="Porcentual 6 3 2 2 5" xfId="17381" xr:uid="{3ABE04FC-CD97-48A2-A7DE-89C263AA5F61}"/>
    <cellStyle name="Porcentual 6 3 2 2 6" xfId="19633" xr:uid="{1203E207-E4A0-42FA-B45D-7CD43D569E7E}"/>
    <cellStyle name="Porcentual 6 3 2 2 7" xfId="9997" xr:uid="{9DDAF6ED-189B-4087-A28C-50A10EF2DA59}"/>
    <cellStyle name="Porcentual 6 3 2 2 7 2" xfId="21318" xr:uid="{8B37CF33-56EC-4BBD-B726-B46AD6EEF212}"/>
    <cellStyle name="Porcentual 6 3 2 2 7 2 2" xfId="26874" xr:uid="{8164E028-7261-4001-B3F7-ED0CC604F8FD}"/>
    <cellStyle name="Porcentual 6 3 2 2 7 2 3" xfId="32368" xr:uid="{012EFA18-1566-4FF4-9106-361E1DC0F1D2}"/>
    <cellStyle name="Porcentual 6 3 2 2 7 2 4" xfId="37852" xr:uid="{9538440F-09AA-435B-B61A-BFBAF361213B}"/>
    <cellStyle name="Porcentual 6 3 2 2 7 3" xfId="24145" xr:uid="{8EAA791B-E2A4-43AF-BC97-CDB76780B7F4}"/>
    <cellStyle name="Porcentual 6 3 2 2 7 4" xfId="29639" xr:uid="{3CC3BDA3-82E6-4551-8893-83F697617C3E}"/>
    <cellStyle name="Porcentual 6 3 2 2 7 5" xfId="35123" xr:uid="{7377DB99-2ED8-4899-845F-7A5A30EECF83}"/>
    <cellStyle name="Porcentual 6 3 2 3" xfId="6824" xr:uid="{271D4AB7-26D9-4993-A06B-B293E2A3B036}"/>
    <cellStyle name="Porcentual 6 3 2 3 2" xfId="15233" xr:uid="{FDBBEA77-A0C8-41A3-A780-61B6B7BF59F2}"/>
    <cellStyle name="Porcentual 6 3 2 3 2 2" xfId="22520" xr:uid="{DCD34DC7-EDC7-42BB-BFB0-13A095AF5FB1}"/>
    <cellStyle name="Porcentual 6 3 2 3 2 2 2" xfId="28076" xr:uid="{8858D758-2DBE-4652-BEB2-A9EDEA7B7001}"/>
    <cellStyle name="Porcentual 6 3 2 3 2 2 3" xfId="33570" xr:uid="{73F600A6-A381-4E8B-9C07-F9EFD286A862}"/>
    <cellStyle name="Porcentual 6 3 2 3 2 2 4" xfId="39054" xr:uid="{5657797E-283B-481C-A0A2-C352318FB150}"/>
    <cellStyle name="Porcentual 6 3 2 3 2 3" xfId="25347" xr:uid="{01595E2A-4041-4219-8313-3545DD1D61D6}"/>
    <cellStyle name="Porcentual 6 3 2 3 2 4" xfId="30841" xr:uid="{68320C6C-7419-427A-8989-4EBE8D3496E8}"/>
    <cellStyle name="Porcentual 6 3 2 3 2 5" xfId="36325" xr:uid="{4E09FD4A-847E-4868-9402-1ADC0BA5B6AA}"/>
    <cellStyle name="Porcentual 6 3 2 3 3" xfId="12147" xr:uid="{57AAD397-7323-46CD-9809-557C2EA1B86C}"/>
    <cellStyle name="Porcentual 6 3 2 3 4" xfId="17383" xr:uid="{63EA3410-7FE3-4F48-98B8-7247CC6BBACF}"/>
    <cellStyle name="Porcentual 6 3 2 3 5" xfId="19635" xr:uid="{DCB2C578-DAF1-446A-82E7-6AF0C8916E71}"/>
    <cellStyle name="Porcentual 6 3 2 3 6" xfId="9999" xr:uid="{9695684D-7D3C-4FBC-833A-E8B1C355AB78}"/>
    <cellStyle name="Porcentual 6 3 2 3 6 2" xfId="21320" xr:uid="{55F4186E-F6E4-4170-BC8E-A9D8E54FB373}"/>
    <cellStyle name="Porcentual 6 3 2 3 6 2 2" xfId="26876" xr:uid="{D9B8085D-AEC0-4268-B74B-D6C8F2A79AD8}"/>
    <cellStyle name="Porcentual 6 3 2 3 6 2 3" xfId="32370" xr:uid="{403D4FEA-ACCC-478D-8C2A-4AAB61B17468}"/>
    <cellStyle name="Porcentual 6 3 2 3 6 2 4" xfId="37854" xr:uid="{8F2C09E7-E687-4A14-933B-0556C4EF5F76}"/>
    <cellStyle name="Porcentual 6 3 2 3 6 3" xfId="24147" xr:uid="{D9EFAD14-982D-4235-A4E6-269EE007F010}"/>
    <cellStyle name="Porcentual 6 3 2 3 6 4" xfId="29641" xr:uid="{C6FB798E-2D56-41D9-9965-996B229CCF4E}"/>
    <cellStyle name="Porcentual 6 3 2 3 6 5" xfId="35125" xr:uid="{0EE6A5A5-1CDC-44D3-853E-B60C7EA5AD19}"/>
    <cellStyle name="Porcentual 6 3 2 4" xfId="6825" xr:uid="{ABCB7DC4-B0E6-487F-A7BB-F2B9E27CA7B7}"/>
    <cellStyle name="Porcentual 6 3 2 4 2" xfId="19636" xr:uid="{F241507F-AD12-4744-984B-AB66E58036DB}"/>
    <cellStyle name="Porcentual 6 3 2 4 3" xfId="10000" xr:uid="{C34F98A0-9AED-48D6-ADBA-39D88DF3B20E}"/>
    <cellStyle name="Porcentual 6 3 2 4 3 2" xfId="21321" xr:uid="{A230B3B8-2A97-4492-9065-2F194970D106}"/>
    <cellStyle name="Porcentual 6 3 2 4 3 2 2" xfId="26877" xr:uid="{903EDA77-266B-48EA-87B1-718312284D26}"/>
    <cellStyle name="Porcentual 6 3 2 4 3 2 3" xfId="32371" xr:uid="{0CD98228-6999-4DC1-962D-C9B4F56F7459}"/>
    <cellStyle name="Porcentual 6 3 2 4 3 2 4" xfId="37855" xr:uid="{552AF804-6873-4A74-9CFF-83E28BBA342B}"/>
    <cellStyle name="Porcentual 6 3 2 4 3 3" xfId="24148" xr:uid="{3B41B090-C1C4-4096-AD99-424319AE3B46}"/>
    <cellStyle name="Porcentual 6 3 2 4 3 4" xfId="29642" xr:uid="{BF658F4B-4390-48CC-B853-91EB5D4F3BD9}"/>
    <cellStyle name="Porcentual 6 3 2 4 3 5" xfId="35126" xr:uid="{9929FCD3-AC3F-485E-A4C3-6A4B01BD76C3}"/>
    <cellStyle name="Porcentual 6 3 2 5" xfId="15230" xr:uid="{549BCC0E-A437-44DA-963A-17FE7DCE3BF8}"/>
    <cellStyle name="Porcentual 6 3 2 5 2" xfId="22517" xr:uid="{4A422F0F-F3A6-4A51-B4BE-276BE2D24E0E}"/>
    <cellStyle name="Porcentual 6 3 2 5 2 2" xfId="28073" xr:uid="{BC3BFE9E-DF68-4859-9380-385E499008FE}"/>
    <cellStyle name="Porcentual 6 3 2 5 2 3" xfId="33567" xr:uid="{A1C5B407-BD66-4890-ACF5-3D1ACE7459EB}"/>
    <cellStyle name="Porcentual 6 3 2 5 2 4" xfId="39051" xr:uid="{90210434-ECF2-4B0D-A821-A735CE1EBDDA}"/>
    <cellStyle name="Porcentual 6 3 2 5 3" xfId="25344" xr:uid="{DCC914A6-02D4-43B7-9076-B7FF87498965}"/>
    <cellStyle name="Porcentual 6 3 2 5 4" xfId="30838" xr:uid="{014E8F81-E4ED-4649-BD77-426BC427348A}"/>
    <cellStyle name="Porcentual 6 3 2 5 5" xfId="36322" xr:uid="{3DBA865F-6F45-4D0B-A57F-CF095476AFCC}"/>
    <cellStyle name="Porcentual 6 3 2 6" xfId="12144" xr:uid="{9B6BEA7D-5242-487B-8C4D-804B40A30DED}"/>
    <cellStyle name="Porcentual 6 3 2 7" xfId="17380" xr:uid="{F17347F9-843F-4D78-99A2-8BC4691DC5A7}"/>
    <cellStyle name="Porcentual 6 3 2 8" xfId="19632" xr:uid="{75E02966-933C-4C6F-87E1-47C423F5ACF4}"/>
    <cellStyle name="Porcentual 6 3 2 9" xfId="9996" xr:uid="{181F738C-C964-4B8E-9976-4150C67AF1BC}"/>
    <cellStyle name="Porcentual 6 3 2 9 2" xfId="21317" xr:uid="{16C4C46E-57E0-4EF4-96B5-13AF6F64A8E2}"/>
    <cellStyle name="Porcentual 6 3 2 9 2 2" xfId="26873" xr:uid="{1656A28A-F3B3-45DD-91E5-BCAEB0A3235E}"/>
    <cellStyle name="Porcentual 6 3 2 9 2 3" xfId="32367" xr:uid="{1261B1ED-D8DE-4836-93D1-B7E0EA1C259A}"/>
    <cellStyle name="Porcentual 6 3 2 9 2 4" xfId="37851" xr:uid="{BAAAD1CB-C1B8-4D35-9CFB-93706EFC54AE}"/>
    <cellStyle name="Porcentual 6 3 2 9 3" xfId="24144" xr:uid="{972FC1AA-EF87-4B64-BFAC-30D89CF2C4CA}"/>
    <cellStyle name="Porcentual 6 3 2 9 4" xfId="29638" xr:uid="{C22908AA-251F-485D-BB54-A727A3E47D53}"/>
    <cellStyle name="Porcentual 6 3 2 9 5" xfId="35122" xr:uid="{32B4371E-5910-485B-8084-DC7284DD3C0A}"/>
    <cellStyle name="Porcentual 6 3 3" xfId="6826" xr:uid="{9D787DFC-E262-4FDC-A102-D646DE6AB195}"/>
    <cellStyle name="Porcentual 6 3 3 2" xfId="6827" xr:uid="{25C597D1-7AE0-4E05-9984-B534D81D0D81}"/>
    <cellStyle name="Porcentual 6 3 3 2 2" xfId="15235" xr:uid="{D48F94E6-E903-4B2A-ADB4-5AE6AD8DC300}"/>
    <cellStyle name="Porcentual 6 3 3 2 2 2" xfId="22522" xr:uid="{FB14D318-C032-41A9-B4C6-E0C411062B1B}"/>
    <cellStyle name="Porcentual 6 3 3 2 2 2 2" xfId="28078" xr:uid="{34BE297B-91DD-4DAF-9EB8-37E91398043E}"/>
    <cellStyle name="Porcentual 6 3 3 2 2 2 3" xfId="33572" xr:uid="{EED76AE3-9456-4E5A-9DA9-43CB920D413D}"/>
    <cellStyle name="Porcentual 6 3 3 2 2 2 4" xfId="39056" xr:uid="{07369BB7-6CFD-4B29-8F41-455B61F5EA5B}"/>
    <cellStyle name="Porcentual 6 3 3 2 2 3" xfId="25349" xr:uid="{C2AF1582-9888-455C-9C83-FFE66FCAC8E8}"/>
    <cellStyle name="Porcentual 6 3 3 2 2 4" xfId="30843" xr:uid="{07CC00D8-FED4-40FD-A1F5-2A3366A4513E}"/>
    <cellStyle name="Porcentual 6 3 3 2 2 5" xfId="36327" xr:uid="{00E24793-8939-4062-A9A3-EDB6F15B327B}"/>
    <cellStyle name="Porcentual 6 3 3 2 3" xfId="12149" xr:uid="{EE2557DD-4274-4D86-AD6B-6D9DFCA97028}"/>
    <cellStyle name="Porcentual 6 3 3 2 4" xfId="17385" xr:uid="{10DF98B0-CAFD-47FD-A5D4-A35E52A210A3}"/>
    <cellStyle name="Porcentual 6 3 3 2 5" xfId="19638" xr:uid="{BE78CFEF-8691-4C14-B7F6-C819A4123824}"/>
    <cellStyle name="Porcentual 6 3 3 2 6" xfId="10002" xr:uid="{F8172425-9EDD-4074-9CCE-5D10BFC20EC5}"/>
    <cellStyle name="Porcentual 6 3 3 2 6 2" xfId="21323" xr:uid="{0D6D7EED-1BC4-4A89-A040-16D1F9CB32CE}"/>
    <cellStyle name="Porcentual 6 3 3 2 6 2 2" xfId="26879" xr:uid="{0B407C14-497C-4FB3-8096-609388F00CEA}"/>
    <cellStyle name="Porcentual 6 3 3 2 6 2 3" xfId="32373" xr:uid="{BD0400E7-0926-4686-8AA2-30DEF55244F9}"/>
    <cellStyle name="Porcentual 6 3 3 2 6 2 4" xfId="37857" xr:uid="{7189AE7E-AB97-4B50-AF40-3B70AAD09009}"/>
    <cellStyle name="Porcentual 6 3 3 2 6 3" xfId="24150" xr:uid="{589C4A6B-6451-41C5-9E20-D4AACEF312D6}"/>
    <cellStyle name="Porcentual 6 3 3 2 6 4" xfId="29644" xr:uid="{C99956F2-4199-4AFE-94AA-E755F3AC32E1}"/>
    <cellStyle name="Porcentual 6 3 3 2 6 5" xfId="35128" xr:uid="{E62C2EB3-A2CC-45E9-AF4E-5ED53FE0B7FB}"/>
    <cellStyle name="Porcentual 6 3 3 3" xfId="6828" xr:uid="{1E15D5FA-B364-4921-B9CF-FADA5C76DA0B}"/>
    <cellStyle name="Porcentual 6 3 3 3 2" xfId="19639" xr:uid="{5F96A0BB-227E-450D-A0D9-9FBA3E4AAAFD}"/>
    <cellStyle name="Porcentual 6 3 3 3 3" xfId="10003" xr:uid="{4393305D-E1F1-4D64-BFE3-0217EC9F9298}"/>
    <cellStyle name="Porcentual 6 3 3 3 3 2" xfId="21324" xr:uid="{185752C2-792D-44E7-B364-4D627E4E2EF1}"/>
    <cellStyle name="Porcentual 6 3 3 3 3 2 2" xfId="26880" xr:uid="{02506F05-44A8-48EE-8642-1428CC47C8AF}"/>
    <cellStyle name="Porcentual 6 3 3 3 3 2 3" xfId="32374" xr:uid="{E5AEF888-86A2-413E-B16A-FF52ACFFD599}"/>
    <cellStyle name="Porcentual 6 3 3 3 3 2 4" xfId="37858" xr:uid="{09DAA475-A3B7-467E-837B-8A41AE66A070}"/>
    <cellStyle name="Porcentual 6 3 3 3 3 3" xfId="24151" xr:uid="{C6EE51BC-7C96-47F9-9560-D02160DB6479}"/>
    <cellStyle name="Porcentual 6 3 3 3 3 4" xfId="29645" xr:uid="{E04292BB-A4EA-4647-9575-F0EDDB44B80B}"/>
    <cellStyle name="Porcentual 6 3 3 3 3 5" xfId="35129" xr:uid="{220A33BB-9CFB-4C7D-9D0F-6985E4694A9D}"/>
    <cellStyle name="Porcentual 6 3 3 4" xfId="15234" xr:uid="{F32FC6E7-F34A-40DC-B14D-B4C294128CA3}"/>
    <cellStyle name="Porcentual 6 3 3 4 2" xfId="22521" xr:uid="{A5A83E95-2D43-46E1-BFD7-6588F142E60D}"/>
    <cellStyle name="Porcentual 6 3 3 4 2 2" xfId="28077" xr:uid="{8254B816-C874-4DEF-91F3-276E5115ADF0}"/>
    <cellStyle name="Porcentual 6 3 3 4 2 3" xfId="33571" xr:uid="{B95E36A4-9C1A-43B6-B659-17B08BB6DF75}"/>
    <cellStyle name="Porcentual 6 3 3 4 2 4" xfId="39055" xr:uid="{2493FF96-7287-4760-9EBE-D529E0903321}"/>
    <cellStyle name="Porcentual 6 3 3 4 3" xfId="25348" xr:uid="{C2E65780-BE01-4C75-9C29-DE303C48A1B9}"/>
    <cellStyle name="Porcentual 6 3 3 4 4" xfId="30842" xr:uid="{22D3EF4C-2E11-49E3-AC4B-164447928364}"/>
    <cellStyle name="Porcentual 6 3 3 4 5" xfId="36326" xr:uid="{08BA877D-224A-478C-B42C-61E539E544A3}"/>
    <cellStyle name="Porcentual 6 3 3 5" xfId="12148" xr:uid="{E4C837FD-9BC0-41CD-8FE3-0E58D78E5B1E}"/>
    <cellStyle name="Porcentual 6 3 3 6" xfId="17384" xr:uid="{212B665B-405A-4909-AC37-907E62311F6C}"/>
    <cellStyle name="Porcentual 6 3 3 7" xfId="19637" xr:uid="{F2DA5DFE-A90D-4DE2-84CA-8EE674DC3E94}"/>
    <cellStyle name="Porcentual 6 3 3 8" xfId="10001" xr:uid="{7BB65DF6-C1CA-429A-BA2B-7A6DEF13CBC8}"/>
    <cellStyle name="Porcentual 6 3 3 8 2" xfId="21322" xr:uid="{1EF1472F-023A-4487-B39B-876C403E7945}"/>
    <cellStyle name="Porcentual 6 3 3 8 2 2" xfId="26878" xr:uid="{D85ED1D1-3055-4FA9-9E72-F9EFCBD14354}"/>
    <cellStyle name="Porcentual 6 3 3 8 2 3" xfId="32372" xr:uid="{F9F7A730-1788-46FC-89B0-FFFEA6BB25A8}"/>
    <cellStyle name="Porcentual 6 3 3 8 2 4" xfId="37856" xr:uid="{DE6F97D4-20BF-4BAA-96E5-BE5C5093C49D}"/>
    <cellStyle name="Porcentual 6 3 3 8 3" xfId="24149" xr:uid="{B2B71CBF-39F7-493A-88AF-B2790351B6A4}"/>
    <cellStyle name="Porcentual 6 3 3 8 4" xfId="29643" xr:uid="{A1875E25-91E3-4170-B565-21101E62F398}"/>
    <cellStyle name="Porcentual 6 3 3 8 5" xfId="35127" xr:uid="{15F4A7FD-D2D4-449A-9489-85221A25CD9C}"/>
    <cellStyle name="Porcentual 6 3 4" xfId="6829" xr:uid="{5847BFE7-51EE-4E2F-A14D-D376BFA2A86D}"/>
    <cellStyle name="Porcentual 6 3 4 2" xfId="6830" xr:uid="{B9E56077-D859-4A10-9CDC-1D0B65D570E3}"/>
    <cellStyle name="Porcentual 6 3 4 2 2" xfId="15237" xr:uid="{B72D778B-9D72-4F3C-8F81-C055DC8D6669}"/>
    <cellStyle name="Porcentual 6 3 4 2 2 2" xfId="22524" xr:uid="{68A4942D-B820-4602-BC99-D452D3F8D8B3}"/>
    <cellStyle name="Porcentual 6 3 4 2 2 2 2" xfId="28080" xr:uid="{8D458DDC-81AF-4E3B-820D-4C67E8FC9BC7}"/>
    <cellStyle name="Porcentual 6 3 4 2 2 2 3" xfId="33574" xr:uid="{EF834382-4607-4A13-8C4B-602DA39A9AC9}"/>
    <cellStyle name="Porcentual 6 3 4 2 2 2 4" xfId="39058" xr:uid="{07C2D37C-FAB6-495B-B8BE-EB87C2142973}"/>
    <cellStyle name="Porcentual 6 3 4 2 2 3" xfId="25351" xr:uid="{917E09AF-7188-4C3D-98BB-5E1F53C4067A}"/>
    <cellStyle name="Porcentual 6 3 4 2 2 4" xfId="30845" xr:uid="{A91F3BC3-CC41-4B1E-A94F-878D3945361D}"/>
    <cellStyle name="Porcentual 6 3 4 2 2 5" xfId="36329" xr:uid="{974416FA-0D73-4F42-954F-02280F2D72E3}"/>
    <cellStyle name="Porcentual 6 3 4 2 3" xfId="12151" xr:uid="{43B60EDB-0DFF-4872-8E5B-3244BA2287A3}"/>
    <cellStyle name="Porcentual 6 3 4 2 4" xfId="17387" xr:uid="{84287CBF-D750-449A-8EFA-5998986854B3}"/>
    <cellStyle name="Porcentual 6 3 4 2 5" xfId="19641" xr:uid="{00AD6F17-01C3-473C-AF18-761BB171C2A2}"/>
    <cellStyle name="Porcentual 6 3 4 2 6" xfId="10005" xr:uid="{B0A2FF1E-8120-4551-A74D-8F686AF64291}"/>
    <cellStyle name="Porcentual 6 3 4 2 6 2" xfId="21326" xr:uid="{DA931457-7394-4CF3-B2F5-6FEBD6A85384}"/>
    <cellStyle name="Porcentual 6 3 4 2 6 2 2" xfId="26882" xr:uid="{B4B78DB3-625E-4A46-8901-7571562A75EB}"/>
    <cellStyle name="Porcentual 6 3 4 2 6 2 3" xfId="32376" xr:uid="{DBB536D2-C57B-47BA-A4DD-12DCF79B502E}"/>
    <cellStyle name="Porcentual 6 3 4 2 6 2 4" xfId="37860" xr:uid="{C325D448-B3FB-4E56-9B09-E23B575DCE28}"/>
    <cellStyle name="Porcentual 6 3 4 2 6 3" xfId="24153" xr:uid="{B540AF4E-6507-4A05-8647-7A7F5DF11FD0}"/>
    <cellStyle name="Porcentual 6 3 4 2 6 4" xfId="29647" xr:uid="{0474D0FE-3B9C-4ABD-8B03-15F0B1AABEEE}"/>
    <cellStyle name="Porcentual 6 3 4 2 6 5" xfId="35131" xr:uid="{94B0D360-E5FA-4BE7-B688-161F9D55F261}"/>
    <cellStyle name="Porcentual 6 3 4 3" xfId="6831" xr:uid="{B83BB586-E4F7-4EB4-9BB2-8D6B4862AB15}"/>
    <cellStyle name="Porcentual 6 3 4 3 2" xfId="19642" xr:uid="{611FE8FA-CADB-4974-A92C-9D82CDF1D44A}"/>
    <cellStyle name="Porcentual 6 3 4 3 3" xfId="10006" xr:uid="{3BAA4499-7460-4B03-A9D9-0641ACC74FFC}"/>
    <cellStyle name="Porcentual 6 3 4 3 3 2" xfId="21327" xr:uid="{0A6B6369-44C2-4EF3-8F59-4F97BC820D75}"/>
    <cellStyle name="Porcentual 6 3 4 3 3 2 2" xfId="26883" xr:uid="{AB16A25C-9D06-47B8-B49C-3A42E13B5D8B}"/>
    <cellStyle name="Porcentual 6 3 4 3 3 2 3" xfId="32377" xr:uid="{6411B283-C7B5-4614-B7BB-C7E29CC864DF}"/>
    <cellStyle name="Porcentual 6 3 4 3 3 2 4" xfId="37861" xr:uid="{244CB8ED-A1FF-4E97-A797-9E483FA31165}"/>
    <cellStyle name="Porcentual 6 3 4 3 3 3" xfId="24154" xr:uid="{88D1A897-E6D5-4073-BEE9-2B03A418843D}"/>
    <cellStyle name="Porcentual 6 3 4 3 3 4" xfId="29648" xr:uid="{46D3645B-FE17-402C-B2AB-5FB5881C9BCB}"/>
    <cellStyle name="Porcentual 6 3 4 3 3 5" xfId="35132" xr:uid="{EF6CB88B-7CB4-4B63-86FD-74D277764C41}"/>
    <cellStyle name="Porcentual 6 3 4 4" xfId="15236" xr:uid="{680FFC9A-E51C-411F-882E-3251681EEC13}"/>
    <cellStyle name="Porcentual 6 3 4 4 2" xfId="22523" xr:uid="{1D49844D-93CD-4E53-B16A-6F7D54A23FAA}"/>
    <cellStyle name="Porcentual 6 3 4 4 2 2" xfId="28079" xr:uid="{DB8A3CE7-B017-4DD7-B28A-B4818FBBE5BC}"/>
    <cellStyle name="Porcentual 6 3 4 4 2 3" xfId="33573" xr:uid="{AEF883AC-A74A-40CB-8710-67EB7968ECC6}"/>
    <cellStyle name="Porcentual 6 3 4 4 2 4" xfId="39057" xr:uid="{69ACB571-FA2A-436C-A219-C8B8E32CF6D3}"/>
    <cellStyle name="Porcentual 6 3 4 4 3" xfId="25350" xr:uid="{3B6E9B23-A7C0-447E-AD04-09AACDE84AC4}"/>
    <cellStyle name="Porcentual 6 3 4 4 4" xfId="30844" xr:uid="{BB5B3111-B523-4FCE-99D0-6CAEAB80C83B}"/>
    <cellStyle name="Porcentual 6 3 4 4 5" xfId="36328" xr:uid="{891FCFBE-5AB4-4B15-8CAC-1A43475A3371}"/>
    <cellStyle name="Porcentual 6 3 4 5" xfId="12150" xr:uid="{19657B95-0F7D-47F2-A14D-1192E5097877}"/>
    <cellStyle name="Porcentual 6 3 4 6" xfId="17386" xr:uid="{FD0CF2E4-2E19-4634-9E8B-CA33B77833D3}"/>
    <cellStyle name="Porcentual 6 3 4 7" xfId="19640" xr:uid="{900B163E-3505-4FE2-B938-5257201C8074}"/>
    <cellStyle name="Porcentual 6 3 4 8" xfId="10004" xr:uid="{9CC168C1-8AEB-47A9-88DC-6F118CFA5229}"/>
    <cellStyle name="Porcentual 6 3 4 8 2" xfId="21325" xr:uid="{B8B45D5C-0BD7-4D23-B560-7E36DF594B65}"/>
    <cellStyle name="Porcentual 6 3 4 8 2 2" xfId="26881" xr:uid="{6CCAF59E-D99E-4DF1-834D-B7DA12AF331C}"/>
    <cellStyle name="Porcentual 6 3 4 8 2 3" xfId="32375" xr:uid="{69AD3ECD-139F-4AB3-A1D7-0744047BEEE8}"/>
    <cellStyle name="Porcentual 6 3 4 8 2 4" xfId="37859" xr:uid="{0802D037-0F56-4D4A-8170-CFFD56B7AB84}"/>
    <cellStyle name="Porcentual 6 3 4 8 3" xfId="24152" xr:uid="{3CADFA05-ADDF-414F-BF85-0AEC87B81AD8}"/>
    <cellStyle name="Porcentual 6 3 4 8 4" xfId="29646" xr:uid="{ED457F2C-8B15-407B-96F5-5F96E8B27C1C}"/>
    <cellStyle name="Porcentual 6 3 4 8 5" xfId="35130" xr:uid="{0CFF74D5-D0AF-4DE8-81A1-F0D0D688E5A9}"/>
    <cellStyle name="Porcentual 6 3 5" xfId="6832" xr:uid="{2DEA52F8-C21F-41BE-BB3F-4DD902DE7CF8}"/>
    <cellStyle name="Porcentual 6 3 5 2" xfId="15238" xr:uid="{AF914A25-5B0A-4034-8489-922BE1A01B1E}"/>
    <cellStyle name="Porcentual 6 3 5 2 2" xfId="22525" xr:uid="{0CF769D0-A41C-4C55-A004-62CC022BC0F4}"/>
    <cellStyle name="Porcentual 6 3 5 2 2 2" xfId="28081" xr:uid="{4F5C8B72-6A44-457C-B52F-1FF26A914F81}"/>
    <cellStyle name="Porcentual 6 3 5 2 2 3" xfId="33575" xr:uid="{C8AF4CC4-76D3-4263-96D3-E2FFC47E6837}"/>
    <cellStyle name="Porcentual 6 3 5 2 2 4" xfId="39059" xr:uid="{9C8DC556-13D5-4270-93C0-1BD95ABED53D}"/>
    <cellStyle name="Porcentual 6 3 5 2 3" xfId="25352" xr:uid="{E2E0A437-FBB6-4C07-B31C-F665A6F25DE0}"/>
    <cellStyle name="Porcentual 6 3 5 2 4" xfId="30846" xr:uid="{316A46BE-410B-451C-AE4C-FADA1F2213B9}"/>
    <cellStyle name="Porcentual 6 3 5 2 5" xfId="36330" xr:uid="{DB765489-8F3E-4439-8D15-B4AC9B2C9394}"/>
    <cellStyle name="Porcentual 6 3 5 3" xfId="12152" xr:uid="{47E9F97A-79F0-4F89-B53E-6606318A2FED}"/>
    <cellStyle name="Porcentual 6 3 5 4" xfId="17388" xr:uid="{0FEEA58A-48FA-4B46-888A-68E13D23FA72}"/>
    <cellStyle name="Porcentual 6 3 5 5" xfId="19643" xr:uid="{6853C2D5-2763-4A2D-BB67-51A797C744A3}"/>
    <cellStyle name="Porcentual 6 3 5 6" xfId="10007" xr:uid="{F0549CDC-313F-471A-A8F5-7501EDE9C39D}"/>
    <cellStyle name="Porcentual 6 3 5 6 2" xfId="21328" xr:uid="{ABCAED38-73FC-446A-9E2C-D8575E8FC4A8}"/>
    <cellStyle name="Porcentual 6 3 5 6 2 2" xfId="26884" xr:uid="{1E90FDD9-A93A-4323-8AB3-7A41F733C7D7}"/>
    <cellStyle name="Porcentual 6 3 5 6 2 3" xfId="32378" xr:uid="{1B543148-6CCC-4C21-8514-CB94B6971908}"/>
    <cellStyle name="Porcentual 6 3 5 6 2 4" xfId="37862" xr:uid="{52A96F7C-A05D-460B-B1FA-35CA18525FE2}"/>
    <cellStyle name="Porcentual 6 3 5 6 3" xfId="24155" xr:uid="{1BCD2F47-2B95-49F6-8AFC-59EE43534AE7}"/>
    <cellStyle name="Porcentual 6 3 5 6 4" xfId="29649" xr:uid="{BD8FB9E5-CFD1-49A1-B0C8-4F4C7542C88C}"/>
    <cellStyle name="Porcentual 6 3 5 6 5" xfId="35133" xr:uid="{9F039A41-79D9-47B2-9685-AF06CB02878C}"/>
    <cellStyle name="Porcentual 6 3 6" xfId="6833" xr:uid="{6F29C3A2-610B-43F6-A343-2FBB6C0C5BE5}"/>
    <cellStyle name="Porcentual 6 3 6 2" xfId="15239" xr:uid="{EDD9562F-22CB-4B10-8C03-4DE88B9A666D}"/>
    <cellStyle name="Porcentual 6 3 6 2 2" xfId="22526" xr:uid="{8AACE7D3-8CA6-492A-9AFE-AA2BB91F20D3}"/>
    <cellStyle name="Porcentual 6 3 6 2 2 2" xfId="28082" xr:uid="{EFF1C9CB-622A-4CDB-A9DF-43B4610A3C65}"/>
    <cellStyle name="Porcentual 6 3 6 2 2 3" xfId="33576" xr:uid="{D32E0D17-8986-4190-941A-18857CF1799C}"/>
    <cellStyle name="Porcentual 6 3 6 2 2 4" xfId="39060" xr:uid="{BF1E99CF-F47C-4933-AD30-98895CFA7FD1}"/>
    <cellStyle name="Porcentual 6 3 6 2 3" xfId="25353" xr:uid="{DA279038-EE9A-4B09-A32E-780CAD2884A8}"/>
    <cellStyle name="Porcentual 6 3 6 2 4" xfId="30847" xr:uid="{1F0685A1-F9BC-4016-A96C-81FCC20A0013}"/>
    <cellStyle name="Porcentual 6 3 6 2 5" xfId="36331" xr:uid="{11320D6F-DA93-449B-9AEA-81FB65D6FD4F}"/>
    <cellStyle name="Porcentual 6 3 6 3" xfId="12153" xr:uid="{E3B140D0-D9FE-42DA-81A4-7BE146D10F68}"/>
    <cellStyle name="Porcentual 6 3 6 4" xfId="17389" xr:uid="{67A70E53-DA40-4DFA-B247-AE4E4FA1576F}"/>
    <cellStyle name="Porcentual 6 3 6 5" xfId="19644" xr:uid="{0785FC65-FE8B-48D1-AD74-D48AC64B57B4}"/>
    <cellStyle name="Porcentual 6 3 6 6" xfId="10008" xr:uid="{567DDB7F-5CFE-4FE8-A86D-3C0E49CEB173}"/>
    <cellStyle name="Porcentual 6 3 6 6 2" xfId="21329" xr:uid="{1F9D165E-2219-43FC-B60C-D03B09BBE9D1}"/>
    <cellStyle name="Porcentual 6 3 6 6 2 2" xfId="26885" xr:uid="{5F96236E-AE8F-4F71-8F78-E9E8C29A7AC0}"/>
    <cellStyle name="Porcentual 6 3 6 6 2 3" xfId="32379" xr:uid="{95D8601D-E727-43A7-B899-DE0DF0340713}"/>
    <cellStyle name="Porcentual 6 3 6 6 2 4" xfId="37863" xr:uid="{A1394E80-2134-483B-88A4-DE55C1659663}"/>
    <cellStyle name="Porcentual 6 3 6 6 3" xfId="24156" xr:uid="{784B1274-D703-4727-92A7-F6267E9A7870}"/>
    <cellStyle name="Porcentual 6 3 6 6 4" xfId="29650" xr:uid="{430A2F8F-6C2A-467E-909B-57E407AD2A9F}"/>
    <cellStyle name="Porcentual 6 3 6 6 5" xfId="35134" xr:uid="{50B49DF0-C9C4-4448-9596-5F8C3EBD3020}"/>
    <cellStyle name="Porcentual 6 3 7" xfId="6834" xr:uid="{3854079D-F825-4DDA-96F4-BA264FEDE756}"/>
    <cellStyle name="Porcentual 6 3 7 2" xfId="15240" xr:uid="{1249D5E3-6959-4D12-AED4-53BB27DC2B40}"/>
    <cellStyle name="Porcentual 6 3 7 2 2" xfId="22527" xr:uid="{5782448A-9CB9-4E44-943B-E1FEE063E668}"/>
    <cellStyle name="Porcentual 6 3 7 2 2 2" xfId="28083" xr:uid="{ED98DA48-9F07-4BCD-A8B8-B216836BF41E}"/>
    <cellStyle name="Porcentual 6 3 7 2 2 3" xfId="33577" xr:uid="{81BE3B87-501D-461E-B8CC-DC742D199077}"/>
    <cellStyle name="Porcentual 6 3 7 2 2 4" xfId="39061" xr:uid="{D6A9CC6E-95BA-460C-B642-E179F53025C4}"/>
    <cellStyle name="Porcentual 6 3 7 2 3" xfId="25354" xr:uid="{BC570204-8B90-4821-86A1-ABBE75F3DA27}"/>
    <cellStyle name="Porcentual 6 3 7 2 4" xfId="30848" xr:uid="{1C3F681A-6B30-4CA4-A06C-BBE1F8C29482}"/>
    <cellStyle name="Porcentual 6 3 7 2 5" xfId="36332" xr:uid="{B0DBD330-FB0D-49E3-AFBC-4877421BB604}"/>
    <cellStyle name="Porcentual 6 3 7 3" xfId="12507" xr:uid="{885983EB-EE2B-47A2-A18A-65863E37AC09}"/>
    <cellStyle name="Porcentual 6 3 7 4" xfId="19645" xr:uid="{7E24A5C8-8657-4033-8782-0F05B8FE9A7B}"/>
    <cellStyle name="Porcentual 6 3 7 5" xfId="10009" xr:uid="{F736ABA4-925B-443D-8D81-1F1AFA6FE613}"/>
    <cellStyle name="Porcentual 6 3 7 5 2" xfId="21330" xr:uid="{2527D845-15B6-4368-9DE1-489A2416A40D}"/>
    <cellStyle name="Porcentual 6 3 7 5 2 2" xfId="26886" xr:uid="{0688F661-1E8E-4EC9-951E-9BE256EBC1F5}"/>
    <cellStyle name="Porcentual 6 3 7 5 2 3" xfId="32380" xr:uid="{78963F1F-65DA-438A-AA44-C28535701F67}"/>
    <cellStyle name="Porcentual 6 3 7 5 2 4" xfId="37864" xr:uid="{9068F073-54B7-4AD0-8E29-13AF45DE7172}"/>
    <cellStyle name="Porcentual 6 3 7 5 3" xfId="24157" xr:uid="{BEE6B1C9-D262-4101-B465-4F5650E9FAE8}"/>
    <cellStyle name="Porcentual 6 3 7 5 4" xfId="29651" xr:uid="{C0016D19-1808-4A26-AD6D-305CA84148EC}"/>
    <cellStyle name="Porcentual 6 3 7 5 5" xfId="35135" xr:uid="{19B57F84-D044-4153-BD49-EEAC2EF05BDD}"/>
    <cellStyle name="Porcentual 6 3 8" xfId="7224" xr:uid="{DB76595A-3F4B-4582-BB50-DC42D6A624E1}"/>
    <cellStyle name="Porcentual 6 3 8 2" xfId="19985" xr:uid="{D47043A1-6A94-4B2D-8D99-51F4FCF10A83}"/>
    <cellStyle name="Porcentual 6 3 8 3" xfId="10010" xr:uid="{9E770DC3-1495-499F-B058-2B600E762766}"/>
    <cellStyle name="Porcentual 6 3 8 3 2" xfId="21331" xr:uid="{94B82842-1D91-4D93-AFEC-0893AFFBF096}"/>
    <cellStyle name="Porcentual 6 3 8 3 2 2" xfId="26887" xr:uid="{8F227495-AF1F-4382-BA20-CEC5DED61BFB}"/>
    <cellStyle name="Porcentual 6 3 8 3 2 3" xfId="32381" xr:uid="{E20A237D-6B8F-47AE-98F6-FE4E9C877922}"/>
    <cellStyle name="Porcentual 6 3 8 3 2 4" xfId="37865" xr:uid="{1794E3F3-623A-4644-B43D-C253871038F3}"/>
    <cellStyle name="Porcentual 6 3 8 3 3" xfId="24158" xr:uid="{0651B2C3-F516-41F3-A06B-DCB83FB78005}"/>
    <cellStyle name="Porcentual 6 3 8 3 4" xfId="29652" xr:uid="{0BE3D732-8812-40B3-835A-671DF7B47271}"/>
    <cellStyle name="Porcentual 6 3 8 3 5" xfId="35136" xr:uid="{FE2ACB1E-AACE-428C-BA67-1D4B30E976A6}"/>
    <cellStyle name="Porcentual 6 3 9" xfId="10011" xr:uid="{FD25FBF8-C1A5-46A1-BF51-5959E1F44463}"/>
    <cellStyle name="Porcentual 6 3 9 2" xfId="21332" xr:uid="{47A6ADFB-D594-499D-A1C2-C61B54482AD8}"/>
    <cellStyle name="Porcentual 6 3 9 2 2" xfId="26888" xr:uid="{2E961F3F-B1F7-4375-B6A4-E43DBBFDB7E2}"/>
    <cellStyle name="Porcentual 6 3 9 2 3" xfId="32382" xr:uid="{75FA3532-C76D-4349-BA8C-503ACD8ED5A1}"/>
    <cellStyle name="Porcentual 6 3 9 2 4" xfId="37866" xr:uid="{0234E34E-CDE9-4CA7-9214-DCFB5D82E261}"/>
    <cellStyle name="Porcentual 6 3 9 3" xfId="24159" xr:uid="{0FAF0594-2E39-40E0-A160-64B686FB96E0}"/>
    <cellStyle name="Porcentual 6 3 9 4" xfId="29653" xr:uid="{B0209185-B742-4115-9517-CB5B41BDE11B}"/>
    <cellStyle name="Porcentual 6 3 9 5" xfId="35137" xr:uid="{3CAF6886-4992-4762-BB49-2452B3FEE099}"/>
    <cellStyle name="Porcentual 6 4" xfId="6835" xr:uid="{3EB3701F-8599-4C63-8400-C359AE0F3C48}"/>
    <cellStyle name="Porcentual 6 4 10" xfId="10012" xr:uid="{39F789DE-DCF3-4B0A-97DF-715E19923736}"/>
    <cellStyle name="Porcentual 6 4 10 2" xfId="21333" xr:uid="{A3E324D7-7366-4D91-A839-29012FCDF25F}"/>
    <cellStyle name="Porcentual 6 4 10 2 2" xfId="26889" xr:uid="{5BFA8533-E0AA-47F8-884E-34CD2726DBA2}"/>
    <cellStyle name="Porcentual 6 4 10 2 3" xfId="32383" xr:uid="{FF4B1FA1-79BB-4370-8581-2A8376F9ABC5}"/>
    <cellStyle name="Porcentual 6 4 10 2 4" xfId="37867" xr:uid="{4B0B5053-65AB-4D0F-BFE1-DD2803ED2390}"/>
    <cellStyle name="Porcentual 6 4 10 3" xfId="24160" xr:uid="{CF43684C-7E44-4099-BA29-49E3110C9E1C}"/>
    <cellStyle name="Porcentual 6 4 10 4" xfId="29654" xr:uid="{8B9E5D90-BF1B-4589-8AF0-BF065E88340C}"/>
    <cellStyle name="Porcentual 6 4 10 5" xfId="35138" xr:uid="{906CD214-3FEF-41DE-AC14-3D597791650F}"/>
    <cellStyle name="Porcentual 6 4 2" xfId="6836" xr:uid="{863E6474-4BCD-45D3-973A-66278B6C447E}"/>
    <cellStyle name="Porcentual 6 4 2 2" xfId="15242" xr:uid="{F24E93C3-E50D-4B4B-A77A-825F66138BB9}"/>
    <cellStyle name="Porcentual 6 4 2 2 2" xfId="22529" xr:uid="{B0D5C543-E4C8-434E-8525-9442AFF12437}"/>
    <cellStyle name="Porcentual 6 4 2 2 2 2" xfId="28085" xr:uid="{80DB6576-CAF4-47AA-9BFF-49562F8DB133}"/>
    <cellStyle name="Porcentual 6 4 2 2 2 3" xfId="33579" xr:uid="{BB71B25A-1064-439A-8E4B-707BF533EACC}"/>
    <cellStyle name="Porcentual 6 4 2 2 2 4" xfId="39063" xr:uid="{6FCF7B2D-1ACF-4471-9EE7-CF8FA155C5E5}"/>
    <cellStyle name="Porcentual 6 4 2 2 3" xfId="25356" xr:uid="{AECDEDBC-C6D1-4452-B1E5-9FAD03C2AFF2}"/>
    <cellStyle name="Porcentual 6 4 2 2 4" xfId="30850" xr:uid="{8CD92C97-3EE2-408F-8843-8F74C521DF57}"/>
    <cellStyle name="Porcentual 6 4 2 2 5" xfId="36334" xr:uid="{2A04CD2C-0FC9-4BD2-839A-10DBCB9EA23A}"/>
    <cellStyle name="Porcentual 6 4 2 3" xfId="12155" xr:uid="{56E97B42-70CC-4DC9-8C36-87310259364E}"/>
    <cellStyle name="Porcentual 6 4 2 4" xfId="17391" xr:uid="{9F6E92AE-52EC-4BFB-B77F-1B5DDD3552E3}"/>
    <cellStyle name="Porcentual 6 4 2 5" xfId="19647" xr:uid="{348F0A18-582A-4FCF-80B8-EC57F1DBA7C5}"/>
    <cellStyle name="Porcentual 6 4 2 6" xfId="10013" xr:uid="{6CD9F084-C85E-451A-AFBA-FC30DE17FA95}"/>
    <cellStyle name="Porcentual 6 4 2 6 2" xfId="21334" xr:uid="{EB2FB0E2-D35F-4C19-B7FD-F9B99D02E977}"/>
    <cellStyle name="Porcentual 6 4 2 6 2 2" xfId="26890" xr:uid="{999B835A-77B8-462B-9EF2-3B7F6D6C8B4A}"/>
    <cellStyle name="Porcentual 6 4 2 6 2 3" xfId="32384" xr:uid="{1CFE3F5C-13EB-4E93-9FDB-A02A5A654201}"/>
    <cellStyle name="Porcentual 6 4 2 6 2 4" xfId="37868" xr:uid="{285805F4-291A-415B-881F-599453E8FC00}"/>
    <cellStyle name="Porcentual 6 4 2 6 3" xfId="24161" xr:uid="{D6DB09C8-8619-41C1-8398-D01D7A84D9F4}"/>
    <cellStyle name="Porcentual 6 4 2 6 4" xfId="29655" xr:uid="{1DA63031-A20C-434B-B90F-C6591687AD37}"/>
    <cellStyle name="Porcentual 6 4 2 6 5" xfId="35139" xr:uid="{02E0D2C9-537E-408A-AB18-4B805B0EF422}"/>
    <cellStyle name="Porcentual 6 4 3" xfId="6837" xr:uid="{6EBBB5E7-E180-4200-846F-441ABE1327B6}"/>
    <cellStyle name="Porcentual 6 4 3 2" xfId="15243" xr:uid="{CAA871F0-561F-4420-93ED-6845BBDA4C1B}"/>
    <cellStyle name="Porcentual 6 4 3 2 2" xfId="22530" xr:uid="{987D51AB-24B3-4D88-9D0E-8BEAF67E985E}"/>
    <cellStyle name="Porcentual 6 4 3 2 2 2" xfId="28086" xr:uid="{B6E311D2-B2E0-4651-93B5-3D3A11131B58}"/>
    <cellStyle name="Porcentual 6 4 3 2 2 3" xfId="33580" xr:uid="{097E3EE7-5950-44C2-8D34-24016189AF14}"/>
    <cellStyle name="Porcentual 6 4 3 2 2 4" xfId="39064" xr:uid="{5A15CB70-5F7C-4910-A91B-077F204CED25}"/>
    <cellStyle name="Porcentual 6 4 3 2 3" xfId="25357" xr:uid="{0966716C-3DB3-4CA2-BE73-189C9E747F00}"/>
    <cellStyle name="Porcentual 6 4 3 2 4" xfId="30851" xr:uid="{58467AE9-9995-4A8B-82BD-D43AD202CCD5}"/>
    <cellStyle name="Porcentual 6 4 3 2 5" xfId="36335" xr:uid="{4F4F4B3A-A4D8-46B8-AE87-FE99000D387F}"/>
    <cellStyle name="Porcentual 6 4 3 3" xfId="12156" xr:uid="{FB29D292-0CAE-4A21-BFC8-5318E2165BE3}"/>
    <cellStyle name="Porcentual 6 4 3 4" xfId="17392" xr:uid="{D5A4C335-2A68-4818-ADC8-791BC8AB8700}"/>
    <cellStyle name="Porcentual 6 4 3 5" xfId="19648" xr:uid="{90BDD6F6-F5B3-456B-8688-1B7FD34939FC}"/>
    <cellStyle name="Porcentual 6 4 3 6" xfId="10014" xr:uid="{F35F9925-EFE8-4704-B252-A9DA986FE671}"/>
    <cellStyle name="Porcentual 6 4 3 6 2" xfId="21335" xr:uid="{83099E70-7CA2-47DE-889E-CC34811BFE39}"/>
    <cellStyle name="Porcentual 6 4 3 6 2 2" xfId="26891" xr:uid="{268655EA-F753-4785-B732-D136A3FCAEB2}"/>
    <cellStyle name="Porcentual 6 4 3 6 2 3" xfId="32385" xr:uid="{028DB50B-6D7A-4827-9509-B1B0BE8FCCDE}"/>
    <cellStyle name="Porcentual 6 4 3 6 2 4" xfId="37869" xr:uid="{912EC7C0-058E-478D-B08D-3C051A73B4BA}"/>
    <cellStyle name="Porcentual 6 4 3 6 3" xfId="24162" xr:uid="{06DF032D-0C27-40C4-B053-4848D99CDAE3}"/>
    <cellStyle name="Porcentual 6 4 3 6 4" xfId="29656" xr:uid="{1A74EF9E-54F1-4813-8B44-EBC0D158E36C}"/>
    <cellStyle name="Porcentual 6 4 3 6 5" xfId="35140" xr:uid="{898F77ED-8BD0-4CAD-AE8D-B660577891EC}"/>
    <cellStyle name="Porcentual 6 4 4" xfId="6838" xr:uid="{2F176B4F-91A1-453F-A069-671F8DDC394A}"/>
    <cellStyle name="Porcentual 6 4 4 2" xfId="15244" xr:uid="{482F4905-FAF2-4BF4-8FC3-59A5DBE7DFCB}"/>
    <cellStyle name="Porcentual 6 4 4 2 2" xfId="22531" xr:uid="{D27BA2BF-8B8E-47CA-9A6A-3DE1E745A5CC}"/>
    <cellStyle name="Porcentual 6 4 4 2 2 2" xfId="28087" xr:uid="{2A64515C-EB80-425C-A325-8FD99B758F93}"/>
    <cellStyle name="Porcentual 6 4 4 2 2 3" xfId="33581" xr:uid="{F4AADEFA-9D63-41C1-82FC-5D47A6BB62A2}"/>
    <cellStyle name="Porcentual 6 4 4 2 2 4" xfId="39065" xr:uid="{530FF28C-388D-496A-8C01-7B719A38A34B}"/>
    <cellStyle name="Porcentual 6 4 4 2 3" xfId="25358" xr:uid="{16216FE1-FB1E-48B7-974B-E71B0AF36698}"/>
    <cellStyle name="Porcentual 6 4 4 2 4" xfId="30852" xr:uid="{D5C57F94-B881-4A2A-9F1E-3B7081CBC469}"/>
    <cellStyle name="Porcentual 6 4 4 2 5" xfId="36336" xr:uid="{564F86DB-BBCA-4298-90D7-A798E1931031}"/>
    <cellStyle name="Porcentual 6 4 4 3" xfId="12508" xr:uid="{E903A5D0-B376-4D39-848C-BA22C00ABFC6}"/>
    <cellStyle name="Porcentual 6 4 4 4" xfId="19649" xr:uid="{C2B81B10-AA3F-4771-AE20-1D2CC4535A0D}"/>
    <cellStyle name="Porcentual 6 4 4 5" xfId="10015" xr:uid="{9392B087-97AC-4D39-A7EE-EBE713967F1C}"/>
    <cellStyle name="Porcentual 6 4 4 5 2" xfId="21336" xr:uid="{53F71BF6-9ECF-473D-BD29-F6FBAC792F23}"/>
    <cellStyle name="Porcentual 6 4 4 5 2 2" xfId="26892" xr:uid="{180E47F0-5534-4402-AED5-1A01F5E23837}"/>
    <cellStyle name="Porcentual 6 4 4 5 2 3" xfId="32386" xr:uid="{47935F68-470F-4966-9F52-D2062C6C6BEF}"/>
    <cellStyle name="Porcentual 6 4 4 5 2 4" xfId="37870" xr:uid="{DF858CC9-4087-471F-A204-9F1837CFCA82}"/>
    <cellStyle name="Porcentual 6 4 4 5 3" xfId="24163" xr:uid="{8D71EC82-1F4E-4CF5-BAF1-2CBA8189276F}"/>
    <cellStyle name="Porcentual 6 4 4 5 4" xfId="29657" xr:uid="{F9604F6C-DF28-4575-8830-067A4A2E713D}"/>
    <cellStyle name="Porcentual 6 4 4 5 5" xfId="35141" xr:uid="{3018C7D9-5BD2-4466-8D7E-F501C7847221}"/>
    <cellStyle name="Porcentual 6 4 5" xfId="10016" xr:uid="{2DB20424-742A-4354-BE74-7BFA13ED1EEF}"/>
    <cellStyle name="Porcentual 6 4 5 2" xfId="21337" xr:uid="{96CF0370-EFD1-4BA8-B5C4-6AD9D4AEAAE7}"/>
    <cellStyle name="Porcentual 6 4 5 2 2" xfId="26893" xr:uid="{DAC66274-BC05-4F8E-AB25-38461C8F5593}"/>
    <cellStyle name="Porcentual 6 4 5 2 3" xfId="32387" xr:uid="{BDCA556E-2043-4E09-9FB0-B2F9622FF74E}"/>
    <cellStyle name="Porcentual 6 4 5 2 4" xfId="37871" xr:uid="{0EF71C2E-DAEB-4BE8-855F-9A5B5918A874}"/>
    <cellStyle name="Porcentual 6 4 5 3" xfId="24164" xr:uid="{BD3C9C28-2DAD-419E-BC4C-8E5B2B2409CF}"/>
    <cellStyle name="Porcentual 6 4 5 4" xfId="29658" xr:uid="{15A80F32-9A5F-415E-9D56-E3BD71CB3C03}"/>
    <cellStyle name="Porcentual 6 4 5 5" xfId="35142" xr:uid="{6F97A796-C42A-4226-9AC4-11E466226080}"/>
    <cellStyle name="Porcentual 6 4 6" xfId="15241" xr:uid="{0FEFC23D-4CF1-4B20-ADD3-BF5D9F26D471}"/>
    <cellStyle name="Porcentual 6 4 6 2" xfId="22528" xr:uid="{E865A063-F204-4B81-A6DB-35C36D67944B}"/>
    <cellStyle name="Porcentual 6 4 6 2 2" xfId="28084" xr:uid="{89777885-9418-407A-A352-91FEF191B912}"/>
    <cellStyle name="Porcentual 6 4 6 2 3" xfId="33578" xr:uid="{6F109B71-2A52-496D-9EDD-9B76BA2B25A6}"/>
    <cellStyle name="Porcentual 6 4 6 2 4" xfId="39062" xr:uid="{D9EC0AEB-29CC-4F60-9699-C35B9AE45631}"/>
    <cellStyle name="Porcentual 6 4 6 3" xfId="25355" xr:uid="{7DC4A655-793A-4CD8-A617-130FA5853AE7}"/>
    <cellStyle name="Porcentual 6 4 6 4" xfId="30849" xr:uid="{1C39DD9A-CB48-488D-A4E5-4B808C860D04}"/>
    <cellStyle name="Porcentual 6 4 6 5" xfId="36333" xr:uid="{496F1302-71AB-417F-A404-F1C0EE17E486}"/>
    <cellStyle name="Porcentual 6 4 7" xfId="12154" xr:uid="{BA1E2E5B-5AA0-4C2E-A03F-56580694A66A}"/>
    <cellStyle name="Porcentual 6 4 8" xfId="17390" xr:uid="{70B869A4-5C06-4511-85C0-0D2D8822191A}"/>
    <cellStyle name="Porcentual 6 4 9" xfId="19646" xr:uid="{2D0C7BB3-0FA7-457E-9CA4-EB198E5807B8}"/>
    <cellStyle name="Porcentual 6 5" xfId="6839" xr:uid="{94226870-FBCD-4F64-9F77-F75B77E363AB}"/>
    <cellStyle name="Porcentual 6 5 2" xfId="6840" xr:uid="{0F2CFA46-E242-4801-9797-0E0249BF92F0}"/>
    <cellStyle name="Porcentual 6 5 2 2" xfId="15246" xr:uid="{2389EE10-62B0-42C8-8181-8A90C6D435AE}"/>
    <cellStyle name="Porcentual 6 5 2 2 2" xfId="22533" xr:uid="{096767C1-8643-4211-B7DE-3AD5A8BE6D44}"/>
    <cellStyle name="Porcentual 6 5 2 2 2 2" xfId="28089" xr:uid="{AE7B8573-582F-4471-B3B1-188A31770E1F}"/>
    <cellStyle name="Porcentual 6 5 2 2 2 3" xfId="33583" xr:uid="{E239910A-370E-4FD2-BB05-28831F602A2D}"/>
    <cellStyle name="Porcentual 6 5 2 2 2 4" xfId="39067" xr:uid="{04EBCAD3-408E-4F83-B901-830D4F0AC591}"/>
    <cellStyle name="Porcentual 6 5 2 2 3" xfId="25360" xr:uid="{04700521-71E3-4187-80BD-59E29A978552}"/>
    <cellStyle name="Porcentual 6 5 2 2 4" xfId="30854" xr:uid="{C91A3776-4824-41BA-ACE3-8E588DEBB6A5}"/>
    <cellStyle name="Porcentual 6 5 2 2 5" xfId="36338" xr:uid="{C45C1B75-A659-4C83-9EEF-5DF11E1156EE}"/>
    <cellStyle name="Porcentual 6 5 2 3" xfId="12158" xr:uid="{75E666D0-0C33-4433-BE21-96226C69A895}"/>
    <cellStyle name="Porcentual 6 5 2 4" xfId="17394" xr:uid="{7A756ABA-6DC3-4797-B3B7-843A910D9715}"/>
    <cellStyle name="Porcentual 6 5 2 5" xfId="19651" xr:uid="{3D9F2C4C-4DD8-41AA-A206-559E33E1EEEB}"/>
    <cellStyle name="Porcentual 6 5 2 6" xfId="10018" xr:uid="{F4533237-A36E-4D14-881D-326CF2A4DB51}"/>
    <cellStyle name="Porcentual 6 5 2 6 2" xfId="21339" xr:uid="{157FE18E-B308-4DD1-9D3D-02E42FAE7E7E}"/>
    <cellStyle name="Porcentual 6 5 2 6 2 2" xfId="26895" xr:uid="{FE0B1CC6-6344-4BE6-BD77-851D797FDCB2}"/>
    <cellStyle name="Porcentual 6 5 2 6 2 3" xfId="32389" xr:uid="{8E422EAD-7FAB-4141-9510-A9C7FDB02DB5}"/>
    <cellStyle name="Porcentual 6 5 2 6 2 4" xfId="37873" xr:uid="{F01AB0DD-2C3C-41FC-88CF-6EE5E9E9A112}"/>
    <cellStyle name="Porcentual 6 5 2 6 3" xfId="24166" xr:uid="{982DFC6A-BC1F-4189-877A-EDEB2EEABD01}"/>
    <cellStyle name="Porcentual 6 5 2 6 4" xfId="29660" xr:uid="{E1B14DC9-A0EE-45AC-A90E-29ACED594280}"/>
    <cellStyle name="Porcentual 6 5 2 6 5" xfId="35144" xr:uid="{A4B8003A-20EB-4343-B341-80440140910F}"/>
    <cellStyle name="Porcentual 6 5 3" xfId="6841" xr:uid="{36ABA56A-D078-4347-8AFC-D73C61CF0382}"/>
    <cellStyle name="Porcentual 6 5 3 2" xfId="15247" xr:uid="{22A8FACA-B15D-4916-99D9-BB09480F0799}"/>
    <cellStyle name="Porcentual 6 5 3 2 2" xfId="22534" xr:uid="{4D229C3E-4573-4B8D-B745-395523BCD4B9}"/>
    <cellStyle name="Porcentual 6 5 3 2 2 2" xfId="28090" xr:uid="{882C581F-3BF4-4889-A82D-9B0127FD361B}"/>
    <cellStyle name="Porcentual 6 5 3 2 2 3" xfId="33584" xr:uid="{515AA462-435B-4B0F-8F9F-0DE90D4DDC8D}"/>
    <cellStyle name="Porcentual 6 5 3 2 2 4" xfId="39068" xr:uid="{19EBFB2E-F5CE-47FA-8BA3-34AD088EA792}"/>
    <cellStyle name="Porcentual 6 5 3 2 3" xfId="25361" xr:uid="{BD978139-AE53-45B1-B45E-E3CD7F6212D2}"/>
    <cellStyle name="Porcentual 6 5 3 2 4" xfId="30855" xr:uid="{BA271F39-C0CF-4181-BE8B-C9432C4F7FF6}"/>
    <cellStyle name="Porcentual 6 5 3 2 5" xfId="36339" xr:uid="{0CE77115-7172-48BD-8767-7F313565185D}"/>
    <cellStyle name="Porcentual 6 5 3 3" xfId="12159" xr:uid="{DD408CAA-427C-494B-9C6A-3D854801A25E}"/>
    <cellStyle name="Porcentual 6 5 3 4" xfId="17395" xr:uid="{1F1565C0-C1EA-4DC0-92FA-4DF4460ECE42}"/>
    <cellStyle name="Porcentual 6 5 3 5" xfId="19652" xr:uid="{4FE6198C-DAF8-4967-B456-56FD4A8DA197}"/>
    <cellStyle name="Porcentual 6 5 3 6" xfId="10019" xr:uid="{302D70DD-F808-45E6-975D-3BCC5CF77C6C}"/>
    <cellStyle name="Porcentual 6 5 3 6 2" xfId="21340" xr:uid="{E747947B-239C-4129-94C0-996C4ED54C5F}"/>
    <cellStyle name="Porcentual 6 5 3 6 2 2" xfId="26896" xr:uid="{E79229FB-4106-491E-B8A2-AB4391B07232}"/>
    <cellStyle name="Porcentual 6 5 3 6 2 3" xfId="32390" xr:uid="{23FEC80E-EC26-47F8-A110-2505821D2B21}"/>
    <cellStyle name="Porcentual 6 5 3 6 2 4" xfId="37874" xr:uid="{13819258-9C6A-4970-8C8D-3E03B4812D67}"/>
    <cellStyle name="Porcentual 6 5 3 6 3" xfId="24167" xr:uid="{84B261B2-F51C-4784-A501-93652E78BFFC}"/>
    <cellStyle name="Porcentual 6 5 3 6 4" xfId="29661" xr:uid="{E22C30DB-AF3F-4FF4-B88B-6C3F571E6901}"/>
    <cellStyle name="Porcentual 6 5 3 6 5" xfId="35145" xr:uid="{9F79F920-31C4-43C7-A740-8A47FC6EDA0B}"/>
    <cellStyle name="Porcentual 6 5 4" xfId="6842" xr:uid="{08588A90-D2D3-454D-B771-59B451D10B0B}"/>
    <cellStyle name="Porcentual 6 5 4 2" xfId="19653" xr:uid="{C4300BFA-FC28-4C81-8631-993BB51D4A83}"/>
    <cellStyle name="Porcentual 6 5 4 3" xfId="10020" xr:uid="{1261DF0A-22D9-4ACF-BFD7-33E9D98A079B}"/>
    <cellStyle name="Porcentual 6 5 4 3 2" xfId="21341" xr:uid="{8076CBA1-8994-4582-B205-5B45EF36D81F}"/>
    <cellStyle name="Porcentual 6 5 4 3 2 2" xfId="26897" xr:uid="{4E2F8D12-A9B0-4B60-8AB6-5C62428FA8F5}"/>
    <cellStyle name="Porcentual 6 5 4 3 2 3" xfId="32391" xr:uid="{74F557C9-9460-4645-A4B1-52150BCE5AFA}"/>
    <cellStyle name="Porcentual 6 5 4 3 2 4" xfId="37875" xr:uid="{A72E445F-42DC-4780-BB12-C826A69273DF}"/>
    <cellStyle name="Porcentual 6 5 4 3 3" xfId="24168" xr:uid="{C2FE295C-DBC5-4C0F-B6D5-1D7013BE8594}"/>
    <cellStyle name="Porcentual 6 5 4 3 4" xfId="29662" xr:uid="{EEC6ABE4-DC85-4E44-8823-CE18EE9A810A}"/>
    <cellStyle name="Porcentual 6 5 4 3 5" xfId="35146" xr:uid="{4AEA3F33-5324-4450-8F58-C1E6EBC9F06B}"/>
    <cellStyle name="Porcentual 6 5 5" xfId="15245" xr:uid="{BD6C3823-5C66-4119-A202-4EC152AB8260}"/>
    <cellStyle name="Porcentual 6 5 5 2" xfId="22532" xr:uid="{E77CA016-929D-4326-8EDE-53FE04F59C1F}"/>
    <cellStyle name="Porcentual 6 5 5 2 2" xfId="28088" xr:uid="{98A268C6-ABED-4E16-B1A5-D39CB2C118FB}"/>
    <cellStyle name="Porcentual 6 5 5 2 3" xfId="33582" xr:uid="{B8182629-503D-418D-B57C-6D5114096DED}"/>
    <cellStyle name="Porcentual 6 5 5 2 4" xfId="39066" xr:uid="{83B35DD7-1BA8-45BD-82EC-E59A8EBCA615}"/>
    <cellStyle name="Porcentual 6 5 5 3" xfId="25359" xr:uid="{13F68872-184B-4A60-A7DB-574256B65CFF}"/>
    <cellStyle name="Porcentual 6 5 5 4" xfId="30853" xr:uid="{3E5E5C7D-CE90-4831-943C-3476BD3E873D}"/>
    <cellStyle name="Porcentual 6 5 5 5" xfId="36337" xr:uid="{60ECD87E-4050-4546-A85A-1439E2700405}"/>
    <cellStyle name="Porcentual 6 5 6" xfId="12157" xr:uid="{999C049C-9258-4E4D-83E5-0EF6EC6AE9AD}"/>
    <cellStyle name="Porcentual 6 5 7" xfId="17393" xr:uid="{3A312341-EB99-42F2-8921-C9E75EE4B725}"/>
    <cellStyle name="Porcentual 6 5 8" xfId="19650" xr:uid="{21C9AC92-B1CE-4A44-B80E-203B68B97C3E}"/>
    <cellStyle name="Porcentual 6 5 9" xfId="10017" xr:uid="{CE1361CC-ACE9-40B6-B4F4-CF163FC58626}"/>
    <cellStyle name="Porcentual 6 5 9 2" xfId="21338" xr:uid="{8334FCE0-5E62-4351-AA9A-D975D01146A5}"/>
    <cellStyle name="Porcentual 6 5 9 2 2" xfId="26894" xr:uid="{28ECBB35-1932-451C-8D39-AF496327A3B7}"/>
    <cellStyle name="Porcentual 6 5 9 2 3" xfId="32388" xr:uid="{7FCEAC3B-2181-469C-81AB-D75F424832D9}"/>
    <cellStyle name="Porcentual 6 5 9 2 4" xfId="37872" xr:uid="{4EB69412-B90B-4265-9D81-743D9A0AF9BA}"/>
    <cellStyle name="Porcentual 6 5 9 3" xfId="24165" xr:uid="{C1F12ECD-5D45-43C0-8CB1-35E873C1E7C5}"/>
    <cellStyle name="Porcentual 6 5 9 4" xfId="29659" xr:uid="{2C10C200-6ABA-45E9-B642-BD18C68F9DEB}"/>
    <cellStyle name="Porcentual 6 5 9 5" xfId="35143" xr:uid="{755E6A0C-783D-4789-A682-953CF5386821}"/>
    <cellStyle name="Porcentual 6 6" xfId="6843" xr:uid="{35C9524D-0D62-40A1-A2BB-C89AAC7260BF}"/>
    <cellStyle name="Porcentual 6 6 2" xfId="6844" xr:uid="{75BD0057-FCDF-4F0C-AB8B-D59C3B824520}"/>
    <cellStyle name="Porcentual 6 6 2 2" xfId="15249" xr:uid="{E783FF64-5D8F-45AC-B87D-BE86EFA1D5B0}"/>
    <cellStyle name="Porcentual 6 6 2 2 2" xfId="22536" xr:uid="{073C8E2D-60D0-4C5A-9C21-D9D7A58E1F4D}"/>
    <cellStyle name="Porcentual 6 6 2 2 2 2" xfId="28092" xr:uid="{443E0729-FC94-44E9-BBD3-69292C0B044B}"/>
    <cellStyle name="Porcentual 6 6 2 2 2 3" xfId="33586" xr:uid="{CA9954C3-31C7-45AE-A482-E86CDB0E7B28}"/>
    <cellStyle name="Porcentual 6 6 2 2 2 4" xfId="39070" xr:uid="{AAC18EA9-5B0A-47D8-8588-2700C129C83B}"/>
    <cellStyle name="Porcentual 6 6 2 2 3" xfId="25363" xr:uid="{76C01DC6-7BFE-4A4C-9890-DBF9AF03A56F}"/>
    <cellStyle name="Porcentual 6 6 2 2 4" xfId="30857" xr:uid="{39F3F047-5723-415F-85E5-C4FE6A1A3F72}"/>
    <cellStyle name="Porcentual 6 6 2 2 5" xfId="36341" xr:uid="{E4B8A3C4-D46C-4F58-BA7C-8EC277CB7064}"/>
    <cellStyle name="Porcentual 6 6 2 3" xfId="12161" xr:uid="{0B5A4DA1-764D-480E-88F1-193A782B8EBC}"/>
    <cellStyle name="Porcentual 6 6 2 4" xfId="17397" xr:uid="{12479A05-A101-4E73-9163-0D86E4ED2127}"/>
    <cellStyle name="Porcentual 6 6 2 5" xfId="19655" xr:uid="{7AF53DC8-B30E-4435-A171-03452F1C3A8F}"/>
    <cellStyle name="Porcentual 6 6 2 6" xfId="10022" xr:uid="{7C29AC85-50E5-405A-BCA6-5709F70E3C4D}"/>
    <cellStyle name="Porcentual 6 6 2 6 2" xfId="21343" xr:uid="{446984FF-77E8-45AA-9E3F-847DE3759A5F}"/>
    <cellStyle name="Porcentual 6 6 2 6 2 2" xfId="26899" xr:uid="{FC9A0AD4-5430-4AE7-B439-B50B1EA160BB}"/>
    <cellStyle name="Porcentual 6 6 2 6 2 3" xfId="32393" xr:uid="{279BE9D9-A8F8-4391-AA01-DB7D33C9F699}"/>
    <cellStyle name="Porcentual 6 6 2 6 2 4" xfId="37877" xr:uid="{FE60C311-363A-4F71-8A37-BC699659183F}"/>
    <cellStyle name="Porcentual 6 6 2 6 3" xfId="24170" xr:uid="{9F5480CE-E653-4FCC-B3A8-9A03FD45697B}"/>
    <cellStyle name="Porcentual 6 6 2 6 4" xfId="29664" xr:uid="{88114DF3-0358-44AA-A6BB-5EDAEAB82D42}"/>
    <cellStyle name="Porcentual 6 6 2 6 5" xfId="35148" xr:uid="{1A14E220-6B7B-4BF7-AD1B-134DA7DB6533}"/>
    <cellStyle name="Porcentual 6 6 3" xfId="6845" xr:uid="{4736D12D-68DA-4CDC-91B2-A62EDC0B1984}"/>
    <cellStyle name="Porcentual 6 6 3 2" xfId="15250" xr:uid="{FC2E8D1C-7DDE-491D-8426-AD07E721B173}"/>
    <cellStyle name="Porcentual 6 6 3 2 2" xfId="22537" xr:uid="{08BFE87D-108F-457A-82CE-1DB96F7551C5}"/>
    <cellStyle name="Porcentual 6 6 3 2 2 2" xfId="28093" xr:uid="{CABEDDB2-F500-49C7-97F1-A32C3EF76D25}"/>
    <cellStyle name="Porcentual 6 6 3 2 2 3" xfId="33587" xr:uid="{F2BA82D1-249E-45C0-B323-D5DBDF7D68D5}"/>
    <cellStyle name="Porcentual 6 6 3 2 2 4" xfId="39071" xr:uid="{3CC14D88-1E87-4B13-A1D5-988435FBF073}"/>
    <cellStyle name="Porcentual 6 6 3 2 3" xfId="25364" xr:uid="{EC1C86B1-A82D-4145-8DAE-547134702366}"/>
    <cellStyle name="Porcentual 6 6 3 2 4" xfId="30858" xr:uid="{F5DD82AB-7155-401D-BA54-DB1C8225BAB9}"/>
    <cellStyle name="Porcentual 6 6 3 2 5" xfId="36342" xr:uid="{740A9BF0-69E5-4950-91CC-EE82B1FA5E64}"/>
    <cellStyle name="Porcentual 6 6 3 3" xfId="12162" xr:uid="{66D1910F-6ECA-47FB-9D81-01E68AA4CE9B}"/>
    <cellStyle name="Porcentual 6 6 3 4" xfId="17398" xr:uid="{171C3A5F-2264-4960-8823-ECA84EB6FC53}"/>
    <cellStyle name="Porcentual 6 6 3 5" xfId="19656" xr:uid="{E95AAD85-ADC4-446A-AE59-5668F8782FA3}"/>
    <cellStyle name="Porcentual 6 6 3 6" xfId="10023" xr:uid="{99D2436B-0364-452E-A993-13A3B73A374D}"/>
    <cellStyle name="Porcentual 6 6 3 6 2" xfId="21344" xr:uid="{10F059B3-1E07-469D-B64F-FC98F73545F6}"/>
    <cellStyle name="Porcentual 6 6 3 6 2 2" xfId="26900" xr:uid="{385745AB-8F8F-4929-9857-734DAA463DD4}"/>
    <cellStyle name="Porcentual 6 6 3 6 2 3" xfId="32394" xr:uid="{15EBA409-3010-4C34-A242-34374F3B9FB7}"/>
    <cellStyle name="Porcentual 6 6 3 6 2 4" xfId="37878" xr:uid="{4E4A9351-DC30-4097-9BA6-0EE2F04D91C7}"/>
    <cellStyle name="Porcentual 6 6 3 6 3" xfId="24171" xr:uid="{2491A4A2-1AF2-437D-9D50-76DAA7B2CCD7}"/>
    <cellStyle name="Porcentual 6 6 3 6 4" xfId="29665" xr:uid="{A9185827-6034-47D3-973E-C5203EA13ACB}"/>
    <cellStyle name="Porcentual 6 6 3 6 5" xfId="35149" xr:uid="{DF7494C2-4288-45C4-ABE0-9CAB98F70E56}"/>
    <cellStyle name="Porcentual 6 6 4" xfId="15248" xr:uid="{D2D74ACE-8DBD-4278-9164-B99A0274C4F4}"/>
    <cellStyle name="Porcentual 6 6 4 2" xfId="22535" xr:uid="{D7B04475-2E77-4C6F-AD0E-D53E75F17346}"/>
    <cellStyle name="Porcentual 6 6 4 2 2" xfId="28091" xr:uid="{46610697-28E7-4F2D-90F3-48941DD5A050}"/>
    <cellStyle name="Porcentual 6 6 4 2 3" xfId="33585" xr:uid="{B8E9DE12-A822-49A2-93F1-F9800FAB987F}"/>
    <cellStyle name="Porcentual 6 6 4 2 4" xfId="39069" xr:uid="{4B0EBEE4-DAF1-4805-BC50-F751D24D3FBB}"/>
    <cellStyle name="Porcentual 6 6 4 3" xfId="25362" xr:uid="{C0201435-BD88-431A-B9AB-510C87F62617}"/>
    <cellStyle name="Porcentual 6 6 4 4" xfId="30856" xr:uid="{E924EFF0-0ACB-4DE3-910C-35B2D80A55FC}"/>
    <cellStyle name="Porcentual 6 6 4 5" xfId="36340" xr:uid="{29010E6A-B701-491A-8455-5086D8EA746D}"/>
    <cellStyle name="Porcentual 6 6 5" xfId="12160" xr:uid="{C36F1C3A-2807-454E-B877-40C317F825D3}"/>
    <cellStyle name="Porcentual 6 6 6" xfId="17396" xr:uid="{61F4EB70-FBD1-431D-BCA3-03C25F74485E}"/>
    <cellStyle name="Porcentual 6 6 7" xfId="19654" xr:uid="{39FF0EA9-24B1-4849-A11A-34D03615AA90}"/>
    <cellStyle name="Porcentual 6 6 8" xfId="10021" xr:uid="{77A6AB31-83A7-4928-8593-346DCAA1C85C}"/>
    <cellStyle name="Porcentual 6 6 8 2" xfId="21342" xr:uid="{FFC25F6C-F528-4936-AF29-A71928CE144B}"/>
    <cellStyle name="Porcentual 6 6 8 2 2" xfId="26898" xr:uid="{094824F2-BA11-458A-B4B7-47182C64EEEE}"/>
    <cellStyle name="Porcentual 6 6 8 2 3" xfId="32392" xr:uid="{24AB49D3-64A5-48D8-9A5E-2F4127707AA8}"/>
    <cellStyle name="Porcentual 6 6 8 2 4" xfId="37876" xr:uid="{ACADFF40-73EB-46B1-AE4E-6C29C505471B}"/>
    <cellStyle name="Porcentual 6 6 8 3" xfId="24169" xr:uid="{CCA106BC-FDD6-464E-98D6-05FBDA5D4EFC}"/>
    <cellStyle name="Porcentual 6 6 8 4" xfId="29663" xr:uid="{61D6E0E0-B53E-47FC-9624-78798AD6FD0C}"/>
    <cellStyle name="Porcentual 6 6 8 5" xfId="35147" xr:uid="{0E75E728-5593-4556-BD29-9E2823656592}"/>
    <cellStyle name="Porcentual 6 7" xfId="6846" xr:uid="{E047E0D4-DE36-4C09-B641-F73C0CDCF13D}"/>
    <cellStyle name="Porcentual 6 7 2" xfId="15251" xr:uid="{8F7E8EB1-7907-41A5-BAAF-A5D227BF73AA}"/>
    <cellStyle name="Porcentual 6 7 2 2" xfId="22538" xr:uid="{C601B679-055D-47CA-906E-405FDCB83490}"/>
    <cellStyle name="Porcentual 6 7 2 2 2" xfId="28094" xr:uid="{04BE302F-E8DF-417D-9D5F-7CDE81303CDC}"/>
    <cellStyle name="Porcentual 6 7 2 2 3" xfId="33588" xr:uid="{FA80BD68-713F-40B7-83FC-C7EA5C5DE40B}"/>
    <cellStyle name="Porcentual 6 7 2 2 4" xfId="39072" xr:uid="{7BB964FE-20D1-4A80-926D-D2260F196A2D}"/>
    <cellStyle name="Porcentual 6 7 2 3" xfId="25365" xr:uid="{89D24920-9E50-4709-99A2-1B0B8CDD8BB3}"/>
    <cellStyle name="Porcentual 6 7 2 4" xfId="30859" xr:uid="{03BE12E2-867F-4779-8086-F2A5EA9E188A}"/>
    <cellStyle name="Porcentual 6 7 2 5" xfId="36343" xr:uid="{F89A0CA2-E83E-498E-8E69-20D8CB8C6C3C}"/>
    <cellStyle name="Porcentual 6 7 3" xfId="12163" xr:uid="{0D02F9AF-38D6-4139-B8DF-AFEC9BC6C9AA}"/>
    <cellStyle name="Porcentual 6 7 4" xfId="17399" xr:uid="{3227E75E-25F9-4519-B93C-ED3E0FC6384D}"/>
    <cellStyle name="Porcentual 6 7 5" xfId="19657" xr:uid="{649AB002-75D2-4284-9C91-7F1212B01EFF}"/>
    <cellStyle name="Porcentual 6 7 6" xfId="10024" xr:uid="{31152CFD-066C-4600-BB0A-9E908CC132AB}"/>
    <cellStyle name="Porcentual 6 7 6 2" xfId="21345" xr:uid="{5709DBB1-D699-428F-8617-0C660CA94A65}"/>
    <cellStyle name="Porcentual 6 7 6 2 2" xfId="26901" xr:uid="{C267B78E-00A7-4B07-8145-0AE2732B7324}"/>
    <cellStyle name="Porcentual 6 7 6 2 3" xfId="32395" xr:uid="{B6A9F752-69A1-4FAD-8E00-0CBED8426B89}"/>
    <cellStyle name="Porcentual 6 7 6 2 4" xfId="37879" xr:uid="{D0297457-1753-4F02-88FC-4BA0AB0560D4}"/>
    <cellStyle name="Porcentual 6 7 6 3" xfId="24172" xr:uid="{7F5EEDFB-0C00-4CF2-A0D6-47FB4FB73A27}"/>
    <cellStyle name="Porcentual 6 7 6 4" xfId="29666" xr:uid="{A6E52FC2-4D2F-4500-BF57-9846520D14B2}"/>
    <cellStyle name="Porcentual 6 7 6 5" xfId="35150" xr:uid="{F2CB77C1-9BEA-468C-9CD6-76B8B8D3066F}"/>
    <cellStyle name="Porcentual 6 8" xfId="6847" xr:uid="{75731BFC-9B62-47B6-B3A5-5A593FFE573B}"/>
    <cellStyle name="Porcentual 6 8 2" xfId="15252" xr:uid="{9F9B9CE6-532D-4D46-9934-E082D51870FD}"/>
    <cellStyle name="Porcentual 6 8 2 2" xfId="22539" xr:uid="{7676BBA3-A728-4907-9707-62AFDCE80099}"/>
    <cellStyle name="Porcentual 6 8 2 2 2" xfId="28095" xr:uid="{AB3E8300-407F-42A3-93E3-2E8099DDF957}"/>
    <cellStyle name="Porcentual 6 8 2 2 3" xfId="33589" xr:uid="{4030A6A2-D760-4D97-BCF4-28C74A586EAD}"/>
    <cellStyle name="Porcentual 6 8 2 2 4" xfId="39073" xr:uid="{9DBA0954-AB57-4F30-864D-980A65BFC4B5}"/>
    <cellStyle name="Porcentual 6 8 2 3" xfId="25366" xr:uid="{FD6FE194-2E7D-4401-90A0-0E995F2F9A88}"/>
    <cellStyle name="Porcentual 6 8 2 4" xfId="30860" xr:uid="{DC4E7542-34D7-4330-BDC1-1C77AD623C35}"/>
    <cellStyle name="Porcentual 6 8 2 5" xfId="36344" xr:uid="{B2B8113D-1506-4AC2-91D2-030C76FCFF98}"/>
    <cellStyle name="Porcentual 6 8 3" xfId="12164" xr:uid="{372E307C-0EB6-436A-8C8A-4CC999AAC280}"/>
    <cellStyle name="Porcentual 6 8 4" xfId="17400" xr:uid="{895438D2-27FD-436B-A324-39776D2E0B83}"/>
    <cellStyle name="Porcentual 6 8 5" xfId="19658" xr:uid="{AC533D22-94BE-4EB9-B8FD-62C13FF8123B}"/>
    <cellStyle name="Porcentual 6 8 6" xfId="10025" xr:uid="{680728BC-1965-4915-98B9-80E7B2E79DA2}"/>
    <cellStyle name="Porcentual 6 8 6 2" xfId="21346" xr:uid="{E68BACF5-745D-49C0-B6FD-24A9EB0EB8C5}"/>
    <cellStyle name="Porcentual 6 8 6 2 2" xfId="26902" xr:uid="{B92C1846-C13C-445A-B6D9-6851CAD05DC9}"/>
    <cellStyle name="Porcentual 6 8 6 2 3" xfId="32396" xr:uid="{2681964A-9497-4BA6-A0F1-FEBB05F10261}"/>
    <cellStyle name="Porcentual 6 8 6 2 4" xfId="37880" xr:uid="{F07E21A5-D875-45F2-BBAD-CEE037AB768C}"/>
    <cellStyle name="Porcentual 6 8 6 3" xfId="24173" xr:uid="{B119C72C-01C4-4DB5-AA6C-E9ABC6D76D8C}"/>
    <cellStyle name="Porcentual 6 8 6 4" xfId="29667" xr:uid="{B0EDE088-9BE2-425E-A7F5-6C8A755BB30E}"/>
    <cellStyle name="Porcentual 6 8 6 5" xfId="35151" xr:uid="{33E03F72-53D4-43A1-9713-8A327CC12BE4}"/>
    <cellStyle name="Porcentual 6 9" xfId="6848" xr:uid="{87F62727-C27E-4DD2-9E48-C26C7AD8ADA6}"/>
    <cellStyle name="Porcentual 6 9 2" xfId="15253" xr:uid="{1CD79060-A8A4-460F-9E2A-A6DCEE058EC6}"/>
    <cellStyle name="Porcentual 6 9 2 2" xfId="22540" xr:uid="{3B64F231-FD91-4A36-98F6-4743AFD68716}"/>
    <cellStyle name="Porcentual 6 9 2 2 2" xfId="28096" xr:uid="{DB4A69F3-DB84-498C-BF93-B51111497E22}"/>
    <cellStyle name="Porcentual 6 9 2 2 3" xfId="33590" xr:uid="{128F2F74-37E0-401E-A699-B8EF2EB8A9EE}"/>
    <cellStyle name="Porcentual 6 9 2 2 4" xfId="39074" xr:uid="{9078340F-B23A-4580-A1DA-C0106593C609}"/>
    <cellStyle name="Porcentual 6 9 2 3" xfId="25367" xr:uid="{86A2A28E-082D-4304-A3B7-8B6D86B23988}"/>
    <cellStyle name="Porcentual 6 9 2 4" xfId="30861" xr:uid="{3814D63A-2CC4-4209-A90E-4AB215ADA654}"/>
    <cellStyle name="Porcentual 6 9 2 5" xfId="36345" xr:uid="{A4442014-D7E8-489F-A901-39140DF07BF0}"/>
    <cellStyle name="Porcentual 6 9 3" xfId="12165" xr:uid="{FE5E1BF0-487A-465A-9D71-7C444B679DD6}"/>
    <cellStyle name="Porcentual 6 9 4" xfId="17401" xr:uid="{93835773-01FA-48CE-B294-D25AA2BABA99}"/>
    <cellStyle name="Porcentual 6 9 5" xfId="19659" xr:uid="{C3A2F488-13A9-4CE0-9441-1BF6353A06AD}"/>
    <cellStyle name="Porcentual 6 9 6" xfId="10026" xr:uid="{2FFF5F09-2C20-4A58-9871-9CCAC3419F6C}"/>
    <cellStyle name="Porcentual 6 9 6 2" xfId="21347" xr:uid="{9C342496-D082-4657-A9BE-C26FAAD14FD2}"/>
    <cellStyle name="Porcentual 6 9 6 2 2" xfId="26903" xr:uid="{3D6A08DE-440B-49F9-85CF-6F0FFAA8E661}"/>
    <cellStyle name="Porcentual 6 9 6 2 3" xfId="32397" xr:uid="{2EDF267F-C17A-45B8-A2E1-CE79BD1E2DB3}"/>
    <cellStyle name="Porcentual 6 9 6 2 4" xfId="37881" xr:uid="{4D8CBF92-6D0D-4065-96F6-D97B4D64E8EF}"/>
    <cellStyle name="Porcentual 6 9 6 3" xfId="24174" xr:uid="{6D2FD4BC-7B99-4DA2-82C6-1C5320E4054F}"/>
    <cellStyle name="Porcentual 6 9 6 4" xfId="29668" xr:uid="{C0D15599-C054-4464-9FD4-8F6BABC52792}"/>
    <cellStyle name="Porcentual 6 9 6 5" xfId="35152" xr:uid="{45C35BAD-D7A1-49C0-988A-0B2B27006BEF}"/>
    <cellStyle name="Porcentual 7" xfId="6849" xr:uid="{FFD2CEAE-EE6D-4B69-8564-5CCB3D830331}"/>
    <cellStyle name="Porcentual 7 10" xfId="15254" xr:uid="{44A2421B-FA12-4364-B8BE-A3461449245B}"/>
    <cellStyle name="Porcentual 7 10 2" xfId="22541" xr:uid="{DB830CBB-2D98-4625-B7BC-845269F8452E}"/>
    <cellStyle name="Porcentual 7 10 2 2" xfId="28097" xr:uid="{900A380F-023A-4A12-8FCB-A88FA497F9CC}"/>
    <cellStyle name="Porcentual 7 10 2 3" xfId="33591" xr:uid="{499A4BC4-4784-42A8-B547-DCC5B580A23B}"/>
    <cellStyle name="Porcentual 7 10 2 4" xfId="39075" xr:uid="{8FF25133-F89B-48E8-96E2-58E2BCBFDF34}"/>
    <cellStyle name="Porcentual 7 10 3" xfId="25368" xr:uid="{460CCA34-36B5-4DE9-8BCE-E1E4918FD5D1}"/>
    <cellStyle name="Porcentual 7 10 4" xfId="30862" xr:uid="{DC557634-0B51-4CAA-A94E-7EF5886E1FF7}"/>
    <cellStyle name="Porcentual 7 10 5" xfId="36346" xr:uid="{05E23C31-1BD5-44D1-9271-701C646CE677}"/>
    <cellStyle name="Porcentual 7 11" xfId="12166" xr:uid="{1CAFA973-BE21-40BD-9827-89FCC645D087}"/>
    <cellStyle name="Porcentual 7 12" xfId="17402" xr:uid="{13284DB7-8E37-41ED-B658-22DB5F85CEA5}"/>
    <cellStyle name="Porcentual 7 13" xfId="19660" xr:uid="{EBD9B997-D10B-4DE2-958A-0B40259256FE}"/>
    <cellStyle name="Porcentual 7 14" xfId="10027" xr:uid="{DEC62E53-325D-4D8D-B5F7-361F97074B88}"/>
    <cellStyle name="Porcentual 7 14 2" xfId="21348" xr:uid="{25AED5BD-411F-4092-BBE8-1A3F211A644E}"/>
    <cellStyle name="Porcentual 7 14 2 2" xfId="26904" xr:uid="{1ADB6762-0F24-41FD-ADC6-10D63547958E}"/>
    <cellStyle name="Porcentual 7 14 2 3" xfId="32398" xr:uid="{61CE1DD7-A36E-448E-B32E-09A513176850}"/>
    <cellStyle name="Porcentual 7 14 2 4" xfId="37882" xr:uid="{8D2AD105-3FD4-4974-960D-4786502EBD22}"/>
    <cellStyle name="Porcentual 7 14 3" xfId="24175" xr:uid="{5AABB0F7-0E3E-49A8-A73D-1DBCA718EEEC}"/>
    <cellStyle name="Porcentual 7 14 4" xfId="29669" xr:uid="{58FC8628-872A-438A-BB91-19279A042C8F}"/>
    <cellStyle name="Porcentual 7 14 5" xfId="35153" xr:uid="{47255A79-BA46-4688-933F-1C1D01EA863D}"/>
    <cellStyle name="Porcentual 7 15" xfId="22812" xr:uid="{F47CE422-5ED3-4493-B871-F88D89BCCE24}"/>
    <cellStyle name="Porcentual 7 15 2" xfId="28358" xr:uid="{1E21123C-E6C4-4214-BD4C-7162D905E971}"/>
    <cellStyle name="Porcentual 7 2" xfId="6850" xr:uid="{5A2145A7-E01D-4486-B822-043308B4807C}"/>
    <cellStyle name="Porcentual 7 2 2" xfId="6851" xr:uid="{8B969D44-90D6-4842-BCF7-B70A7A0145FA}"/>
    <cellStyle name="Porcentual 7 2 2 2" xfId="19662" xr:uid="{04A41CC8-B2FB-4276-9A89-111C7EBF1D09}"/>
    <cellStyle name="Porcentual 7 2 2 3" xfId="10029" xr:uid="{D8F85B3F-6B14-4075-922C-4507FD28E1FF}"/>
    <cellStyle name="Porcentual 7 2 2 3 2" xfId="21350" xr:uid="{2435ECA9-FC83-46DC-8BFD-C1E5937DC62F}"/>
    <cellStyle name="Porcentual 7 2 2 3 2 2" xfId="26906" xr:uid="{CA27AAE2-6FA9-4FB8-9F65-729A6A85F56E}"/>
    <cellStyle name="Porcentual 7 2 2 3 2 3" xfId="32400" xr:uid="{9A3BD054-4095-47AF-85FD-9BA13091EA27}"/>
    <cellStyle name="Porcentual 7 2 2 3 2 4" xfId="37884" xr:uid="{86A8E2C7-84BD-490F-A5B3-EDFD6DB44E3F}"/>
    <cellStyle name="Porcentual 7 2 2 3 3" xfId="24177" xr:uid="{58F45B16-316C-4680-B27D-3D5AD269D11C}"/>
    <cellStyle name="Porcentual 7 2 2 3 4" xfId="29671" xr:uid="{AC220234-3208-476F-9FAA-F853BB04E485}"/>
    <cellStyle name="Porcentual 7 2 2 3 5" xfId="35155" xr:uid="{B3CD6E42-CCA0-4245-989D-8DF7DC9103EF}"/>
    <cellStyle name="Porcentual 7 2 3" xfId="15255" xr:uid="{0EC93364-CAF7-4857-8827-C8DC66BB9F12}"/>
    <cellStyle name="Porcentual 7 2 3 2" xfId="22542" xr:uid="{E6519C0E-8D0E-4FC3-B772-607B04C09F83}"/>
    <cellStyle name="Porcentual 7 2 3 2 2" xfId="28098" xr:uid="{65F068C6-0A39-4DC4-9C1E-97281783F9D5}"/>
    <cellStyle name="Porcentual 7 2 3 2 3" xfId="33592" xr:uid="{14C935B1-98B4-4E68-BF39-0F0D651451A9}"/>
    <cellStyle name="Porcentual 7 2 3 2 4" xfId="39076" xr:uid="{6D920417-07A7-44CC-85EF-B233CE00EA80}"/>
    <cellStyle name="Porcentual 7 2 3 3" xfId="25369" xr:uid="{7B31D8C1-1402-4A66-9AE9-B797E2439247}"/>
    <cellStyle name="Porcentual 7 2 3 4" xfId="30863" xr:uid="{C9D629EA-A144-480C-829D-A0C034B79B09}"/>
    <cellStyle name="Porcentual 7 2 3 5" xfId="36347" xr:uid="{47A14F6B-220C-4E0F-95F2-2598754287DC}"/>
    <cellStyle name="Porcentual 7 2 4" xfId="12167" xr:uid="{26DD7518-B411-4822-A263-7B3D99F6F97F}"/>
    <cellStyle name="Porcentual 7 2 5" xfId="17403" xr:uid="{5A5D7128-206B-45E8-8EB0-5D4A7C79B2BA}"/>
    <cellStyle name="Porcentual 7 2 6" xfId="19661" xr:uid="{4DD0440B-0B37-427A-B270-FEA2E7879EB5}"/>
    <cellStyle name="Porcentual 7 2 7" xfId="10028" xr:uid="{72F87FE4-9E87-4B88-A4AD-F7CE017E7585}"/>
    <cellStyle name="Porcentual 7 2 7 2" xfId="21349" xr:uid="{D5102DEB-2447-46BF-BFE3-496FA438BF79}"/>
    <cellStyle name="Porcentual 7 2 7 2 2" xfId="26905" xr:uid="{65F55DCA-AA4F-41B6-83DD-E8922198656A}"/>
    <cellStyle name="Porcentual 7 2 7 2 3" xfId="32399" xr:uid="{84EE6E00-2DAD-4C71-A1B4-BBCBAE567924}"/>
    <cellStyle name="Porcentual 7 2 7 2 4" xfId="37883" xr:uid="{43A172F2-0378-4E5E-8771-01462877E5B9}"/>
    <cellStyle name="Porcentual 7 2 7 3" xfId="24176" xr:uid="{25FBF3C2-C445-4FAC-BA6F-2F385E232A9A}"/>
    <cellStyle name="Porcentual 7 2 7 4" xfId="29670" xr:uid="{149F8351-F096-40F5-920E-96A9EC3B4678}"/>
    <cellStyle name="Porcentual 7 2 7 5" xfId="35154" xr:uid="{A85FC01A-A226-4BA4-AC82-DE16C6E5ADDD}"/>
    <cellStyle name="Porcentual 7 3" xfId="6852" xr:uid="{B0AE2664-6371-40B3-9D94-C8E76D2DA9BF}"/>
    <cellStyle name="Porcentual 7 3 2" xfId="15256" xr:uid="{FFB1548D-7AC0-41F9-AEBB-348416DD951B}"/>
    <cellStyle name="Porcentual 7 3 2 2" xfId="22543" xr:uid="{613BA5E1-02CD-4567-BAA9-C0F3F0F9E21C}"/>
    <cellStyle name="Porcentual 7 3 2 2 2" xfId="28099" xr:uid="{40570664-9A27-407F-9891-1821DD512C71}"/>
    <cellStyle name="Porcentual 7 3 2 2 3" xfId="33593" xr:uid="{588A67A4-9197-4B02-A27C-36D4043A23C5}"/>
    <cellStyle name="Porcentual 7 3 2 2 4" xfId="39077" xr:uid="{0B1B833B-8DE7-4F63-931B-518CFDEFA85E}"/>
    <cellStyle name="Porcentual 7 3 2 3" xfId="25370" xr:uid="{66436139-CE0E-401B-B06D-F32162632381}"/>
    <cellStyle name="Porcentual 7 3 2 4" xfId="30864" xr:uid="{0752B6C4-E200-42B9-A2EF-2E2AD5494B74}"/>
    <cellStyle name="Porcentual 7 3 2 5" xfId="36348" xr:uid="{02F86590-8F99-4286-97A5-4ED7E53564A0}"/>
    <cellStyle name="Porcentual 7 3 3" xfId="12168" xr:uid="{BCC7D9F8-00E8-406E-A477-92ED7F6EC46A}"/>
    <cellStyle name="Porcentual 7 3 4" xfId="17404" xr:uid="{35BC40F4-2A81-4A87-9000-7B90E0439611}"/>
    <cellStyle name="Porcentual 7 3 5" xfId="19663" xr:uid="{335BE93F-211E-45D4-AE27-8BA99A500D23}"/>
    <cellStyle name="Porcentual 7 3 6" xfId="10030" xr:uid="{61F98285-2FA5-42ED-B46C-D1C56922EE62}"/>
    <cellStyle name="Porcentual 7 3 6 2" xfId="21351" xr:uid="{93BA9B80-C2C9-4BF1-8B0E-48E9C44BC82E}"/>
    <cellStyle name="Porcentual 7 3 6 2 2" xfId="26907" xr:uid="{3645CB2B-DACE-4B3F-B7AB-324EDFA29EC8}"/>
    <cellStyle name="Porcentual 7 3 6 2 3" xfId="32401" xr:uid="{BB062D45-EBD7-46B4-B870-E2F9D79DC94A}"/>
    <cellStyle name="Porcentual 7 3 6 2 4" xfId="37885" xr:uid="{F442B08F-722C-4FDB-8EE7-F0CFCAB4FEB9}"/>
    <cellStyle name="Porcentual 7 3 6 3" xfId="24178" xr:uid="{01060E9E-FD90-4907-ABF3-F1010E1A3EA4}"/>
    <cellStyle name="Porcentual 7 3 6 4" xfId="29672" xr:uid="{790AAC7E-CCCF-45DD-818B-FD62741AECE0}"/>
    <cellStyle name="Porcentual 7 3 6 5" xfId="35156" xr:uid="{D517F6D1-99F2-4FDA-AE03-CE9CBBC04508}"/>
    <cellStyle name="Porcentual 7 4" xfId="6853" xr:uid="{B1299EF8-5D57-4CAB-8719-6FFEF03B7FCF}"/>
    <cellStyle name="Porcentual 7 4 2" xfId="15257" xr:uid="{D5AFCF77-2B32-4A2A-A955-1A97C2CDCC1A}"/>
    <cellStyle name="Porcentual 7 4 2 2" xfId="22544" xr:uid="{4EC04331-6C38-4EB8-902F-FE3147416217}"/>
    <cellStyle name="Porcentual 7 4 2 2 2" xfId="28100" xr:uid="{5602769D-2AAC-43A9-94A7-52C14BB966CA}"/>
    <cellStyle name="Porcentual 7 4 2 2 3" xfId="33594" xr:uid="{D4BD171F-7803-446A-92F6-1EC8D501BBAB}"/>
    <cellStyle name="Porcentual 7 4 2 2 4" xfId="39078" xr:uid="{AFE69763-23FD-43B9-99D4-83EFCB612C19}"/>
    <cellStyle name="Porcentual 7 4 2 3" xfId="25371" xr:uid="{79A50E6E-0A4A-4552-A77F-5B8011076588}"/>
    <cellStyle name="Porcentual 7 4 2 4" xfId="30865" xr:uid="{F6DD1E90-861B-4619-8145-63CF05108974}"/>
    <cellStyle name="Porcentual 7 4 2 5" xfId="36349" xr:uid="{F436C082-98C5-4498-BEDA-4F211D2BB0BD}"/>
    <cellStyle name="Porcentual 7 4 3" xfId="12169" xr:uid="{B0B261FA-AD6B-4222-869A-8DE118C3C6C9}"/>
    <cellStyle name="Porcentual 7 4 4" xfId="17405" xr:uid="{830A8DD1-D439-4979-83BD-4557680E1C05}"/>
    <cellStyle name="Porcentual 7 4 5" xfId="19664" xr:uid="{5B7BF4A3-62A6-41A0-B661-A145E382F2C1}"/>
    <cellStyle name="Porcentual 7 4 6" xfId="10031" xr:uid="{E63462B5-11DE-4AEB-A279-D220C1D4A71F}"/>
    <cellStyle name="Porcentual 7 4 6 2" xfId="21352" xr:uid="{17C8B39F-6960-4A78-933E-E1361AD7A7F2}"/>
    <cellStyle name="Porcentual 7 4 6 2 2" xfId="26908" xr:uid="{75884505-C5E4-449A-9E57-A055EEFD4C96}"/>
    <cellStyle name="Porcentual 7 4 6 2 3" xfId="32402" xr:uid="{2D9125C7-CB80-4DF8-852C-D8C8052DF184}"/>
    <cellStyle name="Porcentual 7 4 6 2 4" xfId="37886" xr:uid="{CB34B600-0993-4902-8235-FF78713EE4D1}"/>
    <cellStyle name="Porcentual 7 4 6 3" xfId="24179" xr:uid="{36E8F77A-9639-43E9-92D5-A7BC28CDBE55}"/>
    <cellStyle name="Porcentual 7 4 6 4" xfId="29673" xr:uid="{D6721E95-7E3B-4633-9359-096A9CE3085D}"/>
    <cellStyle name="Porcentual 7 4 6 5" xfId="35157" xr:uid="{BE77A76F-91C9-4924-B818-F80594BD830D}"/>
    <cellStyle name="Porcentual 7 5" xfId="6854" xr:uid="{0C0211BD-29CE-483B-B91B-43E7DEC2F228}"/>
    <cellStyle name="Porcentual 7 5 2" xfId="15258" xr:uid="{31970552-2EAF-4C73-B9B1-B416077367EE}"/>
    <cellStyle name="Porcentual 7 5 2 2" xfId="22545" xr:uid="{34C9539C-59E4-4F35-AF69-45285BDC7397}"/>
    <cellStyle name="Porcentual 7 5 2 2 2" xfId="28101" xr:uid="{5D631EA0-12F0-49A7-AA71-B85A2211BF3A}"/>
    <cellStyle name="Porcentual 7 5 2 2 3" xfId="33595" xr:uid="{72EC6698-D203-4446-B7A8-94BCE73DCB03}"/>
    <cellStyle name="Porcentual 7 5 2 2 4" xfId="39079" xr:uid="{27BB777A-3EF3-4E82-B9A1-4ECEEA0A8B63}"/>
    <cellStyle name="Porcentual 7 5 2 3" xfId="25372" xr:uid="{D08C52E4-D17D-49F1-A8A1-52325594CE8A}"/>
    <cellStyle name="Porcentual 7 5 2 4" xfId="30866" xr:uid="{827B7009-51C0-4683-B3FA-38D09CDA4F9A}"/>
    <cellStyle name="Porcentual 7 5 2 5" xfId="36350" xr:uid="{C6FED390-1529-453E-BEAD-1F962FB1589D}"/>
    <cellStyle name="Porcentual 7 5 3" xfId="12170" xr:uid="{F0765E97-89B0-4337-B3DD-96AFED3F8710}"/>
    <cellStyle name="Porcentual 7 5 4" xfId="17406" xr:uid="{734721C9-53AC-45C6-9607-0E62B18D8F10}"/>
    <cellStyle name="Porcentual 7 5 5" xfId="19665" xr:uid="{77F9682E-0A5B-4CFC-9D31-9883AB2DB556}"/>
    <cellStyle name="Porcentual 7 5 6" xfId="10032" xr:uid="{FB12D9EC-5234-4E65-8EC4-78CB399F0AF0}"/>
    <cellStyle name="Porcentual 7 5 6 2" xfId="21353" xr:uid="{21B62CA9-FFB5-4D97-920A-FD6163759B10}"/>
    <cellStyle name="Porcentual 7 5 6 2 2" xfId="26909" xr:uid="{F4B00389-6732-4DCE-8F78-37E04FAC60B7}"/>
    <cellStyle name="Porcentual 7 5 6 2 3" xfId="32403" xr:uid="{157D6363-A8B7-4F97-BF36-54661BA0F380}"/>
    <cellStyle name="Porcentual 7 5 6 2 4" xfId="37887" xr:uid="{D2C7B7D7-9279-4542-BDF6-F0E61C329F14}"/>
    <cellStyle name="Porcentual 7 5 6 3" xfId="24180" xr:uid="{6A469731-2D2F-4CE2-B055-687E26F51D0F}"/>
    <cellStyle name="Porcentual 7 5 6 4" xfId="29674" xr:uid="{5AF1450C-380F-43AF-A89D-F06EC49DAAAE}"/>
    <cellStyle name="Porcentual 7 5 6 5" xfId="35158" xr:uid="{692C05E6-947A-4106-B6CF-4CEFE2620877}"/>
    <cellStyle name="Porcentual 7 6" xfId="6855" xr:uid="{215FA5DB-158F-4C13-B2B6-88E26853A73E}"/>
    <cellStyle name="Porcentual 7 6 2" xfId="15259" xr:uid="{181E7075-4343-4CE5-8313-9DAD3D8C0780}"/>
    <cellStyle name="Porcentual 7 6 2 2" xfId="22546" xr:uid="{F9F26C34-0315-4CAA-8772-A50EA31F55EE}"/>
    <cellStyle name="Porcentual 7 6 2 2 2" xfId="28102" xr:uid="{905E664B-0F52-40B3-A848-9CD4D5974737}"/>
    <cellStyle name="Porcentual 7 6 2 2 3" xfId="33596" xr:uid="{B997591A-7C46-4AAD-B407-4544AB4C3E7B}"/>
    <cellStyle name="Porcentual 7 6 2 2 4" xfId="39080" xr:uid="{DE27FC23-E47D-46FC-8740-B64696F0F6A4}"/>
    <cellStyle name="Porcentual 7 6 2 3" xfId="25373" xr:uid="{CA063809-C0C9-4794-BFC2-6C245AD170DE}"/>
    <cellStyle name="Porcentual 7 6 2 4" xfId="30867" xr:uid="{1AC773A5-4B15-48D0-A9B1-D160C5DE0431}"/>
    <cellStyle name="Porcentual 7 6 2 5" xfId="36351" xr:uid="{3999A6BA-1207-46CF-95E0-4EC9C4409A3E}"/>
    <cellStyle name="Porcentual 7 6 3" xfId="12171" xr:uid="{C78779CF-2546-4978-AD28-DCDB899933B5}"/>
    <cellStyle name="Porcentual 7 6 4" xfId="17407" xr:uid="{43193ED8-6A14-46A4-8FFA-5BE2DAB6DAD1}"/>
    <cellStyle name="Porcentual 7 6 5" xfId="19666" xr:uid="{395243E0-5D01-4133-9556-0E791245ACCB}"/>
    <cellStyle name="Porcentual 7 6 6" xfId="10033" xr:uid="{22C2B4E3-EC4A-4397-A4AD-983F05B01021}"/>
    <cellStyle name="Porcentual 7 6 6 2" xfId="21354" xr:uid="{C53A4D2C-EFA3-4931-B866-2C6FEB061AA9}"/>
    <cellStyle name="Porcentual 7 6 6 2 2" xfId="26910" xr:uid="{09FAD780-5F13-46D4-8FC3-D84B3FAD506D}"/>
    <cellStyle name="Porcentual 7 6 6 2 3" xfId="32404" xr:uid="{2319C8A8-6AE1-4023-B04A-D97D238BFDD0}"/>
    <cellStyle name="Porcentual 7 6 6 2 4" xfId="37888" xr:uid="{170B7858-3504-46A4-8640-DD374A05B90A}"/>
    <cellStyle name="Porcentual 7 6 6 3" xfId="24181" xr:uid="{8D3287C2-46DD-486C-9123-7B15E2E2DEA1}"/>
    <cellStyle name="Porcentual 7 6 6 4" xfId="29675" xr:uid="{394B97CA-5869-433F-BA83-E617D07A1445}"/>
    <cellStyle name="Porcentual 7 6 6 5" xfId="35159" xr:uid="{8D33E109-A9D8-4A80-9E31-19A67EA6B4AB}"/>
    <cellStyle name="Porcentual 7 7" xfId="6856" xr:uid="{43FD50DF-28AA-4C8F-A48E-C1E39EE47FD3}"/>
    <cellStyle name="Porcentual 7 7 2" xfId="15260" xr:uid="{0DB6A69D-E1F1-407A-981C-06BD6829EAB6}"/>
    <cellStyle name="Porcentual 7 7 2 2" xfId="22547" xr:uid="{78C69452-E616-4975-B120-F398A9372F36}"/>
    <cellStyle name="Porcentual 7 7 2 2 2" xfId="28103" xr:uid="{734FCFB8-4D74-49EA-8453-697DA0AF673F}"/>
    <cellStyle name="Porcentual 7 7 2 2 3" xfId="33597" xr:uid="{2B7CBCE9-7742-4D99-B1C2-AEDBB18A5718}"/>
    <cellStyle name="Porcentual 7 7 2 2 4" xfId="39081" xr:uid="{155F3626-7F70-4F65-A3BF-9BC35FDF2C60}"/>
    <cellStyle name="Porcentual 7 7 2 3" xfId="25374" xr:uid="{5A088659-CCDB-40C1-A835-82613C40F30A}"/>
    <cellStyle name="Porcentual 7 7 2 4" xfId="30868" xr:uid="{E0E8A650-21DF-4F92-871C-CD2806491873}"/>
    <cellStyle name="Porcentual 7 7 2 5" xfId="36352" xr:uid="{9E90B379-2393-4DF5-849B-6E0EE4266E36}"/>
    <cellStyle name="Porcentual 7 7 3" xfId="12509" xr:uid="{1656B424-E88C-4474-87B6-5637EE52E377}"/>
    <cellStyle name="Porcentual 7 7 4" xfId="17544" xr:uid="{433B591F-6D5C-4ADB-9690-1A2A406944A1}"/>
    <cellStyle name="Porcentual 7 7 5" xfId="19667" xr:uid="{017F8378-0C03-4337-B6E7-77D5F282443E}"/>
    <cellStyle name="Porcentual 7 7 6" xfId="10034" xr:uid="{E9751AD4-311C-4A6B-BBC3-8CC300B9DF67}"/>
    <cellStyle name="Porcentual 7 7 6 2" xfId="21355" xr:uid="{39B40EC1-C53D-491F-919F-081E67689E86}"/>
    <cellStyle name="Porcentual 7 7 6 2 2" xfId="26911" xr:uid="{C2BE1F08-9B8D-41EC-A4AA-E57C7E2EF59B}"/>
    <cellStyle name="Porcentual 7 7 6 2 3" xfId="32405" xr:uid="{711CE16E-5BAD-400C-897F-D10E08D1E6BB}"/>
    <cellStyle name="Porcentual 7 7 6 2 4" xfId="37889" xr:uid="{84F46E58-5E81-4A94-9703-30AFF71DB224}"/>
    <cellStyle name="Porcentual 7 7 6 3" xfId="24182" xr:uid="{5C22490B-1C09-47E6-9A01-2DD0F77433EA}"/>
    <cellStyle name="Porcentual 7 7 6 4" xfId="29676" xr:uid="{F346B7FB-246F-44BA-996B-12B85BE05C1C}"/>
    <cellStyle name="Porcentual 7 7 6 5" xfId="35160" xr:uid="{20B49671-270D-4AF3-9F30-390F97A75107}"/>
    <cellStyle name="Porcentual 7 8" xfId="7225" xr:uid="{EC144676-07E1-4757-9FB8-A5A252F653E1}"/>
    <cellStyle name="Porcentual 7 8 2" xfId="15261" xr:uid="{42AD4AD5-3073-4E26-BB42-36DFD9DE0A59}"/>
    <cellStyle name="Porcentual 7 8 2 2" xfId="22548" xr:uid="{71A1BCAA-447B-4A43-B2CA-1016681F1240}"/>
    <cellStyle name="Porcentual 7 8 2 2 2" xfId="28104" xr:uid="{08063B55-B38F-4E7E-9573-D4EC23AFAA0B}"/>
    <cellStyle name="Porcentual 7 8 2 2 3" xfId="33598" xr:uid="{8D9B4227-7075-421C-92EC-48C735DE3E01}"/>
    <cellStyle name="Porcentual 7 8 2 2 4" xfId="39082" xr:uid="{DB64CBED-4F32-4B43-8FA8-AF27CE501DBC}"/>
    <cellStyle name="Porcentual 7 8 2 3" xfId="25375" xr:uid="{9DC1423A-F221-48F8-B29E-8DC7C04B6A29}"/>
    <cellStyle name="Porcentual 7 8 2 4" xfId="30869" xr:uid="{93F6237F-89D3-41F5-A5BC-95F36678E5BC}"/>
    <cellStyle name="Porcentual 7 8 2 5" xfId="36353" xr:uid="{AE0392B3-7A9B-4F64-BF9C-434CAF0A7EA3}"/>
    <cellStyle name="Porcentual 7 8 3" xfId="10270" xr:uid="{F31859F3-9AA1-4880-90B4-F76C81BB80E4}"/>
    <cellStyle name="Porcentual 7 8 4" xfId="10035" xr:uid="{66E46355-7EA7-432A-9980-3AA511F6A366}"/>
    <cellStyle name="Porcentual 7 8 4 2" xfId="21356" xr:uid="{CF89307C-F9D8-44C3-9F24-C97DFECFA7A0}"/>
    <cellStyle name="Porcentual 7 8 4 2 2" xfId="26912" xr:uid="{486D2946-0D57-4CA9-B8F3-AEA6894CD108}"/>
    <cellStyle name="Porcentual 7 8 4 2 3" xfId="32406" xr:uid="{303359DC-6307-4D8D-B050-AA1704A04E44}"/>
    <cellStyle name="Porcentual 7 8 4 2 4" xfId="37890" xr:uid="{54246FB2-5197-4144-B797-CEB46855E9C5}"/>
    <cellStyle name="Porcentual 7 8 4 3" xfId="24183" xr:uid="{88C79FF1-E53E-4F89-A288-D128C5696F8F}"/>
    <cellStyle name="Porcentual 7 8 4 4" xfId="29677" xr:uid="{9601D078-F14D-4311-B9D5-9EA0D49653CE}"/>
    <cellStyle name="Porcentual 7 8 4 5" xfId="35161" xr:uid="{C0D3EA51-FCE2-431C-91F1-CEE44759BCFE}"/>
    <cellStyle name="Porcentual 7 9" xfId="10036" xr:uid="{7413D377-7C32-4A57-A1D9-63793369EEA0}"/>
    <cellStyle name="Porcentual 7 9 2" xfId="21357" xr:uid="{3FF888FE-9DE4-41CF-BB10-6FEE5CB82EF6}"/>
    <cellStyle name="Porcentual 7 9 2 2" xfId="26913" xr:uid="{5228E394-68D9-404A-B493-3E9CADB9C70F}"/>
    <cellStyle name="Porcentual 7 9 2 3" xfId="32407" xr:uid="{32A966E4-7B86-445B-B85A-C7B525251267}"/>
    <cellStyle name="Porcentual 7 9 2 4" xfId="37891" xr:uid="{91351A81-667D-4EC7-A312-B9FD4B72FDEC}"/>
    <cellStyle name="Porcentual 7 9 3" xfId="24184" xr:uid="{1D4A22BF-6141-4E64-B29C-D86EBC73E0ED}"/>
    <cellStyle name="Porcentual 7 9 4" xfId="29678" xr:uid="{62F8C13F-855E-47AC-A378-EDAA4CBDDDDC}"/>
    <cellStyle name="Porcentual 7 9 5" xfId="35162" xr:uid="{36772589-05E7-44E4-B05D-13950F2FEB39}"/>
    <cellStyle name="Porcentual 8" xfId="6857" xr:uid="{DF3E75F4-ABCF-469D-932E-489195D1F4A1}"/>
    <cellStyle name="Porcentual 8 10" xfId="6858" xr:uid="{A66C0E68-9054-4255-A262-C50A755B98C0}"/>
    <cellStyle name="Porcentual 8 10 2" xfId="6859" xr:uid="{BFAB4D73-6354-4D55-B08B-F61F5280751C}"/>
    <cellStyle name="Porcentual 8 10 2 2" xfId="15264" xr:uid="{B52F6C34-CE99-416B-9772-78932A3FBB69}"/>
    <cellStyle name="Porcentual 8 10 2 2 2" xfId="22551" xr:uid="{79C59059-C2ED-4D9B-96AC-ED86E4F5A06F}"/>
    <cellStyle name="Porcentual 8 10 2 2 2 2" xfId="28107" xr:uid="{7660017A-C12A-47D8-8B01-97F40AE429D8}"/>
    <cellStyle name="Porcentual 8 10 2 2 2 3" xfId="33601" xr:uid="{0254391E-DF83-427D-893E-94B907BC1CF0}"/>
    <cellStyle name="Porcentual 8 10 2 2 2 4" xfId="39085" xr:uid="{82848EF6-14C5-4E20-A3F1-8326D23D270A}"/>
    <cellStyle name="Porcentual 8 10 2 2 3" xfId="25378" xr:uid="{D846ED1E-E394-4137-977B-AF0F412BC0C4}"/>
    <cellStyle name="Porcentual 8 10 2 2 4" xfId="30872" xr:uid="{09F7AFB8-8B28-423E-97C7-B73CE01A169E}"/>
    <cellStyle name="Porcentual 8 10 2 2 5" xfId="36356" xr:uid="{EA33341F-37EC-4481-8A6A-D991070C4B42}"/>
    <cellStyle name="Porcentual 8 10 2 3" xfId="12174" xr:uid="{FF1F6C07-793C-47D0-95E0-E77B9F50AF0C}"/>
    <cellStyle name="Porcentual 8 10 2 4" xfId="17410" xr:uid="{9BE5B1D2-402B-44EF-B773-6A27CCFD99A6}"/>
    <cellStyle name="Porcentual 8 10 2 5" xfId="19670" xr:uid="{481B1EE1-039B-4946-9705-933ABBEC1767}"/>
    <cellStyle name="Porcentual 8 10 2 6" xfId="10039" xr:uid="{6D23FD66-5E24-4081-9D29-45D6EAABD409}"/>
    <cellStyle name="Porcentual 8 10 2 6 2" xfId="21360" xr:uid="{D465EA4E-CC94-4D64-BB01-506A5BB0E7C5}"/>
    <cellStyle name="Porcentual 8 10 2 6 2 2" xfId="26916" xr:uid="{3F5AAA67-D651-400A-B284-5B824730DDCE}"/>
    <cellStyle name="Porcentual 8 10 2 6 2 3" xfId="32410" xr:uid="{B490A890-848E-4CAF-8A0A-1E78FDD84C47}"/>
    <cellStyle name="Porcentual 8 10 2 6 2 4" xfId="37894" xr:uid="{DC8CEA27-5444-426A-B380-520BBD237B37}"/>
    <cellStyle name="Porcentual 8 10 2 6 3" xfId="24187" xr:uid="{F701A95D-CD42-4875-9596-B97C54542CA6}"/>
    <cellStyle name="Porcentual 8 10 2 6 4" xfId="29681" xr:uid="{C8768795-3504-4EC7-847D-9F89F9C35162}"/>
    <cellStyle name="Porcentual 8 10 2 6 5" xfId="35165" xr:uid="{F50D1919-214D-4C84-8D1A-863F678B0964}"/>
    <cellStyle name="Porcentual 8 10 3" xfId="15263" xr:uid="{CA1D1C95-6BAE-4520-934E-72E60B10A75A}"/>
    <cellStyle name="Porcentual 8 10 3 2" xfId="22550" xr:uid="{4A726ECD-1765-4E0C-9302-4B4A33248A93}"/>
    <cellStyle name="Porcentual 8 10 3 2 2" xfId="28106" xr:uid="{8E570270-DBD6-4788-9A6F-4D5E488274CD}"/>
    <cellStyle name="Porcentual 8 10 3 2 3" xfId="33600" xr:uid="{BB1D225D-948C-4574-9DB4-FE93C1C1EDEC}"/>
    <cellStyle name="Porcentual 8 10 3 2 4" xfId="39084" xr:uid="{CE149EBD-B9BC-42BF-984F-B5CFF1153AB6}"/>
    <cellStyle name="Porcentual 8 10 3 3" xfId="25377" xr:uid="{1C2EDDCB-6F9D-4385-A758-8BF1F230EA73}"/>
    <cellStyle name="Porcentual 8 10 3 4" xfId="30871" xr:uid="{13CABF96-0E37-433C-833B-56CCF40F165D}"/>
    <cellStyle name="Porcentual 8 10 3 5" xfId="36355" xr:uid="{12AD1989-824F-4B72-8B79-D7A421BAB305}"/>
    <cellStyle name="Porcentual 8 10 4" xfId="12173" xr:uid="{6002F5DB-647E-43C1-BEB3-90032442A62A}"/>
    <cellStyle name="Porcentual 8 10 5" xfId="17409" xr:uid="{662FD332-3436-4761-BA6D-37F9BFD951FD}"/>
    <cellStyle name="Porcentual 8 10 6" xfId="19669" xr:uid="{D132D93D-0ED8-4B2D-B6E5-C17552D516AB}"/>
    <cellStyle name="Porcentual 8 10 7" xfId="10038" xr:uid="{DAFF2394-7A85-4D87-A3A3-91E90CCC1159}"/>
    <cellStyle name="Porcentual 8 10 7 2" xfId="21359" xr:uid="{1A685B6E-EAF8-4BAE-B03D-CE0610D047D2}"/>
    <cellStyle name="Porcentual 8 10 7 2 2" xfId="26915" xr:uid="{153ABDF6-FFC6-44F0-B739-7C07F42ADEAA}"/>
    <cellStyle name="Porcentual 8 10 7 2 3" xfId="32409" xr:uid="{0D061DA4-5E76-45E3-9663-8B2B3D68ED90}"/>
    <cellStyle name="Porcentual 8 10 7 2 4" xfId="37893" xr:uid="{C25413CC-1FA4-4A62-B7C8-1E488C55E940}"/>
    <cellStyle name="Porcentual 8 10 7 3" xfId="24186" xr:uid="{436D244E-41C4-4429-A354-B67EF12AAF6E}"/>
    <cellStyle name="Porcentual 8 10 7 4" xfId="29680" xr:uid="{F8F153D1-4B80-4E36-9F8D-9BF69E2075C5}"/>
    <cellStyle name="Porcentual 8 10 7 5" xfId="35164" xr:uid="{C2C78ED0-2B5E-4E1A-AFE8-B4716D500645}"/>
    <cellStyle name="Porcentual 8 11" xfId="6860" xr:uid="{576BCBFB-B2D5-4F1F-B140-68A3FEEDA830}"/>
    <cellStyle name="Porcentual 8 11 2" xfId="15265" xr:uid="{46707F18-8EC4-46FF-AFA1-621716BB49BA}"/>
    <cellStyle name="Porcentual 8 11 2 2" xfId="22552" xr:uid="{6377FFB1-8C2A-496C-9BFE-C415DB48247E}"/>
    <cellStyle name="Porcentual 8 11 2 2 2" xfId="28108" xr:uid="{1E91CEE3-020F-4BBD-A007-7BEC00F4BCEA}"/>
    <cellStyle name="Porcentual 8 11 2 2 3" xfId="33602" xr:uid="{6D57FEEA-AEA7-4A0E-872F-0E056D931022}"/>
    <cellStyle name="Porcentual 8 11 2 2 4" xfId="39086" xr:uid="{9C31F80A-B1AD-41DF-952D-A2E68BACB164}"/>
    <cellStyle name="Porcentual 8 11 2 3" xfId="25379" xr:uid="{2821EB46-DE8B-4EB9-B3FF-84D1911ACDEE}"/>
    <cellStyle name="Porcentual 8 11 2 4" xfId="30873" xr:uid="{4FA39136-FFBE-407A-BAEC-0CBA4040F7FF}"/>
    <cellStyle name="Porcentual 8 11 2 5" xfId="36357" xr:uid="{39B1846C-AAFA-4F43-9C4C-41BDB43A1CE3}"/>
    <cellStyle name="Porcentual 8 11 3" xfId="12175" xr:uid="{2D9F23F9-192F-40ED-BE6C-358A68AB6C49}"/>
    <cellStyle name="Porcentual 8 11 4" xfId="17411" xr:uid="{7BBAA317-DFB0-468A-82C7-BFFAC54DCE89}"/>
    <cellStyle name="Porcentual 8 11 5" xfId="19671" xr:uid="{2B210B70-7F70-4A21-921D-9A505D6676F6}"/>
    <cellStyle name="Porcentual 8 11 6" xfId="10040" xr:uid="{ADF1C03A-D05C-4A57-9509-D0CE67DB686B}"/>
    <cellStyle name="Porcentual 8 11 6 2" xfId="21361" xr:uid="{0F0EEBB6-3323-4E6D-AE01-704057602E08}"/>
    <cellStyle name="Porcentual 8 11 6 2 2" xfId="26917" xr:uid="{038249DF-8E8C-472E-BF45-DF95DF1BD63D}"/>
    <cellStyle name="Porcentual 8 11 6 2 3" xfId="32411" xr:uid="{BB9B3D5B-47BA-4646-B850-ED1290EBA151}"/>
    <cellStyle name="Porcentual 8 11 6 2 4" xfId="37895" xr:uid="{01A77586-AB69-4BE0-AB75-887CEBC74A3C}"/>
    <cellStyle name="Porcentual 8 11 6 3" xfId="24188" xr:uid="{C7D675C8-4E45-4A0C-B1B9-5CA447CB5383}"/>
    <cellStyle name="Porcentual 8 11 6 4" xfId="29682" xr:uid="{4C837E1C-70CC-4934-A9FE-13F41AD7492B}"/>
    <cellStyle name="Porcentual 8 11 6 5" xfId="35166" xr:uid="{637C496D-815F-439F-8FA4-B418F58FBA8E}"/>
    <cellStyle name="Porcentual 8 12" xfId="6861" xr:uid="{D39DB32D-C596-422C-91BB-5789CA4CB437}"/>
    <cellStyle name="Porcentual 8 12 2" xfId="15266" xr:uid="{DFF4A69B-4BEB-4E51-AB6D-F1818DBE2A5D}"/>
    <cellStyle name="Porcentual 8 12 2 2" xfId="22553" xr:uid="{86DE218A-D90A-42EF-A7AC-458B114FE3D6}"/>
    <cellStyle name="Porcentual 8 12 2 2 2" xfId="28109" xr:uid="{9D2D874D-7A0D-4019-B812-93514AFBFBDA}"/>
    <cellStyle name="Porcentual 8 12 2 2 3" xfId="33603" xr:uid="{5EE8C9FA-313A-43EC-B3D6-7DBD36D0AE42}"/>
    <cellStyle name="Porcentual 8 12 2 2 4" xfId="39087" xr:uid="{338E753E-14FE-453D-93ED-687D90448C3F}"/>
    <cellStyle name="Porcentual 8 12 2 3" xfId="25380" xr:uid="{5A441A4F-E0EE-45B0-9045-576CF83154EB}"/>
    <cellStyle name="Porcentual 8 12 2 4" xfId="30874" xr:uid="{58C083EB-A359-4498-B1F2-FB59007A3D48}"/>
    <cellStyle name="Porcentual 8 12 2 5" xfId="36358" xr:uid="{966BCD39-B6FB-49A5-9D4A-E43E42C9E604}"/>
    <cellStyle name="Porcentual 8 12 3" xfId="12176" xr:uid="{0483D58A-A023-4A18-9C82-DB7E529F07C1}"/>
    <cellStyle name="Porcentual 8 12 4" xfId="17412" xr:uid="{F7ED3365-F011-46FB-AA78-E162BE6953B0}"/>
    <cellStyle name="Porcentual 8 12 5" xfId="19672" xr:uid="{2315F334-B044-4B3B-83FA-606D6B58F297}"/>
    <cellStyle name="Porcentual 8 12 6" xfId="10041" xr:uid="{30C8ABA5-4F62-4586-A63E-2B391D69C8DC}"/>
    <cellStyle name="Porcentual 8 12 6 2" xfId="21362" xr:uid="{87DEAD9F-6180-4DED-A6A2-9566F70C5E40}"/>
    <cellStyle name="Porcentual 8 12 6 2 2" xfId="26918" xr:uid="{246ABB7B-E531-427B-96E8-1C16C1A4A010}"/>
    <cellStyle name="Porcentual 8 12 6 2 3" xfId="32412" xr:uid="{4E619290-D406-4EC4-B78E-060FD3A57AD7}"/>
    <cellStyle name="Porcentual 8 12 6 2 4" xfId="37896" xr:uid="{19CC8B9C-A35A-4ECC-BB36-8E58BC42100D}"/>
    <cellStyle name="Porcentual 8 12 6 3" xfId="24189" xr:uid="{CBB25129-7809-4E0F-86B4-B91F515659E4}"/>
    <cellStyle name="Porcentual 8 12 6 4" xfId="29683" xr:uid="{54B52435-DCC5-4F7D-8895-1FBA451EF216}"/>
    <cellStyle name="Porcentual 8 12 6 5" xfId="35167" xr:uid="{E5D6A41D-45F8-4515-A00A-DC8A2C835C18}"/>
    <cellStyle name="Porcentual 8 13" xfId="6862" xr:uid="{B4E48AF2-1C6A-485E-9626-193CAEA3FA25}"/>
    <cellStyle name="Porcentual 8 13 2" xfId="15267" xr:uid="{1169549D-E1EA-4CD1-987F-7351A12DDBE6}"/>
    <cellStyle name="Porcentual 8 13 2 2" xfId="22554" xr:uid="{3303D929-8F74-4DB9-9791-241D154F2383}"/>
    <cellStyle name="Porcentual 8 13 2 2 2" xfId="28110" xr:uid="{B08088AC-0BD5-4F70-AAD8-98C9BC429604}"/>
    <cellStyle name="Porcentual 8 13 2 2 3" xfId="33604" xr:uid="{4F6EC188-D9A5-45A6-9B8B-F6DDCA9EB79E}"/>
    <cellStyle name="Porcentual 8 13 2 2 4" xfId="39088" xr:uid="{8C05F2B0-94F3-400C-A7B4-CB99D4311546}"/>
    <cellStyle name="Porcentual 8 13 2 3" xfId="25381" xr:uid="{0B124CBF-EBA5-4636-B489-ED96FBC555EA}"/>
    <cellStyle name="Porcentual 8 13 2 4" xfId="30875" xr:uid="{35E1C37E-B8A2-4DE7-BA9A-B789EBEFC539}"/>
    <cellStyle name="Porcentual 8 13 2 5" xfId="36359" xr:uid="{20280486-CC28-41C2-991F-D2591FA86307}"/>
    <cellStyle name="Porcentual 8 13 3" xfId="12177" xr:uid="{8D310AB1-6FD6-417F-B1F1-FD8BEB450AEA}"/>
    <cellStyle name="Porcentual 8 13 4" xfId="17413" xr:uid="{CEB3BDF2-96BA-483B-8710-3F0625FEE623}"/>
    <cellStyle name="Porcentual 8 13 5" xfId="19673" xr:uid="{F449F97F-AF80-4233-9B78-1A100246238A}"/>
    <cellStyle name="Porcentual 8 13 6" xfId="10042" xr:uid="{81A110EF-6217-4847-B7A9-0D92BB7CBA44}"/>
    <cellStyle name="Porcentual 8 13 6 2" xfId="21363" xr:uid="{B3A5F3A7-FF42-48A7-9A81-7BCA639A0758}"/>
    <cellStyle name="Porcentual 8 13 6 2 2" xfId="26919" xr:uid="{737F8FF4-2801-4E3E-95BB-31A6B33160DA}"/>
    <cellStyle name="Porcentual 8 13 6 2 3" xfId="32413" xr:uid="{E5B94DD9-DBBE-400B-A3D7-D8A4DD493DEB}"/>
    <cellStyle name="Porcentual 8 13 6 2 4" xfId="37897" xr:uid="{79AB6890-4D48-44D6-85E5-C7915512DA81}"/>
    <cellStyle name="Porcentual 8 13 6 3" xfId="24190" xr:uid="{A7285729-D264-4634-AEC0-C00B2095CD30}"/>
    <cellStyle name="Porcentual 8 13 6 4" xfId="29684" xr:uid="{099DDFF4-83DB-4B26-B379-4B066696ECF7}"/>
    <cellStyle name="Porcentual 8 13 6 5" xfId="35168" xr:uid="{FFDFB95C-0B99-4516-9CE7-B6D4BAEC8D8D}"/>
    <cellStyle name="Porcentual 8 14" xfId="6863" xr:uid="{68D586EB-F0DC-4480-A9B2-DE559BE3BB4A}"/>
    <cellStyle name="Porcentual 8 14 2" xfId="15268" xr:uid="{9321CA50-8AC1-4F10-9124-ECC7D7A5D64E}"/>
    <cellStyle name="Porcentual 8 14 2 2" xfId="22555" xr:uid="{B579D882-7C36-4B33-A3FC-5488C1363AC1}"/>
    <cellStyle name="Porcentual 8 14 2 2 2" xfId="28111" xr:uid="{84313BF2-9C24-47DE-8FE4-FD472EABFDA4}"/>
    <cellStyle name="Porcentual 8 14 2 2 3" xfId="33605" xr:uid="{24FBE5FD-CCF4-44A5-B1FD-D896E891720F}"/>
    <cellStyle name="Porcentual 8 14 2 2 4" xfId="39089" xr:uid="{A8BB880E-A4A3-4742-BCE5-1DE05F69729C}"/>
    <cellStyle name="Porcentual 8 14 2 3" xfId="25382" xr:uid="{A0D1414A-DA90-4246-8597-E644BBDA095E}"/>
    <cellStyle name="Porcentual 8 14 2 4" xfId="30876" xr:uid="{B6D10938-9CA0-4EEE-B2DC-CD99CBD53317}"/>
    <cellStyle name="Porcentual 8 14 2 5" xfId="36360" xr:uid="{E76602A9-024F-425F-B077-CAE3A9CEC72A}"/>
    <cellStyle name="Porcentual 8 14 3" xfId="12178" xr:uid="{C16D6FD9-8DB6-46AD-9547-687BFA4CBF45}"/>
    <cellStyle name="Porcentual 8 14 4" xfId="17414" xr:uid="{8129520E-1134-425B-ACC8-A0591C5BE22E}"/>
    <cellStyle name="Porcentual 8 14 5" xfId="19674" xr:uid="{B16F7462-AB48-4F14-9AF0-D545196B2746}"/>
    <cellStyle name="Porcentual 8 14 6" xfId="10043" xr:uid="{BE8A9E49-11C5-4C31-9079-729C347F0DB5}"/>
    <cellStyle name="Porcentual 8 14 6 2" xfId="21364" xr:uid="{46B0061A-3401-4355-A794-C83249D517A0}"/>
    <cellStyle name="Porcentual 8 14 6 2 2" xfId="26920" xr:uid="{852915C7-42C1-4994-A2EC-37AFE6E8527C}"/>
    <cellStyle name="Porcentual 8 14 6 2 3" xfId="32414" xr:uid="{66324596-E7B8-49AF-A765-1159CC742704}"/>
    <cellStyle name="Porcentual 8 14 6 2 4" xfId="37898" xr:uid="{05769B17-67B8-46DF-BC08-B421C22F0F09}"/>
    <cellStyle name="Porcentual 8 14 6 3" xfId="24191" xr:uid="{A658627C-2FA1-469F-8256-F54AA302AD42}"/>
    <cellStyle name="Porcentual 8 14 6 4" xfId="29685" xr:uid="{61D24E8F-291B-4DE7-A513-1010E39B8A58}"/>
    <cellStyle name="Porcentual 8 14 6 5" xfId="35169" xr:uid="{06FA0218-EE13-46BC-B991-39986C909DC3}"/>
    <cellStyle name="Porcentual 8 15" xfId="6864" xr:uid="{A046C1ED-9150-47E7-AEA4-927DA5169262}"/>
    <cellStyle name="Porcentual 8 15 2" xfId="15269" xr:uid="{3D5EF241-2774-4047-9432-6DD2EF15B622}"/>
    <cellStyle name="Porcentual 8 15 2 2" xfId="22556" xr:uid="{5F7D29B4-B170-4345-81B0-E67F3C1EAB24}"/>
    <cellStyle name="Porcentual 8 15 2 2 2" xfId="28112" xr:uid="{7F515941-B272-4D62-8AEF-8289AD58D117}"/>
    <cellStyle name="Porcentual 8 15 2 2 3" xfId="33606" xr:uid="{C487C58F-E2D3-4F3A-B771-CFA6E5F80133}"/>
    <cellStyle name="Porcentual 8 15 2 2 4" xfId="39090" xr:uid="{F10EC831-2228-4E93-B509-43E632CCEFF7}"/>
    <cellStyle name="Porcentual 8 15 2 3" xfId="25383" xr:uid="{92F2B9FF-0060-4EB3-B1C3-92D26C1F60BA}"/>
    <cellStyle name="Porcentual 8 15 2 4" xfId="30877" xr:uid="{3DAF8E4C-BF64-4309-8EF0-6EC1F6744B04}"/>
    <cellStyle name="Porcentual 8 15 2 5" xfId="36361" xr:uid="{E1A24223-F8B1-458B-A862-9B9AAB446BE8}"/>
    <cellStyle name="Porcentual 8 15 3" xfId="12179" xr:uid="{932E7089-F4CD-47DB-9935-DABA89D445D2}"/>
    <cellStyle name="Porcentual 8 15 4" xfId="17415" xr:uid="{77C7B731-C4EE-4B21-A101-A792DC00D350}"/>
    <cellStyle name="Porcentual 8 15 5" xfId="19675" xr:uid="{3CFAACF8-652A-4504-B05F-4A7B025D59C1}"/>
    <cellStyle name="Porcentual 8 15 6" xfId="10044" xr:uid="{463BF1D6-8C95-46EF-A627-4F89BDB49484}"/>
    <cellStyle name="Porcentual 8 15 6 2" xfId="21365" xr:uid="{0045E45C-7F54-4082-8DD8-1D6F0D325127}"/>
    <cellStyle name="Porcentual 8 15 6 2 2" xfId="26921" xr:uid="{7065763F-0C1B-4F79-BF59-ADAD463BB5AA}"/>
    <cellStyle name="Porcentual 8 15 6 2 3" xfId="32415" xr:uid="{EB3D104C-9328-4DEA-A403-FCD46EA608A0}"/>
    <cellStyle name="Porcentual 8 15 6 2 4" xfId="37899" xr:uid="{65DCCEC0-E163-4BC8-B5E6-887379192525}"/>
    <cellStyle name="Porcentual 8 15 6 3" xfId="24192" xr:uid="{4E037810-BA28-443D-83B4-932DAE62F252}"/>
    <cellStyle name="Porcentual 8 15 6 4" xfId="29686" xr:uid="{5523E867-34F3-4B7A-860C-A87580CE4FA4}"/>
    <cellStyle name="Porcentual 8 15 6 5" xfId="35170" xr:uid="{30257C6C-836F-414C-A88C-3680E470D07B}"/>
    <cellStyle name="Porcentual 8 16" xfId="6865" xr:uid="{723F4529-FE61-4723-9995-1B3081D71A59}"/>
    <cellStyle name="Porcentual 8 16 2" xfId="15270" xr:uid="{2E510779-1F74-4673-9034-64EA2546A92A}"/>
    <cellStyle name="Porcentual 8 16 2 2" xfId="22557" xr:uid="{85D52D2A-768C-4C3D-98B2-3FA104E4D6E0}"/>
    <cellStyle name="Porcentual 8 16 2 2 2" xfId="28113" xr:uid="{98040264-FABD-4F38-8B56-309E6424D74A}"/>
    <cellStyle name="Porcentual 8 16 2 2 3" xfId="33607" xr:uid="{AB073241-E8E7-42ED-9581-C259A12558A5}"/>
    <cellStyle name="Porcentual 8 16 2 2 4" xfId="39091" xr:uid="{12AAAE5C-4832-4FF9-A0D6-0D442A88E106}"/>
    <cellStyle name="Porcentual 8 16 2 3" xfId="25384" xr:uid="{587E01FE-BD08-4FE6-B50A-066490A9BA29}"/>
    <cellStyle name="Porcentual 8 16 2 4" xfId="30878" xr:uid="{C8C2AD21-A1E2-45AC-93AE-1AD8914E2671}"/>
    <cellStyle name="Porcentual 8 16 2 5" xfId="36362" xr:uid="{0AC99483-D1EC-42FF-A19C-1E265E295314}"/>
    <cellStyle name="Porcentual 8 16 3" xfId="12510" xr:uid="{B154C140-1228-4CEA-9725-2094ACFDB2E6}"/>
    <cellStyle name="Porcentual 8 16 3 2" xfId="21562" xr:uid="{1442BDF1-14B0-4EB9-B657-E9CED7B2DA10}"/>
    <cellStyle name="Porcentual 8 16 3 2 2" xfId="27118" xr:uid="{781E5B16-CF9B-4EBD-B557-605B4217F26C}"/>
    <cellStyle name="Porcentual 8 16 3 2 3" xfId="32612" xr:uid="{A6F80A85-B045-4183-8131-805EFF55FC9E}"/>
    <cellStyle name="Porcentual 8 16 3 2 4" xfId="38096" xr:uid="{DE0F97AF-AA20-4044-85BD-8BDF31EC93C3}"/>
    <cellStyle name="Porcentual 8 16 3 3" xfId="24389" xr:uid="{66D05733-7BB2-4A40-A894-3C01D2630DFD}"/>
    <cellStyle name="Porcentual 8 16 3 4" xfId="29883" xr:uid="{505CDDD8-49E7-4C50-9DCC-48F27C40B7AA}"/>
    <cellStyle name="Porcentual 8 16 3 5" xfId="35367" xr:uid="{49F814A8-301F-4851-A149-864347C0D348}"/>
    <cellStyle name="Porcentual 8 16 4" xfId="19676" xr:uid="{F5F5E3F5-8705-4972-8883-F5EFC8B2A319}"/>
    <cellStyle name="Porcentual 8 16 5" xfId="10045" xr:uid="{12D2D0AB-36D6-425B-ABD7-0B0F9C9521F8}"/>
    <cellStyle name="Porcentual 8 16 5 2" xfId="21366" xr:uid="{4BFC0CCB-C580-4E07-9172-2B811863AB81}"/>
    <cellStyle name="Porcentual 8 16 5 2 2" xfId="26922" xr:uid="{CFEFBEA2-F956-4290-A984-879850173E12}"/>
    <cellStyle name="Porcentual 8 16 5 2 3" xfId="32416" xr:uid="{6ECA2A75-F52A-4AF3-97CB-A3FE404221F7}"/>
    <cellStyle name="Porcentual 8 16 5 2 4" xfId="37900" xr:uid="{7AA85553-4C1B-4627-8389-E5F4459848FD}"/>
    <cellStyle name="Porcentual 8 16 5 3" xfId="24193" xr:uid="{AC9B5424-8F67-4F40-93EC-2B40EB5D5D3F}"/>
    <cellStyle name="Porcentual 8 16 5 4" xfId="29687" xr:uid="{0D258AB2-DBB8-4BAA-A425-106617BBA4E6}"/>
    <cellStyle name="Porcentual 8 16 5 5" xfId="35171" xr:uid="{5C9E3FA4-5BA3-4F56-99F3-6EC947444834}"/>
    <cellStyle name="Porcentual 8 17" xfId="7226" xr:uid="{3405C79A-6F5E-476D-B7E2-72E8778C95F2}"/>
    <cellStyle name="Porcentual 8 17 2" xfId="19986" xr:uid="{D3ED822B-DBF3-4C8E-A662-74826DB10026}"/>
    <cellStyle name="Porcentual 8 17 2 2" xfId="22724" xr:uid="{C75DF949-2C50-4204-8ECC-8495B39356E9}"/>
    <cellStyle name="Porcentual 8 17 2 2 2" xfId="28280" xr:uid="{621254B6-D891-46BF-90A5-D923BC6516F8}"/>
    <cellStyle name="Porcentual 8 17 2 2 3" xfId="33774" xr:uid="{53F194F9-C444-406A-990D-AFE3BAA58F56}"/>
    <cellStyle name="Porcentual 8 17 2 2 4" xfId="39258" xr:uid="{02BC6F51-B0B8-415E-829D-40DB8C87FB05}"/>
    <cellStyle name="Porcentual 8 17 2 3" xfId="25551" xr:uid="{D1DB8764-3CDF-4AE2-85F6-3F78FA056CA4}"/>
    <cellStyle name="Porcentual 8 17 2 4" xfId="31045" xr:uid="{4F5D36DC-A971-4287-91F7-E813C4A72434}"/>
    <cellStyle name="Porcentual 8 17 2 5" xfId="36529" xr:uid="{6FDCE6CF-7C01-43A9-B261-154CB131206D}"/>
    <cellStyle name="Porcentual 8 17 3" xfId="10046" xr:uid="{8E8ACB5B-B713-4502-AF55-476DA458FB65}"/>
    <cellStyle name="Porcentual 8 17 3 2" xfId="21367" xr:uid="{260EB074-32FA-4C68-B83A-0E9FED08A15A}"/>
    <cellStyle name="Porcentual 8 17 3 2 2" xfId="26923" xr:uid="{48B84E17-6721-424E-8325-E1A12E5C842C}"/>
    <cellStyle name="Porcentual 8 17 3 2 3" xfId="32417" xr:uid="{2DD3496B-BBDD-4B2C-8692-6E084CB19881}"/>
    <cellStyle name="Porcentual 8 17 3 2 4" xfId="37901" xr:uid="{9C4DCB61-DA05-40CD-91CA-472984962786}"/>
    <cellStyle name="Porcentual 8 17 3 3" xfId="24194" xr:uid="{CD6F7588-2437-4F0C-8E24-346D6533488C}"/>
    <cellStyle name="Porcentual 8 17 3 4" xfId="29688" xr:uid="{DC27CC63-CA3A-46E4-A3D6-9DF6B64219D1}"/>
    <cellStyle name="Porcentual 8 17 3 5" xfId="35172" xr:uid="{1F5AD233-5F20-4E3D-9D3C-40853A653C84}"/>
    <cellStyle name="Porcentual 8 17 4" xfId="20118" xr:uid="{F17172B4-0F7B-422C-A48A-8DFD30F2A1A3}"/>
    <cellStyle name="Porcentual 8 17 4 2" xfId="25674" xr:uid="{80D9E76C-642B-45F7-8699-37D6DB49D247}"/>
    <cellStyle name="Porcentual 8 17 4 3" xfId="31168" xr:uid="{D09E0868-CC23-49EF-986A-AF485B77431F}"/>
    <cellStyle name="Porcentual 8 17 4 4" xfId="36652" xr:uid="{8E05B414-3D54-44A4-ACF0-181C6CB28671}"/>
    <cellStyle name="Porcentual 8 17 5" xfId="22945" xr:uid="{6E36EC19-8003-444B-9B35-C7E4CF1ABC27}"/>
    <cellStyle name="Porcentual 8 17 6" xfId="28437" xr:uid="{C66BABC0-D085-428E-B92B-422ECF29F589}"/>
    <cellStyle name="Porcentual 8 17 7" xfId="33921" xr:uid="{FF974C6E-B3C4-4F2A-8DB8-3CF332481BFB}"/>
    <cellStyle name="Porcentual 8 18" xfId="7248" xr:uid="{4952ED55-9668-4779-BF8C-DDF25D5D8F8A}"/>
    <cellStyle name="Porcentual 8 18 2" xfId="19995" xr:uid="{0383EE1C-4DDC-455F-952F-79D02DE983A6}"/>
    <cellStyle name="Porcentual 8 18 2 2" xfId="22729" xr:uid="{CA101098-3FDE-45B3-96B2-46A8FF47282D}"/>
    <cellStyle name="Porcentual 8 18 2 2 2" xfId="28285" xr:uid="{580382AC-D715-47F6-8E1F-AAF9947B6471}"/>
    <cellStyle name="Porcentual 8 18 2 2 3" xfId="33779" xr:uid="{6A68D824-F626-40A5-A996-26111043A2F3}"/>
    <cellStyle name="Porcentual 8 18 2 2 4" xfId="39263" xr:uid="{164999D2-35F7-4732-90DD-6B3E893DC43D}"/>
    <cellStyle name="Porcentual 8 18 2 3" xfId="25556" xr:uid="{ACDD4392-DDC4-494B-B60B-C652058CA5D0}"/>
    <cellStyle name="Porcentual 8 18 2 4" xfId="31050" xr:uid="{4243F7F4-A4EC-425C-BFFA-E56F6085AC88}"/>
    <cellStyle name="Porcentual 8 18 2 5" xfId="36534" xr:uid="{AAAAF1A8-13E7-4579-860B-49737F34A8A6}"/>
    <cellStyle name="Porcentual 8 18 3" xfId="10047" xr:uid="{8B7C12D4-F3A4-4718-954D-CFCAB0ECA7D3}"/>
    <cellStyle name="Porcentual 8 18 3 2" xfId="21368" xr:uid="{F15F7452-E843-4DA9-B70B-170579F3DFCB}"/>
    <cellStyle name="Porcentual 8 18 3 2 2" xfId="26924" xr:uid="{E6068314-8493-403A-855D-9852D762E4A9}"/>
    <cellStyle name="Porcentual 8 18 3 2 3" xfId="32418" xr:uid="{8DAF89C1-38D3-46E5-B052-D68CB7527EFB}"/>
    <cellStyle name="Porcentual 8 18 3 2 4" xfId="37902" xr:uid="{B1E54895-803B-465C-97C1-F7A42AAECFAA}"/>
    <cellStyle name="Porcentual 8 18 3 3" xfId="24195" xr:uid="{1F88BA9F-AC3C-4FD0-816A-153A13DBC39A}"/>
    <cellStyle name="Porcentual 8 18 3 4" xfId="29689" xr:uid="{FE129042-72F6-4A1F-AFA4-8C9ABAF9164F}"/>
    <cellStyle name="Porcentual 8 18 3 5" xfId="35173" xr:uid="{03AADEF6-C782-462F-851D-FECBF5F27BFE}"/>
    <cellStyle name="Porcentual 8 18 4" xfId="20136" xr:uid="{7201045A-3E5F-41BF-BFAB-C4B678C4D722}"/>
    <cellStyle name="Porcentual 8 18 4 2" xfId="25692" xr:uid="{C63F8DB0-3416-4C1E-B48A-E7C2BA869E22}"/>
    <cellStyle name="Porcentual 8 18 4 3" xfId="31186" xr:uid="{FF1DE99C-F483-497C-AAE5-31D9EF67C1E6}"/>
    <cellStyle name="Porcentual 8 18 4 4" xfId="36670" xr:uid="{1361B1EE-54AA-4A28-B246-A561630289B0}"/>
    <cellStyle name="Porcentual 8 18 5" xfId="22963" xr:uid="{2BF43BA6-653C-4178-B352-7DE32825480E}"/>
    <cellStyle name="Porcentual 8 18 6" xfId="28455" xr:uid="{46B7E4B7-5693-4C6D-B016-75D57BCAE95F}"/>
    <cellStyle name="Porcentual 8 18 7" xfId="33939" xr:uid="{06D9CB1F-EC93-4284-A96E-0EC0B1C93312}"/>
    <cellStyle name="Porcentual 8 19" xfId="7410" xr:uid="{0D1A5EE3-B0FF-4446-B315-13A997E52782}"/>
    <cellStyle name="Porcentual 8 19 2" xfId="20028" xr:uid="{E3233B16-A212-4F29-935F-70ADF3ADBE49}"/>
    <cellStyle name="Porcentual 8 19 2 2" xfId="22762" xr:uid="{A7F8CEC9-F2A5-459F-A9D4-37FBDEB814A8}"/>
    <cellStyle name="Porcentual 8 19 2 2 2" xfId="28318" xr:uid="{0115B9C1-4BEE-43B0-A5B1-4C6FAD44CEA3}"/>
    <cellStyle name="Porcentual 8 19 2 2 3" xfId="33812" xr:uid="{4BB190D2-261D-4EC7-92CF-6456B84F0D99}"/>
    <cellStyle name="Porcentual 8 19 2 2 4" xfId="39296" xr:uid="{7E8F8B8F-966B-40C6-9379-AE978BCC3DAD}"/>
    <cellStyle name="Porcentual 8 19 2 3" xfId="25589" xr:uid="{A44F9110-1F45-4CAC-AEBB-EC58ECE6B6C8}"/>
    <cellStyle name="Porcentual 8 19 2 4" xfId="31083" xr:uid="{C5D644C6-DC0E-4AAD-9D36-3DE52BF20B1F}"/>
    <cellStyle name="Porcentual 8 19 2 5" xfId="36567" xr:uid="{BA7F046A-D8F0-42DA-BA76-A0612395B620}"/>
    <cellStyle name="Porcentual 8 19 3" xfId="10048" xr:uid="{F4DE093E-5248-4C94-BAD8-370E68B6E726}"/>
    <cellStyle name="Porcentual 8 19 3 2" xfId="21369" xr:uid="{AC9BBEDF-5B6F-4043-BA2A-5788C5AB6D81}"/>
    <cellStyle name="Porcentual 8 19 3 2 2" xfId="26925" xr:uid="{E8429995-282C-4578-82E5-664A13FBC57D}"/>
    <cellStyle name="Porcentual 8 19 3 2 3" xfId="32419" xr:uid="{5565011E-4569-41BC-9E8B-A0FD526CB268}"/>
    <cellStyle name="Porcentual 8 19 3 2 4" xfId="37903" xr:uid="{67C5ECB5-6647-481E-B501-7B04490322AE}"/>
    <cellStyle name="Porcentual 8 19 3 3" xfId="24196" xr:uid="{684625E5-04FD-4533-A1FB-89BBAD6CDA04}"/>
    <cellStyle name="Porcentual 8 19 3 4" xfId="29690" xr:uid="{EE6C333F-6642-47D8-82D5-D4D6DCF30C48}"/>
    <cellStyle name="Porcentual 8 19 3 5" xfId="35174" xr:uid="{187426CB-E622-47D9-BBA6-D8D0F48D6D44}"/>
    <cellStyle name="Porcentual 8 19 4" xfId="20294" xr:uid="{4E1E3F72-B0FB-4FDA-8775-96F99166AF96}"/>
    <cellStyle name="Porcentual 8 19 4 2" xfId="25850" xr:uid="{CDFAF04B-1360-4BD9-A55F-1D045424FAF8}"/>
    <cellStyle name="Porcentual 8 19 4 3" xfId="31344" xr:uid="{712CDC94-BC09-4F08-9891-7BF87C9AE105}"/>
    <cellStyle name="Porcentual 8 19 4 4" xfId="36828" xr:uid="{2B0F6F5C-CABE-4E0D-9EDA-9F0B57C7CBFC}"/>
    <cellStyle name="Porcentual 8 19 5" xfId="23121" xr:uid="{9A2A48BA-CB9B-4B6E-AC30-8ED5A6F9D912}"/>
    <cellStyle name="Porcentual 8 19 6" xfId="28615" xr:uid="{825DEB27-D41C-4FE1-B7AD-6DDD650596E3}"/>
    <cellStyle name="Porcentual 8 19 7" xfId="34099" xr:uid="{860DF8A3-1EA1-4A97-BF74-F4C617AB6DD5}"/>
    <cellStyle name="Porcentual 8 2" xfId="6866" xr:uid="{2ADBA3FD-DCA1-4C37-AC96-C18E084B482A}"/>
    <cellStyle name="Porcentual 8 2 2" xfId="6867" xr:uid="{389AF80D-10A3-42AD-9616-FC1895C3AAFA}"/>
    <cellStyle name="Porcentual 8 2 2 2" xfId="6868" xr:uid="{93901768-2DF0-43F6-A13D-87B45F5E72CB}"/>
    <cellStyle name="Porcentual 8 2 2 2 2" xfId="15273" xr:uid="{7B72753D-06BC-4363-8619-B0F068612C20}"/>
    <cellStyle name="Porcentual 8 2 2 2 2 2" xfId="22560" xr:uid="{EB10C1C6-F382-44D6-9FE9-968D8F97D99A}"/>
    <cellStyle name="Porcentual 8 2 2 2 2 2 2" xfId="28116" xr:uid="{1B7A9FD5-30B0-4271-9661-45D4CBD2CF8B}"/>
    <cellStyle name="Porcentual 8 2 2 2 2 2 3" xfId="33610" xr:uid="{F3510D95-E5FE-4D5C-BAA9-642B53121EF6}"/>
    <cellStyle name="Porcentual 8 2 2 2 2 2 4" xfId="39094" xr:uid="{FBB4D9A0-3E49-4172-863C-A939366F5D66}"/>
    <cellStyle name="Porcentual 8 2 2 2 2 3" xfId="25387" xr:uid="{BFDCCE6B-E459-4655-9B81-760DC6D32CB7}"/>
    <cellStyle name="Porcentual 8 2 2 2 2 4" xfId="30881" xr:uid="{2E62070E-A66C-4AA8-9ECA-023FB3256EBD}"/>
    <cellStyle name="Porcentual 8 2 2 2 2 5" xfId="36365" xr:uid="{FB955E47-2274-41AF-B636-2FA3E7861F7A}"/>
    <cellStyle name="Porcentual 8 2 2 2 3" xfId="12182" xr:uid="{F87C4856-B35C-450A-9666-ED90885FDCBB}"/>
    <cellStyle name="Porcentual 8 2 2 2 4" xfId="17418" xr:uid="{03EDAAF4-6AC9-485A-9ADA-929E90E6D7B5}"/>
    <cellStyle name="Porcentual 8 2 2 2 5" xfId="19679" xr:uid="{C13D588A-4339-45B8-8D03-2E391A5DA84D}"/>
    <cellStyle name="Porcentual 8 2 2 2 6" xfId="10051" xr:uid="{36E98F66-2C65-42B6-840C-1F57D896E7A7}"/>
    <cellStyle name="Porcentual 8 2 2 2 6 2" xfId="21372" xr:uid="{5CA2BC4C-7063-4754-8D4B-FE9D6D360CB6}"/>
    <cellStyle name="Porcentual 8 2 2 2 6 2 2" xfId="26928" xr:uid="{C3FB944D-9DE7-4990-AAC7-B6CAF02EC605}"/>
    <cellStyle name="Porcentual 8 2 2 2 6 2 3" xfId="32422" xr:uid="{555D1292-9494-4D4A-B8BB-4EA409962603}"/>
    <cellStyle name="Porcentual 8 2 2 2 6 2 4" xfId="37906" xr:uid="{2EBB6192-4BB1-4AD5-A0DC-8E4A5E18C438}"/>
    <cellStyle name="Porcentual 8 2 2 2 6 3" xfId="24199" xr:uid="{C1D9DDEC-8E52-453F-AC4B-ABFC0B875E29}"/>
    <cellStyle name="Porcentual 8 2 2 2 6 4" xfId="29693" xr:uid="{7B70A412-5BF6-4470-8A73-EDD776B22CF1}"/>
    <cellStyle name="Porcentual 8 2 2 2 6 5" xfId="35177" xr:uid="{30F225E1-A846-40D2-83A1-D5D1BFE94CBD}"/>
    <cellStyle name="Porcentual 8 2 2 3" xfId="15272" xr:uid="{AD41D5EF-8B59-4A80-B40F-883E17436EE4}"/>
    <cellStyle name="Porcentual 8 2 2 3 2" xfId="22559" xr:uid="{16D52F3B-74C4-4F50-A06B-9899DA58352F}"/>
    <cellStyle name="Porcentual 8 2 2 3 2 2" xfId="28115" xr:uid="{AD33A01A-6F7F-4055-8899-46B2C93DE95D}"/>
    <cellStyle name="Porcentual 8 2 2 3 2 3" xfId="33609" xr:uid="{4BB53228-650B-48F3-9C26-06D178DAC2BC}"/>
    <cellStyle name="Porcentual 8 2 2 3 2 4" xfId="39093" xr:uid="{94C92AD8-8DAA-47BA-935F-19A8AE642A22}"/>
    <cellStyle name="Porcentual 8 2 2 3 3" xfId="25386" xr:uid="{4B0B9D31-F77C-4B90-9545-BD83F46B34FC}"/>
    <cellStyle name="Porcentual 8 2 2 3 4" xfId="30880" xr:uid="{BAA2EA5B-EB34-4B60-A412-35572AD90091}"/>
    <cellStyle name="Porcentual 8 2 2 3 5" xfId="36364" xr:uid="{1624B07E-C3D4-42B2-94FD-4D28E861E325}"/>
    <cellStyle name="Porcentual 8 2 2 4" xfId="12181" xr:uid="{123F4F9F-E743-48C4-BA4B-983F7AD6E419}"/>
    <cellStyle name="Porcentual 8 2 2 5" xfId="17417" xr:uid="{AB781C30-D0D2-4638-BBC7-3373DA34AB7F}"/>
    <cellStyle name="Porcentual 8 2 2 6" xfId="19678" xr:uid="{5D269BD0-9614-443C-B3D4-128F8C88CE0C}"/>
    <cellStyle name="Porcentual 8 2 2 7" xfId="10050" xr:uid="{A6BF8F79-662B-4F14-A87D-83D7F0E6FEAF}"/>
    <cellStyle name="Porcentual 8 2 2 7 2" xfId="21371" xr:uid="{CDDE8F55-68C4-473F-839D-62DBFBBF2203}"/>
    <cellStyle name="Porcentual 8 2 2 7 2 2" xfId="26927" xr:uid="{DAB49571-476A-4CB7-BACE-45EEB7CC3843}"/>
    <cellStyle name="Porcentual 8 2 2 7 2 3" xfId="32421" xr:uid="{02DF80E4-AEE4-4405-AB0C-8FD16D4A26FD}"/>
    <cellStyle name="Porcentual 8 2 2 7 2 4" xfId="37905" xr:uid="{7A4A3FD4-A824-40E5-81FC-1111E3FDD79B}"/>
    <cellStyle name="Porcentual 8 2 2 7 3" xfId="24198" xr:uid="{B8D048CB-FF5A-485A-9CF3-A04A6204B93E}"/>
    <cellStyle name="Porcentual 8 2 2 7 4" xfId="29692" xr:uid="{0FB0D0A5-12C9-4F8E-8CF2-F663390DB640}"/>
    <cellStyle name="Porcentual 8 2 2 7 5" xfId="35176" xr:uid="{FB35AB07-7C54-4F95-966B-7A4B3535DC7E}"/>
    <cellStyle name="Porcentual 8 2 3" xfId="6869" xr:uid="{7A254CF4-E947-44EA-A895-1F6F39E8C3E4}"/>
    <cellStyle name="Porcentual 8 2 3 2" xfId="15274" xr:uid="{78AAB933-9909-45AE-A91D-E02F7C470657}"/>
    <cellStyle name="Porcentual 8 2 3 2 2" xfId="22561" xr:uid="{F8C3C839-281C-419B-870F-C33948995AAA}"/>
    <cellStyle name="Porcentual 8 2 3 2 2 2" xfId="28117" xr:uid="{EA5C1DD6-F970-44E7-8242-2E1BB5D8434A}"/>
    <cellStyle name="Porcentual 8 2 3 2 2 3" xfId="33611" xr:uid="{848B6B4E-4C8D-4365-AD52-3A4041289075}"/>
    <cellStyle name="Porcentual 8 2 3 2 2 4" xfId="39095" xr:uid="{8E8F3297-8C4F-4F6B-B9B5-BE997B809BC9}"/>
    <cellStyle name="Porcentual 8 2 3 2 3" xfId="25388" xr:uid="{749FF4D1-7930-481D-9690-89DE36F67BD4}"/>
    <cellStyle name="Porcentual 8 2 3 2 4" xfId="30882" xr:uid="{8FCB3F43-EB2E-450E-A15F-9A186B7D7565}"/>
    <cellStyle name="Porcentual 8 2 3 2 5" xfId="36366" xr:uid="{6532AE5B-62D9-4744-94DE-FC9CD167B50B}"/>
    <cellStyle name="Porcentual 8 2 3 3" xfId="12183" xr:uid="{82F66A84-010F-4BF6-9ED9-88D79CE7E048}"/>
    <cellStyle name="Porcentual 8 2 3 4" xfId="17419" xr:uid="{F9323D96-AAB5-4BA2-AC8D-9C788C646F85}"/>
    <cellStyle name="Porcentual 8 2 3 5" xfId="19680" xr:uid="{9857B36A-CFEB-44FA-8CA9-351D080561C4}"/>
    <cellStyle name="Porcentual 8 2 3 6" xfId="10052" xr:uid="{48931F04-9901-4288-ABC4-6B2DC2177A53}"/>
    <cellStyle name="Porcentual 8 2 3 6 2" xfId="21373" xr:uid="{4D049B04-132C-4034-9FF9-A89073E7ADCE}"/>
    <cellStyle name="Porcentual 8 2 3 6 2 2" xfId="26929" xr:uid="{DB230838-EEEC-472F-841E-1C1D72E081C7}"/>
    <cellStyle name="Porcentual 8 2 3 6 2 3" xfId="32423" xr:uid="{1B4EF102-3721-47BC-9D3E-CB76FE6E546B}"/>
    <cellStyle name="Porcentual 8 2 3 6 2 4" xfId="37907" xr:uid="{39EAE86B-22EC-40B5-8596-6B9A612B42A9}"/>
    <cellStyle name="Porcentual 8 2 3 6 3" xfId="24200" xr:uid="{3C71E944-4270-4A66-813B-A3EEC4F9EAB5}"/>
    <cellStyle name="Porcentual 8 2 3 6 4" xfId="29694" xr:uid="{73B431C7-9AC0-41F8-AB45-6ECAD8CCB9E2}"/>
    <cellStyle name="Porcentual 8 2 3 6 5" xfId="35178" xr:uid="{C7FC17A4-D81E-44BE-9DA0-FC618B09333C}"/>
    <cellStyle name="Porcentual 8 2 4" xfId="15271" xr:uid="{FE52AE8E-2674-4A08-8FBF-BB893C791F18}"/>
    <cellStyle name="Porcentual 8 2 4 2" xfId="22558" xr:uid="{1C78219F-21DC-4567-B7AB-5548DC7D13DD}"/>
    <cellStyle name="Porcentual 8 2 4 2 2" xfId="28114" xr:uid="{C450C1A3-1A38-4AA0-B777-183CEC8F4FCE}"/>
    <cellStyle name="Porcentual 8 2 4 2 3" xfId="33608" xr:uid="{D10FE510-7768-48D9-B8CD-852970A205BA}"/>
    <cellStyle name="Porcentual 8 2 4 2 4" xfId="39092" xr:uid="{A28846CE-F5AA-475D-9A7B-29DB5558F4F7}"/>
    <cellStyle name="Porcentual 8 2 4 3" xfId="25385" xr:uid="{61DD7907-50B5-4C7C-B645-0641B5083700}"/>
    <cellStyle name="Porcentual 8 2 4 4" xfId="30879" xr:uid="{C58E4FBE-AD01-4387-AD32-88E8A053710C}"/>
    <cellStyle name="Porcentual 8 2 4 5" xfId="36363" xr:uid="{D209A3C4-D69C-41C7-9A19-F865968C4B1D}"/>
    <cellStyle name="Porcentual 8 2 5" xfId="12180" xr:uid="{0C3CCB8F-8467-450B-92C9-F171BA5EE7FB}"/>
    <cellStyle name="Porcentual 8 2 6" xfId="17416" xr:uid="{AD2549D5-C7C1-45BB-978D-6F0FAD241044}"/>
    <cellStyle name="Porcentual 8 2 7" xfId="19677" xr:uid="{83281A16-40B6-4493-8EB2-45C4558C1FC4}"/>
    <cellStyle name="Porcentual 8 2 8" xfId="10049" xr:uid="{5D415DEE-CEAC-4A9B-9F2F-0DEA9B29D59A}"/>
    <cellStyle name="Porcentual 8 2 8 2" xfId="21370" xr:uid="{7C38500D-CB77-47F1-BEC2-A39B78ECFF64}"/>
    <cellStyle name="Porcentual 8 2 8 2 2" xfId="26926" xr:uid="{A5A80987-924E-4938-9955-C9016A56F88C}"/>
    <cellStyle name="Porcentual 8 2 8 2 3" xfId="32420" xr:uid="{EF3988B8-D805-46B4-AB70-4B206837655E}"/>
    <cellStyle name="Porcentual 8 2 8 2 4" xfId="37904" xr:uid="{E42F1BF2-AAD4-4072-960E-E748C27EC387}"/>
    <cellStyle name="Porcentual 8 2 8 3" xfId="24197" xr:uid="{A2AB1A68-9D8B-4B54-808D-6B249CE5D578}"/>
    <cellStyle name="Porcentual 8 2 8 4" xfId="29691" xr:uid="{178789CA-605F-4826-845E-D014C1C3F9CC}"/>
    <cellStyle name="Porcentual 8 2 8 5" xfId="35175" xr:uid="{0776EA24-8E8A-4EAC-9238-68CE03C50FE5}"/>
    <cellStyle name="Porcentual 8 20" xfId="15262" xr:uid="{5FB95640-235A-4DD1-A2F8-7CC076387A99}"/>
    <cellStyle name="Porcentual 8 20 2" xfId="22549" xr:uid="{51B3C234-72D1-4425-AAAB-3BF8018F5865}"/>
    <cellStyle name="Porcentual 8 20 2 2" xfId="28105" xr:uid="{40F93D4A-4A24-4519-8CED-290F49BB58B9}"/>
    <cellStyle name="Porcentual 8 20 2 3" xfId="33599" xr:uid="{A5D040E1-CB15-4633-87A4-7EE9C0948EB8}"/>
    <cellStyle name="Porcentual 8 20 2 4" xfId="39083" xr:uid="{65AD9425-BEFC-4BC7-ACDF-0D9929B26C2B}"/>
    <cellStyle name="Porcentual 8 20 3" xfId="25376" xr:uid="{A983CDBF-460B-4FDD-AFA2-C6CBA96BE084}"/>
    <cellStyle name="Porcentual 8 20 4" xfId="30870" xr:uid="{5DFD25F2-CC97-48FC-9C3F-A267520108B5}"/>
    <cellStyle name="Porcentual 8 20 5" xfId="36354" xr:uid="{1AB007C2-EA6B-4F49-9F98-78A735CDDC73}"/>
    <cellStyle name="Porcentual 8 21" xfId="12172" xr:uid="{9F81C2F4-4AB6-42B0-888D-A9DD744BB215}"/>
    <cellStyle name="Porcentual 8 22" xfId="17408" xr:uid="{A7FF4644-75CF-4B10-8A4D-271666CB9DA8}"/>
    <cellStyle name="Porcentual 8 23" xfId="19668" xr:uid="{41ABCB9A-ED55-4FE6-A275-866554DCE6D3}"/>
    <cellStyle name="Porcentual 8 24" xfId="10037" xr:uid="{545856D5-9754-4ADE-8645-D92F8D4EC4F7}"/>
    <cellStyle name="Porcentual 8 24 2" xfId="21358" xr:uid="{D9359772-8C20-4AF7-BCFB-7B8D8731FAE4}"/>
    <cellStyle name="Porcentual 8 24 2 2" xfId="26914" xr:uid="{D1357A23-55F1-4F07-8178-3D81F9313C4B}"/>
    <cellStyle name="Porcentual 8 24 2 3" xfId="32408" xr:uid="{0A89C116-EED1-4E6B-B2F6-ED6A4963C24A}"/>
    <cellStyle name="Porcentual 8 24 2 4" xfId="37892" xr:uid="{7970EAD8-307D-4100-A45C-976F3266399F}"/>
    <cellStyle name="Porcentual 8 24 3" xfId="24185" xr:uid="{A1766947-16F7-4BD9-A881-5962DAB6564B}"/>
    <cellStyle name="Porcentual 8 24 4" xfId="29679" xr:uid="{F9582634-45C8-4B45-BC2E-DA455956C8DF}"/>
    <cellStyle name="Porcentual 8 24 5" xfId="35163" xr:uid="{B4784ED1-B0FB-49C3-B074-6778758BB4B6}"/>
    <cellStyle name="Porcentual 8 25" xfId="22813" xr:uid="{4955AE63-FA4E-4B4E-8938-EBAF51C13F9B}"/>
    <cellStyle name="Porcentual 8 25 2" xfId="28359" xr:uid="{8B42A07C-F358-4440-822F-CF0349C4DD93}"/>
    <cellStyle name="Porcentual 8 25 3" xfId="33845" xr:uid="{E0433B12-E926-40F5-956C-F89D8C6AB2D8}"/>
    <cellStyle name="Porcentual 8 25 4" xfId="39329" xr:uid="{A20D469F-9F7E-4B7E-A7E6-223DB7E986CA}"/>
    <cellStyle name="Porcentual 8 3" xfId="6870" xr:uid="{8F957BDA-EF96-48D8-8021-1D40F36D705F}"/>
    <cellStyle name="Porcentual 8 3 2" xfId="15275" xr:uid="{21E0B8A5-37DF-4777-87E5-76850497CEFA}"/>
    <cellStyle name="Porcentual 8 3 2 2" xfId="22562" xr:uid="{F64FF60A-D5F1-4C33-A5CD-3AA6D6777B49}"/>
    <cellStyle name="Porcentual 8 3 2 2 2" xfId="28118" xr:uid="{A6748ED4-1187-412E-AEF4-5F6A63E2C36D}"/>
    <cellStyle name="Porcentual 8 3 2 2 3" xfId="33612" xr:uid="{60173E8E-CFD0-467B-9CED-5B302C3461B5}"/>
    <cellStyle name="Porcentual 8 3 2 2 4" xfId="39096" xr:uid="{DC3851AA-B6FD-42BC-8B6B-63FFF2F446D0}"/>
    <cellStyle name="Porcentual 8 3 2 3" xfId="25389" xr:uid="{85BDF885-CE52-405D-A2AE-54FFCB8E7BDB}"/>
    <cellStyle name="Porcentual 8 3 2 4" xfId="30883" xr:uid="{19411A5D-479C-4E00-8D90-9C2DAB6FB456}"/>
    <cellStyle name="Porcentual 8 3 2 5" xfId="36367" xr:uid="{EA3461A6-4311-4CAC-9DA1-DE8BA12246A2}"/>
    <cellStyle name="Porcentual 8 3 3" xfId="12184" xr:uid="{3B6D1CD8-D90C-4859-9CE9-F9DE8991A5C7}"/>
    <cellStyle name="Porcentual 8 3 4" xfId="17420" xr:uid="{B7599E06-0FA3-452F-B53B-E13557752377}"/>
    <cellStyle name="Porcentual 8 3 5" xfId="19681" xr:uid="{076AEBA1-F18E-4FCB-95D7-074150D31E1C}"/>
    <cellStyle name="Porcentual 8 3 6" xfId="10053" xr:uid="{3461EE1B-8C8E-4C02-A1B8-DAE6BA38BC72}"/>
    <cellStyle name="Porcentual 8 3 6 2" xfId="21374" xr:uid="{46DDD811-7936-43C4-B199-47B0C2893F39}"/>
    <cellStyle name="Porcentual 8 3 6 2 2" xfId="26930" xr:uid="{6C940C71-B5A3-464A-9F55-0535FE3570FD}"/>
    <cellStyle name="Porcentual 8 3 6 2 3" xfId="32424" xr:uid="{68B416EE-B878-45A0-876B-481ECC0B29DD}"/>
    <cellStyle name="Porcentual 8 3 6 2 4" xfId="37908" xr:uid="{A101975B-D85D-407D-9973-C29A64126841}"/>
    <cellStyle name="Porcentual 8 3 6 3" xfId="24201" xr:uid="{53D93CBC-49C9-4D1E-A213-1C6D3371A40A}"/>
    <cellStyle name="Porcentual 8 3 6 4" xfId="29695" xr:uid="{B65A037A-020C-421E-9651-EC290E2290FF}"/>
    <cellStyle name="Porcentual 8 3 6 5" xfId="35179" xr:uid="{F9957C41-1AB0-497B-9850-5A5E2D54E283}"/>
    <cellStyle name="Porcentual 8 4" xfId="6871" xr:uid="{568BF3C7-D10D-4132-8814-C92EEE523809}"/>
    <cellStyle name="Porcentual 8 4 2" xfId="6872" xr:uid="{49F9416C-94BC-47EF-A644-6FE024859B75}"/>
    <cellStyle name="Porcentual 8 4 2 2" xfId="15277" xr:uid="{D216B7C0-1FAE-48AB-9642-D5F8EDA82ED6}"/>
    <cellStyle name="Porcentual 8 4 2 2 2" xfId="22564" xr:uid="{8D1B196D-B21A-45E1-BC4B-E667D03B4661}"/>
    <cellStyle name="Porcentual 8 4 2 2 2 2" xfId="28120" xr:uid="{1897C51E-7D09-4E01-B6A4-19A3322A0A6C}"/>
    <cellStyle name="Porcentual 8 4 2 2 2 3" xfId="33614" xr:uid="{90D11A60-9CB7-469B-A9C8-0C2CD60CD4C0}"/>
    <cellStyle name="Porcentual 8 4 2 2 2 4" xfId="39098" xr:uid="{9F9083AB-A7A7-4804-BA07-41ECF7B16F93}"/>
    <cellStyle name="Porcentual 8 4 2 2 3" xfId="25391" xr:uid="{50E2D315-DF0D-4B77-9530-35AD58E3D542}"/>
    <cellStyle name="Porcentual 8 4 2 2 4" xfId="30885" xr:uid="{C216A27D-BA89-4E21-900D-B9BCC98E7F48}"/>
    <cellStyle name="Porcentual 8 4 2 2 5" xfId="36369" xr:uid="{FA6B733E-F89F-4647-9EDB-EA4B371E7E2E}"/>
    <cellStyle name="Porcentual 8 4 2 3" xfId="12186" xr:uid="{6B3A2B7D-5B47-498E-8D5A-936E3200BD89}"/>
    <cellStyle name="Porcentual 8 4 2 4" xfId="17422" xr:uid="{CCED972E-6428-412A-B27C-F0010CCBE6DF}"/>
    <cellStyle name="Porcentual 8 4 2 5" xfId="19683" xr:uid="{D7044C6D-7A37-4B46-B2D6-23D643C947B6}"/>
    <cellStyle name="Porcentual 8 4 2 6" xfId="10055" xr:uid="{4628E71A-FFDB-4CB5-B12E-1A93E27CC3D5}"/>
    <cellStyle name="Porcentual 8 4 2 6 2" xfId="21376" xr:uid="{31036A1C-72E8-4D7F-A040-FF41BAC4F189}"/>
    <cellStyle name="Porcentual 8 4 2 6 2 2" xfId="26932" xr:uid="{A115BEE9-65B6-47AF-B125-E00B7CFDBB22}"/>
    <cellStyle name="Porcentual 8 4 2 6 2 3" xfId="32426" xr:uid="{7A53E7C0-B1CD-4BEE-8D80-F61D505A949A}"/>
    <cellStyle name="Porcentual 8 4 2 6 2 4" xfId="37910" xr:uid="{3AC33E54-0292-45DA-BFB2-0BA153CE3DF8}"/>
    <cellStyle name="Porcentual 8 4 2 6 3" xfId="24203" xr:uid="{C3BB592B-1C79-41ED-BA14-57197E11BD9C}"/>
    <cellStyle name="Porcentual 8 4 2 6 4" xfId="29697" xr:uid="{9BF0E554-96E2-4259-9747-E79BE8BBDF16}"/>
    <cellStyle name="Porcentual 8 4 2 6 5" xfId="35181" xr:uid="{1917BB46-E518-4E3B-BBF8-1FF21C143B5C}"/>
    <cellStyle name="Porcentual 8 4 3" xfId="15276" xr:uid="{D19D597E-C3A6-4243-A61A-9FF4577CBE21}"/>
    <cellStyle name="Porcentual 8 4 3 2" xfId="22563" xr:uid="{56F60D50-2055-4860-8BD6-A2E9A61959F9}"/>
    <cellStyle name="Porcentual 8 4 3 2 2" xfId="28119" xr:uid="{354D9D5E-89AD-4D81-A4B1-4BCEAA4FE3B8}"/>
    <cellStyle name="Porcentual 8 4 3 2 3" xfId="33613" xr:uid="{CC225318-5CD6-4877-B059-815A5A3396A4}"/>
    <cellStyle name="Porcentual 8 4 3 2 4" xfId="39097" xr:uid="{9E3E34CD-7492-4C24-91BB-65DDA4429636}"/>
    <cellStyle name="Porcentual 8 4 3 3" xfId="25390" xr:uid="{03FCA554-3C91-40BF-8629-9A240F0C5887}"/>
    <cellStyle name="Porcentual 8 4 3 4" xfId="30884" xr:uid="{9C76CD32-E657-46C2-B3C8-51126A7600B8}"/>
    <cellStyle name="Porcentual 8 4 3 5" xfId="36368" xr:uid="{08FB6DC2-F2A7-43D3-B4F6-9D25B4D7EB3E}"/>
    <cellStyle name="Porcentual 8 4 4" xfId="12185" xr:uid="{8FA86A38-C050-4753-B603-B63562BD82C5}"/>
    <cellStyle name="Porcentual 8 4 5" xfId="17421" xr:uid="{EC6BC744-F5AA-4AB6-992A-F21EFE6B7EDF}"/>
    <cellStyle name="Porcentual 8 4 6" xfId="19682" xr:uid="{78839ED4-E412-4A43-A284-7F6E1200F859}"/>
    <cellStyle name="Porcentual 8 4 7" xfId="10054" xr:uid="{1F6BF36B-97BE-4514-963C-6B8D0830F25F}"/>
    <cellStyle name="Porcentual 8 4 7 2" xfId="21375" xr:uid="{24E48C73-4384-425D-B786-E268FBD1C4BF}"/>
    <cellStyle name="Porcentual 8 4 7 2 2" xfId="26931" xr:uid="{EBF04E48-5C3A-46EF-ADB2-614DA191203C}"/>
    <cellStyle name="Porcentual 8 4 7 2 3" xfId="32425" xr:uid="{4DA4E926-C608-4512-B07B-F5B102241718}"/>
    <cellStyle name="Porcentual 8 4 7 2 4" xfId="37909" xr:uid="{0EC7C6AA-FF93-451A-8693-FD6B5EAE0B48}"/>
    <cellStyle name="Porcentual 8 4 7 3" xfId="24202" xr:uid="{BD8B3E9D-FEF4-4D5D-95D4-E47FAEE6B652}"/>
    <cellStyle name="Porcentual 8 4 7 4" xfId="29696" xr:uid="{8A77C00D-23B2-4D8C-B882-6DB5F15CEB5D}"/>
    <cellStyle name="Porcentual 8 4 7 5" xfId="35180" xr:uid="{26E31829-D831-4A11-A1F3-7864C28A703F}"/>
    <cellStyle name="Porcentual 8 5" xfId="6873" xr:uid="{22CE416B-4D96-4128-8E2A-D3BAE6D35D92}"/>
    <cellStyle name="Porcentual 8 5 2" xfId="6874" xr:uid="{A6E139DF-B9BE-4680-972D-1EC38E7194A0}"/>
    <cellStyle name="Porcentual 8 5 2 2" xfId="15279" xr:uid="{B0A46813-3D26-426C-8223-8AD9EB4FAAFA}"/>
    <cellStyle name="Porcentual 8 5 2 2 2" xfId="22566" xr:uid="{CE9899FE-1072-4F47-98D0-18A75739FB70}"/>
    <cellStyle name="Porcentual 8 5 2 2 2 2" xfId="28122" xr:uid="{16F50315-B6B0-4364-9722-3D5507E33F67}"/>
    <cellStyle name="Porcentual 8 5 2 2 2 3" xfId="33616" xr:uid="{F77E2EA9-F8CB-4076-87F5-17D2480120A6}"/>
    <cellStyle name="Porcentual 8 5 2 2 2 4" xfId="39100" xr:uid="{D61ED9E0-F07F-4639-A5D9-0768FDB7FDB5}"/>
    <cellStyle name="Porcentual 8 5 2 2 3" xfId="25393" xr:uid="{F31A99AB-1D51-4E62-9CFB-93DBE4AD7BA0}"/>
    <cellStyle name="Porcentual 8 5 2 2 4" xfId="30887" xr:uid="{D9963DB0-B8F3-442D-85BE-3316238EEC6D}"/>
    <cellStyle name="Porcentual 8 5 2 2 5" xfId="36371" xr:uid="{8ED5FE73-0F47-48CB-8E36-62920508DB1C}"/>
    <cellStyle name="Porcentual 8 5 2 3" xfId="12188" xr:uid="{14E70842-5945-4713-88AD-41C37F508320}"/>
    <cellStyle name="Porcentual 8 5 2 4" xfId="17424" xr:uid="{2DA5FFE1-849F-45F0-AB67-D9409381E652}"/>
    <cellStyle name="Porcentual 8 5 2 5" xfId="19685" xr:uid="{511AADB7-3F65-471B-9B5C-019B9C7E5001}"/>
    <cellStyle name="Porcentual 8 5 2 6" xfId="10057" xr:uid="{A9ECFDE6-D960-4761-962B-50C419BC90CE}"/>
    <cellStyle name="Porcentual 8 5 2 6 2" xfId="21378" xr:uid="{8B262CAE-35A2-4851-8E50-3B6E648A2BC0}"/>
    <cellStyle name="Porcentual 8 5 2 6 2 2" xfId="26934" xr:uid="{35FFD807-B3F6-4AA8-B590-E930F11B02D3}"/>
    <cellStyle name="Porcentual 8 5 2 6 2 3" xfId="32428" xr:uid="{919644A7-259C-42DF-9E81-97923A1867DE}"/>
    <cellStyle name="Porcentual 8 5 2 6 2 4" xfId="37912" xr:uid="{0958F6AB-E073-458F-B039-BACD12C7E54F}"/>
    <cellStyle name="Porcentual 8 5 2 6 3" xfId="24205" xr:uid="{D98260EB-9E3A-46A9-A07F-16AA056BBFDC}"/>
    <cellStyle name="Porcentual 8 5 2 6 4" xfId="29699" xr:uid="{F5C2DE8C-0DC8-4730-BD54-157EF78C5F6B}"/>
    <cellStyle name="Porcentual 8 5 2 6 5" xfId="35183" xr:uid="{38B839FF-4812-4AD2-B5C7-7CB8F10294E9}"/>
    <cellStyle name="Porcentual 8 5 3" xfId="15278" xr:uid="{2B004ECE-22A0-403F-946E-9B9BE8FDECDE}"/>
    <cellStyle name="Porcentual 8 5 3 2" xfId="22565" xr:uid="{4DA2776A-5B88-457E-87DE-FE725755E085}"/>
    <cellStyle name="Porcentual 8 5 3 2 2" xfId="28121" xr:uid="{A4CA8CE8-AEF4-4257-BB94-0BB018FA5524}"/>
    <cellStyle name="Porcentual 8 5 3 2 3" xfId="33615" xr:uid="{7699D9C0-F1D7-4D87-9055-634E97D28C42}"/>
    <cellStyle name="Porcentual 8 5 3 2 4" xfId="39099" xr:uid="{5D125F3F-BBA8-4FFC-80C2-B68AB0E5F65D}"/>
    <cellStyle name="Porcentual 8 5 3 3" xfId="25392" xr:uid="{D177C88C-78E7-42A1-BED1-92525BF044F6}"/>
    <cellStyle name="Porcentual 8 5 3 4" xfId="30886" xr:uid="{79F1C9C2-CA26-4360-940C-09206490E35F}"/>
    <cellStyle name="Porcentual 8 5 3 5" xfId="36370" xr:uid="{7767342D-54D7-495E-9BC1-E390480ED7F1}"/>
    <cellStyle name="Porcentual 8 5 4" xfId="12187" xr:uid="{2F62ADEF-8278-4264-89DE-F78E2F0BC1E7}"/>
    <cellStyle name="Porcentual 8 5 5" xfId="17423" xr:uid="{6AA694FB-CAD1-45EA-8235-5C24CE72D1CB}"/>
    <cellStyle name="Porcentual 8 5 6" xfId="19684" xr:uid="{AB6F715E-D59B-4C34-91A1-D88D0F0C3DAD}"/>
    <cellStyle name="Porcentual 8 5 7" xfId="10056" xr:uid="{FC444502-4B3B-4EF6-8822-293094241488}"/>
    <cellStyle name="Porcentual 8 5 7 2" xfId="21377" xr:uid="{204036B2-BBCB-4F84-939D-07721B51CD60}"/>
    <cellStyle name="Porcentual 8 5 7 2 2" xfId="26933" xr:uid="{AA24F84F-759B-4E0C-8191-60EEA0E72D51}"/>
    <cellStyle name="Porcentual 8 5 7 2 3" xfId="32427" xr:uid="{A8D71194-21D2-44FA-8D37-F2082B878BA5}"/>
    <cellStyle name="Porcentual 8 5 7 2 4" xfId="37911" xr:uid="{9CA7DD13-E732-489A-9793-5E657A4C7270}"/>
    <cellStyle name="Porcentual 8 5 7 3" xfId="24204" xr:uid="{302F52ED-577B-4E27-9486-B8F51B6FD7C7}"/>
    <cellStyle name="Porcentual 8 5 7 4" xfId="29698" xr:uid="{08316EFB-0BFC-4924-A802-ED75B23FCED3}"/>
    <cellStyle name="Porcentual 8 5 7 5" xfId="35182" xr:uid="{1BE31590-B4B5-4AA6-98F0-4BA8A9B7D7D4}"/>
    <cellStyle name="Porcentual 8 6" xfId="6875" xr:uid="{9A7908DE-DDEF-4BB7-A2CD-8A5C2186B493}"/>
    <cellStyle name="Porcentual 8 6 2" xfId="6876" xr:uid="{4F6C68F8-9690-4C42-961C-A630D4A6FFBF}"/>
    <cellStyle name="Porcentual 8 6 2 2" xfId="15281" xr:uid="{6731E2FD-F6B7-4D07-9ABB-BCDB8FEBDBB6}"/>
    <cellStyle name="Porcentual 8 6 2 2 2" xfId="22568" xr:uid="{9A8E8F07-ABEA-4C1D-96D9-70FD57D55590}"/>
    <cellStyle name="Porcentual 8 6 2 2 2 2" xfId="28124" xr:uid="{3AA0D24F-7193-45D6-AD35-24565B93E69C}"/>
    <cellStyle name="Porcentual 8 6 2 2 2 3" xfId="33618" xr:uid="{4964C506-9257-436E-9140-B21382236263}"/>
    <cellStyle name="Porcentual 8 6 2 2 2 4" xfId="39102" xr:uid="{BDD5BDDA-28AA-4E0F-A932-302D31162201}"/>
    <cellStyle name="Porcentual 8 6 2 2 3" xfId="25395" xr:uid="{ED886B3A-56AD-4AC2-947A-E715CE0524CD}"/>
    <cellStyle name="Porcentual 8 6 2 2 4" xfId="30889" xr:uid="{44FFD0B6-C6ED-48C5-BE73-F57317F60CB1}"/>
    <cellStyle name="Porcentual 8 6 2 2 5" xfId="36373" xr:uid="{8CBA2502-53B4-492F-91DA-1A8FB90DA261}"/>
    <cellStyle name="Porcentual 8 6 2 3" xfId="12190" xr:uid="{30A55F01-1B7C-49AC-8226-E589675CFF0B}"/>
    <cellStyle name="Porcentual 8 6 2 4" xfId="17426" xr:uid="{B7BE7DA1-E39E-4A33-A7C1-BEADC25A03DF}"/>
    <cellStyle name="Porcentual 8 6 2 5" xfId="19687" xr:uid="{8B988C02-BF44-426A-9FC8-D68838FA286D}"/>
    <cellStyle name="Porcentual 8 6 2 6" xfId="10059" xr:uid="{F6425745-A9D7-49EA-A78C-37DABCC11AD4}"/>
    <cellStyle name="Porcentual 8 6 2 6 2" xfId="21380" xr:uid="{8EF8A89A-CA37-4A38-93AA-CEA5FBF3FC9B}"/>
    <cellStyle name="Porcentual 8 6 2 6 2 2" xfId="26936" xr:uid="{7B7CC106-FDBF-4AB9-8CE6-08FCE4BD34FF}"/>
    <cellStyle name="Porcentual 8 6 2 6 2 3" xfId="32430" xr:uid="{58B9FF6F-EB69-4EE9-A16C-434DD3DA3647}"/>
    <cellStyle name="Porcentual 8 6 2 6 2 4" xfId="37914" xr:uid="{A8436EC0-6A13-492F-8ED8-5DAFBEB8D3F8}"/>
    <cellStyle name="Porcentual 8 6 2 6 3" xfId="24207" xr:uid="{B7C89824-8073-41CC-A010-94BE6B0E100F}"/>
    <cellStyle name="Porcentual 8 6 2 6 4" xfId="29701" xr:uid="{5DBA0352-2D83-4B85-82D3-C7D10278560E}"/>
    <cellStyle name="Porcentual 8 6 2 6 5" xfId="35185" xr:uid="{38E4B608-43BA-4D2F-A5DB-0BEFF86A5FB2}"/>
    <cellStyle name="Porcentual 8 6 3" xfId="6877" xr:uid="{24F13DC1-EFDE-43B0-9D27-25E77AB2F899}"/>
    <cellStyle name="Porcentual 8 6 3 2" xfId="15282" xr:uid="{A0D54DEB-E6AD-4F45-BF04-1A142B7A0498}"/>
    <cellStyle name="Porcentual 8 6 3 2 2" xfId="22569" xr:uid="{34AA2FE6-8FF3-4942-88B3-275962999109}"/>
    <cellStyle name="Porcentual 8 6 3 2 2 2" xfId="28125" xr:uid="{AA7230BE-9EBD-4F1D-8F48-C019B957B0E5}"/>
    <cellStyle name="Porcentual 8 6 3 2 2 3" xfId="33619" xr:uid="{4A762DB0-FF5D-44A3-AF3C-89713CA0C1B1}"/>
    <cellStyle name="Porcentual 8 6 3 2 2 4" xfId="39103" xr:uid="{12C34449-6590-4BF0-AA39-A13CE1EC2C2B}"/>
    <cellStyle name="Porcentual 8 6 3 2 3" xfId="25396" xr:uid="{BC07A7F9-E723-4699-9DBD-960F699633D4}"/>
    <cellStyle name="Porcentual 8 6 3 2 4" xfId="30890" xr:uid="{CE9D1C6E-B326-42CC-8025-CC714BBBB511}"/>
    <cellStyle name="Porcentual 8 6 3 2 5" xfId="36374" xr:uid="{0D2F0E3B-3037-4146-9959-1EF33AA4A922}"/>
    <cellStyle name="Porcentual 8 6 3 3" xfId="12191" xr:uid="{D8D9C086-AEB0-43CC-8319-061367E3104D}"/>
    <cellStyle name="Porcentual 8 6 3 4" xfId="17427" xr:uid="{DEB5A4C1-C89A-4B23-B571-806A2BA52FDC}"/>
    <cellStyle name="Porcentual 8 6 3 5" xfId="19688" xr:uid="{1B29D683-24E5-439C-8A18-9A9757A31D72}"/>
    <cellStyle name="Porcentual 8 6 3 6" xfId="10060" xr:uid="{551196EA-EAAE-44DC-8A23-0225B8B4225B}"/>
    <cellStyle name="Porcentual 8 6 3 6 2" xfId="21381" xr:uid="{2A68B352-2D82-4694-A388-91B618B7A9CB}"/>
    <cellStyle name="Porcentual 8 6 3 6 2 2" xfId="26937" xr:uid="{825FBEE9-563F-4771-B3D7-62D6F9DE6D68}"/>
    <cellStyle name="Porcentual 8 6 3 6 2 3" xfId="32431" xr:uid="{960EECF2-7513-4738-91C2-03D87CA78B95}"/>
    <cellStyle name="Porcentual 8 6 3 6 2 4" xfId="37915" xr:uid="{CC03122A-481B-44B5-AAF0-15B5FC182314}"/>
    <cellStyle name="Porcentual 8 6 3 6 3" xfId="24208" xr:uid="{4C421742-3D1F-4753-91F2-7BE6A5F5282A}"/>
    <cellStyle name="Porcentual 8 6 3 6 4" xfId="29702" xr:uid="{20D2276A-0792-4C76-85C5-F51B0DF6900A}"/>
    <cellStyle name="Porcentual 8 6 3 6 5" xfId="35186" xr:uid="{CF8EAFE6-FDD0-4FD5-A0D6-B35977BFC530}"/>
    <cellStyle name="Porcentual 8 6 4" xfId="15280" xr:uid="{851CE56C-D360-42DD-90E0-E287EBD74054}"/>
    <cellStyle name="Porcentual 8 6 4 2" xfId="22567" xr:uid="{D43591F6-2B66-4289-844C-5BB78B5B1B1C}"/>
    <cellStyle name="Porcentual 8 6 4 2 2" xfId="28123" xr:uid="{70D60283-6F27-4269-84B8-22BF6B61FF9C}"/>
    <cellStyle name="Porcentual 8 6 4 2 3" xfId="33617" xr:uid="{AE4C51E2-CC0B-4D28-81BD-BA4F8FB3087C}"/>
    <cellStyle name="Porcentual 8 6 4 2 4" xfId="39101" xr:uid="{D99FA94F-DA68-48F8-8B01-9808DFC31F02}"/>
    <cellStyle name="Porcentual 8 6 4 3" xfId="25394" xr:uid="{59B45E52-4D9B-40FA-B4A0-70729B6A240D}"/>
    <cellStyle name="Porcentual 8 6 4 4" xfId="30888" xr:uid="{79C23EAC-D1F7-4151-836B-3010F2FAD4FD}"/>
    <cellStyle name="Porcentual 8 6 4 5" xfId="36372" xr:uid="{3B03BCE4-9FDD-4A7A-BC59-FCEBE94B42D1}"/>
    <cellStyle name="Porcentual 8 6 5" xfId="12189" xr:uid="{DBECBE7D-7819-4F23-9A69-47FE3663DC5A}"/>
    <cellStyle name="Porcentual 8 6 6" xfId="17425" xr:uid="{5C92BE2F-BD27-496C-85DA-4EA5E2F94D15}"/>
    <cellStyle name="Porcentual 8 6 7" xfId="19686" xr:uid="{B02FBE31-EE4A-4F38-9D74-399EB5DE401F}"/>
    <cellStyle name="Porcentual 8 6 8" xfId="10058" xr:uid="{1C4A7BC9-26D2-4836-B16A-FB1318B191A7}"/>
    <cellStyle name="Porcentual 8 6 8 2" xfId="21379" xr:uid="{083354B5-D5C3-46D8-9B1D-569D15C611D7}"/>
    <cellStyle name="Porcentual 8 6 8 2 2" xfId="26935" xr:uid="{337E1CFA-C9C5-4F82-934B-511D8D5CF7D1}"/>
    <cellStyle name="Porcentual 8 6 8 2 3" xfId="32429" xr:uid="{257727C8-45F6-4556-8572-414D1B37E972}"/>
    <cellStyle name="Porcentual 8 6 8 2 4" xfId="37913" xr:uid="{AC2FB9D2-EAD0-40D0-8704-3705AB2C079E}"/>
    <cellStyle name="Porcentual 8 6 8 3" xfId="24206" xr:uid="{6CE71722-C694-4369-B291-848996371F71}"/>
    <cellStyle name="Porcentual 8 6 8 4" xfId="29700" xr:uid="{4B77643B-D523-40B6-AE93-38BBC875B0B0}"/>
    <cellStyle name="Porcentual 8 6 8 5" xfId="35184" xr:uid="{EDDEACDB-A956-451B-B7E6-989228E7E159}"/>
    <cellStyle name="Porcentual 8 7" xfId="6878" xr:uid="{60BDA21D-9E9F-4941-A379-A5F34BDD5DA1}"/>
    <cellStyle name="Porcentual 8 7 2" xfId="6879" xr:uid="{F863E7FF-E5AE-4BAC-B67E-278AF5D70ED8}"/>
    <cellStyle name="Porcentual 8 7 2 2" xfId="15284" xr:uid="{829B6154-AE8C-4DDC-A5A6-43EEC0ED24C0}"/>
    <cellStyle name="Porcentual 8 7 2 2 2" xfId="22571" xr:uid="{3B136F1B-0801-4882-A480-DA045A727450}"/>
    <cellStyle name="Porcentual 8 7 2 2 2 2" xfId="28127" xr:uid="{A4C6C90A-4395-4216-ACB5-E32928F454DA}"/>
    <cellStyle name="Porcentual 8 7 2 2 2 3" xfId="33621" xr:uid="{CE446BB3-CFE5-4E2F-BED2-2B2016F3E6BC}"/>
    <cellStyle name="Porcentual 8 7 2 2 2 4" xfId="39105" xr:uid="{E1586A0B-AC4F-4E4A-9031-D1F7ACB298DE}"/>
    <cellStyle name="Porcentual 8 7 2 2 3" xfId="25398" xr:uid="{C14BA52A-65FB-4BA7-A98E-8187E85E845A}"/>
    <cellStyle name="Porcentual 8 7 2 2 4" xfId="30892" xr:uid="{B0B789AE-FD5E-4D1F-A162-F2C176B07F8F}"/>
    <cellStyle name="Porcentual 8 7 2 2 5" xfId="36376" xr:uid="{A7FF83CC-B2C1-4281-9D2F-6C1B984611EB}"/>
    <cellStyle name="Porcentual 8 7 2 3" xfId="12193" xr:uid="{6828792B-C328-4DD4-842D-877CAE5EA04B}"/>
    <cellStyle name="Porcentual 8 7 2 4" xfId="17429" xr:uid="{2008BFE0-ABE9-4DEC-9881-6E4E4CBAB7E9}"/>
    <cellStyle name="Porcentual 8 7 2 5" xfId="19690" xr:uid="{56AB24E0-2B94-4B43-A836-E33E2CCD0E22}"/>
    <cellStyle name="Porcentual 8 7 2 6" xfId="10062" xr:uid="{767DF0C4-0FF6-46BE-95A9-62E6202AD3F1}"/>
    <cellStyle name="Porcentual 8 7 2 6 2" xfId="21383" xr:uid="{2E481397-2FA8-4708-AD13-FE1A5BDFB18B}"/>
    <cellStyle name="Porcentual 8 7 2 6 2 2" xfId="26939" xr:uid="{E55B6882-78FD-44E2-909A-44603E85923C}"/>
    <cellStyle name="Porcentual 8 7 2 6 2 3" xfId="32433" xr:uid="{37E152C1-15C8-4C88-A397-532F8F55BF6A}"/>
    <cellStyle name="Porcentual 8 7 2 6 2 4" xfId="37917" xr:uid="{976F6FC1-3D71-4448-A1CF-C0D8EA87FDF9}"/>
    <cellStyle name="Porcentual 8 7 2 6 3" xfId="24210" xr:uid="{8AE32850-6B5C-4A1A-9526-A2891CF751C6}"/>
    <cellStyle name="Porcentual 8 7 2 6 4" xfId="29704" xr:uid="{430E4180-ACAC-4C6A-BCA9-998BA01B9D0A}"/>
    <cellStyle name="Porcentual 8 7 2 6 5" xfId="35188" xr:uid="{C2C78E0F-A018-4A1B-9F5C-AF36BDFB3E4B}"/>
    <cellStyle name="Porcentual 8 7 3" xfId="15283" xr:uid="{7C61BC73-FF77-47FF-9626-08BF513442DE}"/>
    <cellStyle name="Porcentual 8 7 3 2" xfId="22570" xr:uid="{E8CA3663-B331-491F-B696-AC0D394DC265}"/>
    <cellStyle name="Porcentual 8 7 3 2 2" xfId="28126" xr:uid="{F65E2C4D-C542-4AD1-94D7-8DC7F8451800}"/>
    <cellStyle name="Porcentual 8 7 3 2 3" xfId="33620" xr:uid="{B10CF1D9-9CEA-460F-91ED-41EEB6D806AA}"/>
    <cellStyle name="Porcentual 8 7 3 2 4" xfId="39104" xr:uid="{2307B0F4-D065-4F07-85C7-39F87E2D8156}"/>
    <cellStyle name="Porcentual 8 7 3 3" xfId="25397" xr:uid="{C9F9D437-194C-4E97-893F-A66D78B9FCF1}"/>
    <cellStyle name="Porcentual 8 7 3 4" xfId="30891" xr:uid="{1FCF98C8-A2A0-4CF5-82FE-D3479EA066D1}"/>
    <cellStyle name="Porcentual 8 7 3 5" xfId="36375" xr:uid="{78F2FC4F-64BB-4B3E-A159-CDC950938843}"/>
    <cellStyle name="Porcentual 8 7 4" xfId="12192" xr:uid="{81F9889D-E3B7-44D3-85AD-9EDBF6065629}"/>
    <cellStyle name="Porcentual 8 7 5" xfId="17428" xr:uid="{DB30BCCC-BCD5-4BAB-8A4E-10FF46814BC7}"/>
    <cellStyle name="Porcentual 8 7 6" xfId="19689" xr:uid="{DC2B2218-2DA8-44E1-9D88-9B32B1F76EB4}"/>
    <cellStyle name="Porcentual 8 7 7" xfId="10061" xr:uid="{41010203-F379-41A9-95E7-B247A32C9484}"/>
    <cellStyle name="Porcentual 8 7 7 2" xfId="21382" xr:uid="{6029B872-4916-4381-8001-0528204367C1}"/>
    <cellStyle name="Porcentual 8 7 7 2 2" xfId="26938" xr:uid="{268BE787-1134-4CCD-87B2-3D81DE7B02A4}"/>
    <cellStyle name="Porcentual 8 7 7 2 3" xfId="32432" xr:uid="{4FB845BD-7F80-43EC-8916-E453B9B9AD16}"/>
    <cellStyle name="Porcentual 8 7 7 2 4" xfId="37916" xr:uid="{3B58945D-1869-46C9-9E39-374DF70F8E7A}"/>
    <cellStyle name="Porcentual 8 7 7 3" xfId="24209" xr:uid="{489CFE5D-51A1-4065-807C-7BD503AD28CC}"/>
    <cellStyle name="Porcentual 8 7 7 4" xfId="29703" xr:uid="{80898656-79E7-4CC3-AC34-DBA2043E9834}"/>
    <cellStyle name="Porcentual 8 7 7 5" xfId="35187" xr:uid="{A73C6410-0738-489F-8828-2493D55B3A48}"/>
    <cellStyle name="Porcentual 8 8" xfId="6880" xr:uid="{D6F09657-23AC-4969-A3B5-D3DA39201923}"/>
    <cellStyle name="Porcentual 8 8 2" xfId="6881" xr:uid="{C51FE8D7-342F-433E-94E5-DFC4743046C4}"/>
    <cellStyle name="Porcentual 8 8 2 2" xfId="15286" xr:uid="{232817A5-C209-4C0C-9F94-F083439F0AE3}"/>
    <cellStyle name="Porcentual 8 8 2 2 2" xfId="22573" xr:uid="{25D09A6E-8DBB-4247-A129-5173FA987D6F}"/>
    <cellStyle name="Porcentual 8 8 2 2 2 2" xfId="28129" xr:uid="{BA2CEBB8-4441-4ADA-9C99-DAB571410612}"/>
    <cellStyle name="Porcentual 8 8 2 2 2 3" xfId="33623" xr:uid="{5DA2960A-8F6D-4EA1-92E8-1E4E532AD259}"/>
    <cellStyle name="Porcentual 8 8 2 2 2 4" xfId="39107" xr:uid="{98EF66D2-7C6D-47C5-B312-1504CA36F877}"/>
    <cellStyle name="Porcentual 8 8 2 2 3" xfId="25400" xr:uid="{E32262A2-853F-4901-9A75-C099466024C0}"/>
    <cellStyle name="Porcentual 8 8 2 2 4" xfId="30894" xr:uid="{0D4AA376-6B76-49E3-9A32-C10B6B029D49}"/>
    <cellStyle name="Porcentual 8 8 2 2 5" xfId="36378" xr:uid="{E8BA5EE3-5122-4467-8F00-1C04C97C6737}"/>
    <cellStyle name="Porcentual 8 8 2 3" xfId="12195" xr:uid="{A516A304-865C-4F0C-A0C0-8308CE14506C}"/>
    <cellStyle name="Porcentual 8 8 2 4" xfId="17431" xr:uid="{D525A354-58BD-467D-A611-F1ED7CB0B690}"/>
    <cellStyle name="Porcentual 8 8 2 5" xfId="19692" xr:uid="{28D0B37D-2514-4344-8AD0-761437A78F69}"/>
    <cellStyle name="Porcentual 8 8 2 6" xfId="10064" xr:uid="{98DE712E-015C-4C90-9FF5-133FF4E2389A}"/>
    <cellStyle name="Porcentual 8 8 2 6 2" xfId="21385" xr:uid="{0065F891-6E13-4A97-80EE-55594CE22D72}"/>
    <cellStyle name="Porcentual 8 8 2 6 2 2" xfId="26941" xr:uid="{EDB4A410-F063-4006-B06A-134C1DF34C92}"/>
    <cellStyle name="Porcentual 8 8 2 6 2 3" xfId="32435" xr:uid="{D5150291-A223-4C0B-B8BB-CCB3D03C9481}"/>
    <cellStyle name="Porcentual 8 8 2 6 2 4" xfId="37919" xr:uid="{441341BB-5D21-4678-9811-79433E6F4509}"/>
    <cellStyle name="Porcentual 8 8 2 6 3" xfId="24212" xr:uid="{3AB92B4C-F952-4B71-AF8A-DFF20F177B2D}"/>
    <cellStyle name="Porcentual 8 8 2 6 4" xfId="29706" xr:uid="{A8BB8259-F86C-4D15-9EF0-88F980BE239C}"/>
    <cellStyle name="Porcentual 8 8 2 6 5" xfId="35190" xr:uid="{50A11325-8204-48D8-A7EA-59CC3D9A807F}"/>
    <cellStyle name="Porcentual 8 8 3" xfId="15285" xr:uid="{6383A384-F8B1-49CE-9560-7094810AEE22}"/>
    <cellStyle name="Porcentual 8 8 3 2" xfId="22572" xr:uid="{1521FD20-1DE2-4DA4-B769-051265BD5844}"/>
    <cellStyle name="Porcentual 8 8 3 2 2" xfId="28128" xr:uid="{B3531E41-7095-44F1-9CC4-96420BE9FE32}"/>
    <cellStyle name="Porcentual 8 8 3 2 3" xfId="33622" xr:uid="{3A9050C3-D226-462B-84FB-84493919AC2E}"/>
    <cellStyle name="Porcentual 8 8 3 2 4" xfId="39106" xr:uid="{ED7B32E9-B358-4381-BB5E-DD57EC76A867}"/>
    <cellStyle name="Porcentual 8 8 3 3" xfId="25399" xr:uid="{C7886D10-2314-4C47-8A6E-3CCABED20580}"/>
    <cellStyle name="Porcentual 8 8 3 4" xfId="30893" xr:uid="{6FAB9BA2-5DEB-4D11-BC3E-BAC5EA5E8B80}"/>
    <cellStyle name="Porcentual 8 8 3 5" xfId="36377" xr:uid="{5EB0C017-FF5E-4B16-9827-8A0E6FB74F0F}"/>
    <cellStyle name="Porcentual 8 8 4" xfId="12194" xr:uid="{C4B19BA3-4AA4-402A-AFF8-34B748E1FB13}"/>
    <cellStyle name="Porcentual 8 8 5" xfId="17430" xr:uid="{6B33E9C3-3188-4445-AB77-41A1F4F49872}"/>
    <cellStyle name="Porcentual 8 8 6" xfId="19691" xr:uid="{09A5FD6E-F3EE-4DAB-A00F-D6CD8E0901F2}"/>
    <cellStyle name="Porcentual 8 8 7" xfId="10063" xr:uid="{ED3EF9AE-7365-4EAD-ACA1-398A04AAF81D}"/>
    <cellStyle name="Porcentual 8 8 7 2" xfId="21384" xr:uid="{D472C759-2D9D-4117-9C9D-DD03D0000C8F}"/>
    <cellStyle name="Porcentual 8 8 7 2 2" xfId="26940" xr:uid="{203BA68C-759C-4701-B1A9-BDA3A089F3D9}"/>
    <cellStyle name="Porcentual 8 8 7 2 3" xfId="32434" xr:uid="{7746F271-C608-47B5-AE6A-AFABFDE7492A}"/>
    <cellStyle name="Porcentual 8 8 7 2 4" xfId="37918" xr:uid="{9055244D-BC55-4E00-8A82-EA34869B1B42}"/>
    <cellStyle name="Porcentual 8 8 7 3" xfId="24211" xr:uid="{27EE95C9-5E2A-4DC4-B209-86C14EA653AA}"/>
    <cellStyle name="Porcentual 8 8 7 4" xfId="29705" xr:uid="{1EEDD3A1-AF2D-4905-AFCE-0E0AA39DE5E7}"/>
    <cellStyle name="Porcentual 8 8 7 5" xfId="35189" xr:uid="{BA7808E3-604B-461A-932A-3BD52F9DF130}"/>
    <cellStyle name="Porcentual 8 9" xfId="6882" xr:uid="{91509FB5-31DA-4109-87CE-7B923C514408}"/>
    <cellStyle name="Porcentual 8 9 2" xfId="6883" xr:uid="{0CB67099-6D8F-4DD2-94B3-11547287D4A7}"/>
    <cellStyle name="Porcentual 8 9 2 2" xfId="15288" xr:uid="{137DF876-ED66-451C-8233-FB5389C56D8D}"/>
    <cellStyle name="Porcentual 8 9 2 2 2" xfId="22575" xr:uid="{A5A8FB61-439E-436D-BA37-50FA65929471}"/>
    <cellStyle name="Porcentual 8 9 2 2 2 2" xfId="28131" xr:uid="{57FF3C2A-58DB-49D4-8A8A-D4A967AC5934}"/>
    <cellStyle name="Porcentual 8 9 2 2 2 3" xfId="33625" xr:uid="{B856A277-1742-4520-B720-9F84A6D3A9AA}"/>
    <cellStyle name="Porcentual 8 9 2 2 2 4" xfId="39109" xr:uid="{07164BED-48D3-41AC-9390-6FC17D745E23}"/>
    <cellStyle name="Porcentual 8 9 2 2 3" xfId="25402" xr:uid="{66AF7123-8EA6-467E-9D9C-489E82AD8DE1}"/>
    <cellStyle name="Porcentual 8 9 2 2 4" xfId="30896" xr:uid="{4EE273AA-9812-480E-9E28-C33E18BB6608}"/>
    <cellStyle name="Porcentual 8 9 2 2 5" xfId="36380" xr:uid="{314068EF-D11A-4045-AD99-63B3C6A4AEA9}"/>
    <cellStyle name="Porcentual 8 9 2 3" xfId="12197" xr:uid="{7EC3FC8A-2E6F-42E8-8463-6A2F820FBF6B}"/>
    <cellStyle name="Porcentual 8 9 2 4" xfId="17433" xr:uid="{5C2FAF83-B2B9-4C7C-B0A7-285EAAE6B52E}"/>
    <cellStyle name="Porcentual 8 9 2 5" xfId="19694" xr:uid="{741C1751-DB71-4A2F-9901-2D25C046979A}"/>
    <cellStyle name="Porcentual 8 9 2 6" xfId="10066" xr:uid="{7DB92800-93FD-4224-81BE-DD16A895C3C7}"/>
    <cellStyle name="Porcentual 8 9 2 6 2" xfId="21387" xr:uid="{68550AEB-26EB-46AB-BDB0-DECDFE84924E}"/>
    <cellStyle name="Porcentual 8 9 2 6 2 2" xfId="26943" xr:uid="{AABB9226-E3F9-49E2-BF04-08513CC8DC92}"/>
    <cellStyle name="Porcentual 8 9 2 6 2 3" xfId="32437" xr:uid="{3EDDD4B1-2B39-4E60-9E56-4E3BD0388284}"/>
    <cellStyle name="Porcentual 8 9 2 6 2 4" xfId="37921" xr:uid="{B8CA5373-0668-4E0E-8E0F-1EA681029B07}"/>
    <cellStyle name="Porcentual 8 9 2 6 3" xfId="24214" xr:uid="{12F33D30-C320-4755-9110-4DE09C13CC47}"/>
    <cellStyle name="Porcentual 8 9 2 6 4" xfId="29708" xr:uid="{AA244525-1227-433A-A7F3-5F500B647BCC}"/>
    <cellStyle name="Porcentual 8 9 2 6 5" xfId="35192" xr:uid="{BAC7AD14-D6E9-4D13-81C2-2EF96DAABDD9}"/>
    <cellStyle name="Porcentual 8 9 3" xfId="15287" xr:uid="{0EEE5206-AAC3-4931-BB68-C5EA647DB719}"/>
    <cellStyle name="Porcentual 8 9 3 2" xfId="22574" xr:uid="{D5EF1049-D2E7-4FB5-96D8-07DB85C4B3CC}"/>
    <cellStyle name="Porcentual 8 9 3 2 2" xfId="28130" xr:uid="{F5A4B556-B857-42AF-AAE3-6E32BB3B942E}"/>
    <cellStyle name="Porcentual 8 9 3 2 3" xfId="33624" xr:uid="{57C0AA0E-61F0-478B-A4EC-57714ABA693C}"/>
    <cellStyle name="Porcentual 8 9 3 2 4" xfId="39108" xr:uid="{BC8196F2-AFEB-4D09-9774-C4D74EAC946E}"/>
    <cellStyle name="Porcentual 8 9 3 3" xfId="25401" xr:uid="{89BBC512-F0FD-4E6D-A0AC-F0D9C72CD257}"/>
    <cellStyle name="Porcentual 8 9 3 4" xfId="30895" xr:uid="{21EBC64F-58A6-4610-A0BE-404DEB3E5C0F}"/>
    <cellStyle name="Porcentual 8 9 3 5" xfId="36379" xr:uid="{FA41A157-22ED-4BD9-8954-DCC8E6C0C6AE}"/>
    <cellStyle name="Porcentual 8 9 4" xfId="12196" xr:uid="{4BA606E6-A7FF-4347-A7C0-7CF3AB15CE11}"/>
    <cellStyle name="Porcentual 8 9 5" xfId="17432" xr:uid="{BFE63662-878B-4A7E-89D8-DB43ACB20AE6}"/>
    <cellStyle name="Porcentual 8 9 6" xfId="19693" xr:uid="{693C3ABB-6382-4BEE-8D03-00ACE016447B}"/>
    <cellStyle name="Porcentual 8 9 7" xfId="10065" xr:uid="{E7EF29A4-9480-4087-BE52-A3CA73F4940B}"/>
    <cellStyle name="Porcentual 8 9 7 2" xfId="21386" xr:uid="{A131983D-9763-4EE5-9AF7-41DC7CB3E7CA}"/>
    <cellStyle name="Porcentual 8 9 7 2 2" xfId="26942" xr:uid="{66E2E433-0373-4E2A-B968-4A069659EE99}"/>
    <cellStyle name="Porcentual 8 9 7 2 3" xfId="32436" xr:uid="{9666AB2D-2685-48CA-9AAA-079254629F50}"/>
    <cellStyle name="Porcentual 8 9 7 2 4" xfId="37920" xr:uid="{91179301-9414-49FE-A970-1D5FEA6190E1}"/>
    <cellStyle name="Porcentual 8 9 7 3" xfId="24213" xr:uid="{ED682F34-409C-42CF-A728-21D688432324}"/>
    <cellStyle name="Porcentual 8 9 7 4" xfId="29707" xr:uid="{3618891C-1E61-4E5B-B704-BDD3ADD4C9D4}"/>
    <cellStyle name="Porcentual 8 9 7 5" xfId="35191" xr:uid="{64928CA6-9350-4C0E-B210-012887E5F58B}"/>
    <cellStyle name="Porcentual 9" xfId="6884" xr:uid="{5C413361-EF2C-4FAD-B629-905B45D5231B}"/>
    <cellStyle name="Porcentual 9 2" xfId="15289" xr:uid="{1084FB6B-1FAC-4D01-8C67-B5A9EEEADA4D}"/>
    <cellStyle name="Porcentual 9 2 2" xfId="22576" xr:uid="{A1986A0C-F74C-4804-A0F6-E36E9D5EAE88}"/>
    <cellStyle name="Porcentual 9 2 2 2" xfId="28132" xr:uid="{6EEBF641-F89A-4A6E-8D6B-F7B678A0EAB8}"/>
    <cellStyle name="Porcentual 9 2 2 3" xfId="33626" xr:uid="{1F5BB455-FA81-4A1E-A8BE-0161F5C620E0}"/>
    <cellStyle name="Porcentual 9 2 2 4" xfId="39110" xr:uid="{4E66EF2F-161B-4B28-95CC-441E655933C9}"/>
    <cellStyle name="Porcentual 9 2 3" xfId="25403" xr:uid="{A8CDA803-A82D-4EF6-963B-0301879F6F6D}"/>
    <cellStyle name="Porcentual 9 2 4" xfId="30897" xr:uid="{18729F89-3C25-475B-ABFE-53A4EE069597}"/>
    <cellStyle name="Porcentual 9 2 5" xfId="36381" xr:uid="{4CB712A5-21E8-4A10-99B1-CA08FC6E82C3}"/>
    <cellStyle name="Porcentual 9 3" xfId="12198" xr:uid="{206C6F4B-E11B-42B6-8820-B8395D7DD7C6}"/>
    <cellStyle name="Porcentual 9 4" xfId="17434" xr:uid="{DF1C51A3-78EC-4F74-BC9E-ABC4C5289FDF}"/>
    <cellStyle name="Porcentual 9 5" xfId="19695" xr:uid="{F5848BC2-313D-437B-8A32-0C4F9842DC64}"/>
    <cellStyle name="Porcentual 9 6" xfId="10067" xr:uid="{AB5951A0-A2FF-4832-89D1-39B18025B3F8}"/>
    <cellStyle name="Porcentual 9 6 2" xfId="21388" xr:uid="{85F789F4-96B3-406E-96C8-F203D0A81AED}"/>
    <cellStyle name="Porcentual 9 6 2 2" xfId="26944" xr:uid="{CBB4E405-5388-490D-9CBB-454ABCCFF50E}"/>
    <cellStyle name="Porcentual 9 6 2 3" xfId="32438" xr:uid="{33F76985-A6DD-4ADF-B8B3-4FFA632C6C23}"/>
    <cellStyle name="Porcentual 9 6 2 4" xfId="37922" xr:uid="{B0C9CB61-5356-456A-9048-D83AA6B87438}"/>
    <cellStyle name="Porcentual 9 6 3" xfId="24215" xr:uid="{57DEA157-2332-4245-A048-0B041ADEAD65}"/>
    <cellStyle name="Porcentual 9 6 4" xfId="29709" xr:uid="{51C92339-EBF7-415B-88E8-98C986032976}"/>
    <cellStyle name="Porcentual 9 6 5" xfId="35193" xr:uid="{FD4E7286-9369-44D2-90AB-0FEE5593E700}"/>
    <cellStyle name="Salida" xfId="10" builtinId="21" customBuiltin="1"/>
    <cellStyle name="Salida 2" xfId="695" xr:uid="{80DB2B9C-366C-4975-82B1-CBB885F2C41A}"/>
    <cellStyle name="Salida 2 10" xfId="6885" xr:uid="{7575D93E-4843-4CBE-973C-9D60A36B7023}"/>
    <cellStyle name="Salida 2 2" xfId="6886" xr:uid="{6EFB6394-394C-484E-BD12-0C77E983F1B5}"/>
    <cellStyle name="Salida 2 2 2" xfId="6887" xr:uid="{477BFB8A-4650-49D9-9838-39A273ADB3A1}"/>
    <cellStyle name="Salida 2 2 2 2" xfId="6888" xr:uid="{8E568AF2-A96A-40C8-A365-55DEFC919109}"/>
    <cellStyle name="Salida 2 2 2 2 2" xfId="15293" xr:uid="{3B4B16DD-DFB1-4F21-BAFD-7F3D6B906693}"/>
    <cellStyle name="Salida 2 2 2 2 2 2" xfId="22580" xr:uid="{773D6B7A-7D18-498C-A8F3-E3B439C6FFA1}"/>
    <cellStyle name="Salida 2 2 2 2 2 2 2" xfId="28136" xr:uid="{311969F9-56A1-4C11-B73E-E1FAB53943C0}"/>
    <cellStyle name="Salida 2 2 2 2 2 2 3" xfId="33630" xr:uid="{5AA02E8A-DFE7-4907-8A83-C33AF93F3EBD}"/>
    <cellStyle name="Salida 2 2 2 2 2 2 4" xfId="39114" xr:uid="{4C6B80F2-AE7B-404C-A7E7-BFF44E797BA3}"/>
    <cellStyle name="Salida 2 2 2 2 2 3" xfId="25407" xr:uid="{0FD79481-0014-4621-B058-3168CFCE54A1}"/>
    <cellStyle name="Salida 2 2 2 2 2 4" xfId="30901" xr:uid="{A3344016-70E7-445D-BEC1-D182310C8BDF}"/>
    <cellStyle name="Salida 2 2 2 2 2 5" xfId="36385" xr:uid="{E001C5E0-86A3-435C-A1BD-E89E144884C7}"/>
    <cellStyle name="Salida 2 2 2 2 3" xfId="12202" xr:uid="{BF1A2A12-38A8-4600-8BDB-F9353D806D24}"/>
    <cellStyle name="Salida 2 2 2 2 4" xfId="17438" xr:uid="{7C9B2631-C16F-4475-87D8-79985D306BEE}"/>
    <cellStyle name="Salida 2 2 2 2 5" xfId="19699" xr:uid="{BBE36044-D0D8-4671-B043-A3C0AFA7E8CE}"/>
    <cellStyle name="Salida 2 2 2 2 6" xfId="10071" xr:uid="{7A37DB2D-A784-4151-B51B-063F7A03BED7}"/>
    <cellStyle name="Salida 2 2 2 2 6 2" xfId="21392" xr:uid="{813D4985-B489-497B-9B7E-DF78DD3CE9D5}"/>
    <cellStyle name="Salida 2 2 2 2 6 2 2" xfId="26948" xr:uid="{99D9FC3C-9958-429E-AF8A-9E06BB9F7E6C}"/>
    <cellStyle name="Salida 2 2 2 2 6 2 3" xfId="32442" xr:uid="{C613662B-91FA-468C-B9B5-BC12F6C4B6AB}"/>
    <cellStyle name="Salida 2 2 2 2 6 2 4" xfId="37926" xr:uid="{7DB19118-F87C-4EC7-9E02-A425FE2F05EC}"/>
    <cellStyle name="Salida 2 2 2 2 6 3" xfId="24219" xr:uid="{C4981B47-58E2-46A3-884A-8CA0D6095B03}"/>
    <cellStyle name="Salida 2 2 2 2 6 4" xfId="29713" xr:uid="{993244F0-A539-4C0D-A709-2F8FEA4B5777}"/>
    <cellStyle name="Salida 2 2 2 2 6 5" xfId="35197" xr:uid="{7DA0EA89-F2F7-43F3-8C6B-436EF40E3814}"/>
    <cellStyle name="Salida 2 2 2 3" xfId="15292" xr:uid="{6BD5CF2E-3545-460F-B05F-070CE1042C20}"/>
    <cellStyle name="Salida 2 2 2 3 2" xfId="22579" xr:uid="{C6CE928A-7321-40F6-869E-7FCD3B50B5A5}"/>
    <cellStyle name="Salida 2 2 2 3 2 2" xfId="28135" xr:uid="{E956EBE2-23A6-41DA-A406-C2B4C7F62427}"/>
    <cellStyle name="Salida 2 2 2 3 2 3" xfId="33629" xr:uid="{3F3A306B-8EBD-4820-BA67-A21CD973238A}"/>
    <cellStyle name="Salida 2 2 2 3 2 4" xfId="39113" xr:uid="{0F71FCD2-A8F8-4441-963D-EC0A5BC7ABDB}"/>
    <cellStyle name="Salida 2 2 2 3 3" xfId="25406" xr:uid="{A92B4D93-C9BF-427E-9D2D-514892ECBC8D}"/>
    <cellStyle name="Salida 2 2 2 3 4" xfId="30900" xr:uid="{FD137D84-7EBA-4192-8A7F-88F7E5549837}"/>
    <cellStyle name="Salida 2 2 2 3 5" xfId="36384" xr:uid="{802A802C-CB57-4EA8-A6DF-D2D56EF8E0C4}"/>
    <cellStyle name="Salida 2 2 2 4" xfId="12201" xr:uid="{D2413D56-9E65-4AC2-92BF-E5DE355DF79C}"/>
    <cellStyle name="Salida 2 2 2 5" xfId="17437" xr:uid="{AF0BC85A-A11C-4285-95F1-9ADD931C4140}"/>
    <cellStyle name="Salida 2 2 2 6" xfId="19698" xr:uid="{B0463965-5D38-4D96-BCA6-5DFF9910A90E}"/>
    <cellStyle name="Salida 2 2 2 7" xfId="10070" xr:uid="{2DAD5BB0-D10D-4F66-8015-E5B51F665D99}"/>
    <cellStyle name="Salida 2 2 2 7 2" xfId="21391" xr:uid="{191E3C61-77D7-4AD8-87E3-FF8A17B12625}"/>
    <cellStyle name="Salida 2 2 2 7 2 2" xfId="26947" xr:uid="{73937AF6-A77E-4399-ABF5-5C11F9ABAE66}"/>
    <cellStyle name="Salida 2 2 2 7 2 3" xfId="32441" xr:uid="{AC1C46A2-3B7D-450C-949E-3C52E5E302A6}"/>
    <cellStyle name="Salida 2 2 2 7 2 4" xfId="37925" xr:uid="{F33EBE38-0B0F-4F2D-A491-D76FD8ABC8F8}"/>
    <cellStyle name="Salida 2 2 2 7 3" xfId="24218" xr:uid="{F6FBBADB-F022-4402-8815-B9C0728C382C}"/>
    <cellStyle name="Salida 2 2 2 7 4" xfId="29712" xr:uid="{A27E5C79-8DF8-4495-9BE0-F9FD49559AC8}"/>
    <cellStyle name="Salida 2 2 2 7 5" xfId="35196" xr:uid="{1BCA69BC-9DCD-419F-95D1-16AD013C473C}"/>
    <cellStyle name="Salida 2 2 3" xfId="6889" xr:uid="{44DEC9DA-AED7-4A62-A3CB-D4C7D220A00D}"/>
    <cellStyle name="Salida 2 2 3 2" xfId="15294" xr:uid="{FFF303DD-86C9-4060-8677-778EE6D84561}"/>
    <cellStyle name="Salida 2 2 3 2 2" xfId="22581" xr:uid="{731796DB-92FC-49A5-82C5-6BDEE1FA4BBE}"/>
    <cellStyle name="Salida 2 2 3 2 2 2" xfId="28137" xr:uid="{342AD310-A2D7-4F43-9D13-0189044E9070}"/>
    <cellStyle name="Salida 2 2 3 2 2 3" xfId="33631" xr:uid="{3D802443-780B-45F1-80B8-5E6AE44C65D7}"/>
    <cellStyle name="Salida 2 2 3 2 2 4" xfId="39115" xr:uid="{4584CC3C-42BA-4B46-8F33-4F7234A97F24}"/>
    <cellStyle name="Salida 2 2 3 2 3" xfId="25408" xr:uid="{91B8EA40-BD11-4BC3-BB1E-EFA5A951D1CD}"/>
    <cellStyle name="Salida 2 2 3 2 4" xfId="30902" xr:uid="{47C309EA-81A9-4443-B9C4-3FC5AE61DFD9}"/>
    <cellStyle name="Salida 2 2 3 2 5" xfId="36386" xr:uid="{395FF00C-F37F-4988-B87E-8442467D8935}"/>
    <cellStyle name="Salida 2 2 3 3" xfId="12203" xr:uid="{730A85C6-0970-489A-8840-1F5A3F0E1CFE}"/>
    <cellStyle name="Salida 2 2 3 4" xfId="17439" xr:uid="{93926F7B-DA97-4BAD-9B6A-B3C65C86E525}"/>
    <cellStyle name="Salida 2 2 3 5" xfId="19700" xr:uid="{847B2CA2-A684-4D54-B9F5-490309960FE8}"/>
    <cellStyle name="Salida 2 2 3 6" xfId="10072" xr:uid="{8463369B-5745-4A82-8415-393771E9053E}"/>
    <cellStyle name="Salida 2 2 3 6 2" xfId="21393" xr:uid="{5F67252E-5657-4640-B8F9-04584E975E6A}"/>
    <cellStyle name="Salida 2 2 3 6 2 2" xfId="26949" xr:uid="{9252E12C-5DBE-4924-A2C8-DB7F3CF8A874}"/>
    <cellStyle name="Salida 2 2 3 6 2 3" xfId="32443" xr:uid="{D1446C29-C18C-4AAC-B6A9-70C9343BF083}"/>
    <cellStyle name="Salida 2 2 3 6 2 4" xfId="37927" xr:uid="{1044AAB2-4A24-4793-A532-B660DA6B6AD6}"/>
    <cellStyle name="Salida 2 2 3 6 3" xfId="24220" xr:uid="{AD32FC30-50EC-4A78-A11D-268188D351C1}"/>
    <cellStyle name="Salida 2 2 3 6 4" xfId="29714" xr:uid="{BB86AAE4-C59F-42B3-9D06-8C11CD06E72F}"/>
    <cellStyle name="Salida 2 2 3 6 5" xfId="35198" xr:uid="{5B1BD1D8-7F31-4973-AB01-4A65ED6D4F58}"/>
    <cellStyle name="Salida 2 2 4" xfId="15291" xr:uid="{A6C2479B-A3F4-4E7D-8662-DEE292229832}"/>
    <cellStyle name="Salida 2 2 4 2" xfId="22578" xr:uid="{E851F854-B670-4B62-A142-A97E3F6882FC}"/>
    <cellStyle name="Salida 2 2 4 2 2" xfId="28134" xr:uid="{5DB1404B-94BB-4B44-B785-29FECBB0AC54}"/>
    <cellStyle name="Salida 2 2 4 2 3" xfId="33628" xr:uid="{29713E81-BC0B-477E-9813-14BD8461A7F6}"/>
    <cellStyle name="Salida 2 2 4 2 4" xfId="39112" xr:uid="{F3FD128C-E1C9-48FC-A575-491D49463166}"/>
    <cellStyle name="Salida 2 2 4 3" xfId="25405" xr:uid="{DDB64258-B9A7-414E-9E1B-47EA641881E6}"/>
    <cellStyle name="Salida 2 2 4 4" xfId="30899" xr:uid="{E19D7994-0B65-4DFA-8263-0E2B6349276A}"/>
    <cellStyle name="Salida 2 2 4 5" xfId="36383" xr:uid="{85278DBF-3C2A-47FB-A5C8-5ED06D32C606}"/>
    <cellStyle name="Salida 2 2 5" xfId="12200" xr:uid="{434A6254-7E26-4D56-ACC8-56D5A93EB614}"/>
    <cellStyle name="Salida 2 2 6" xfId="17436" xr:uid="{36B58E8C-A795-4BA4-A4C3-FB14D6C077E5}"/>
    <cellStyle name="Salida 2 2 7" xfId="19697" xr:uid="{1A176DF2-13B8-4F57-A7CA-4F7277A0809B}"/>
    <cellStyle name="Salida 2 2 8" xfId="10069" xr:uid="{41BF7323-D527-4DA6-8B4C-612AA4B4A623}"/>
    <cellStyle name="Salida 2 2 8 2" xfId="21390" xr:uid="{DC9913BB-A9BF-47C4-8A46-5AEC44F874E7}"/>
    <cellStyle name="Salida 2 2 8 2 2" xfId="26946" xr:uid="{97664613-137A-42B6-A97A-F71C44569B94}"/>
    <cellStyle name="Salida 2 2 8 2 3" xfId="32440" xr:uid="{7AEF8AF3-C0D8-4589-8736-23DFE4E0DE22}"/>
    <cellStyle name="Salida 2 2 8 2 4" xfId="37924" xr:uid="{9EFDA7DA-3712-445A-9365-FB517852DD13}"/>
    <cellStyle name="Salida 2 2 8 3" xfId="24217" xr:uid="{A0E94398-1320-41D0-A7B8-A1753A61B233}"/>
    <cellStyle name="Salida 2 2 8 4" xfId="29711" xr:uid="{97730A90-0A5C-4935-A9DC-3CD94804AD3C}"/>
    <cellStyle name="Salida 2 2 8 5" xfId="35195" xr:uid="{E919E3BE-3139-4A3C-8B6A-AF055E88B47A}"/>
    <cellStyle name="Salida 2 3" xfId="6890" xr:uid="{44AF4ADD-D444-47EE-99F4-667606FD200F}"/>
    <cellStyle name="Salida 2 3 2" xfId="15295" xr:uid="{57D6279C-27D2-4062-9DAF-CA8C9B094530}"/>
    <cellStyle name="Salida 2 3 2 2" xfId="22582" xr:uid="{D82DB0AD-F513-4ECE-897E-41C27E539FD1}"/>
    <cellStyle name="Salida 2 3 2 2 2" xfId="28138" xr:uid="{D9CBC27A-9F74-4F07-AE76-4078967E772B}"/>
    <cellStyle name="Salida 2 3 2 2 3" xfId="33632" xr:uid="{4062B4E5-9446-4362-BE19-3B6251BAC252}"/>
    <cellStyle name="Salida 2 3 2 2 4" xfId="39116" xr:uid="{155E67F6-C091-4D88-BB9B-EEBE5601FD4F}"/>
    <cellStyle name="Salida 2 3 2 3" xfId="25409" xr:uid="{027786E7-33B0-4106-AB58-2426471AD8A4}"/>
    <cellStyle name="Salida 2 3 2 4" xfId="30903" xr:uid="{24ADEC73-28D0-4A4A-B2E0-E2BEDB03E6DA}"/>
    <cellStyle name="Salida 2 3 2 5" xfId="36387" xr:uid="{5026C05C-C36A-4731-A23B-9A012882C0BF}"/>
    <cellStyle name="Salida 2 3 3" xfId="12204" xr:uid="{BCDD2F98-A1D0-4FC2-AF84-BB1837B4031A}"/>
    <cellStyle name="Salida 2 3 4" xfId="17440" xr:uid="{404D1371-7160-47B7-BAD2-64F42EF94AC8}"/>
    <cellStyle name="Salida 2 3 5" xfId="19701" xr:uid="{135A470C-8CAE-43A7-886F-4109EB318936}"/>
    <cellStyle name="Salida 2 3 6" xfId="10073" xr:uid="{B39451AD-B3D8-429E-A09F-7837D361532C}"/>
    <cellStyle name="Salida 2 3 6 2" xfId="21394" xr:uid="{085F7C02-14B0-4CBC-A430-F4011D771590}"/>
    <cellStyle name="Salida 2 3 6 2 2" xfId="26950" xr:uid="{336A8669-ACD9-4F9B-9B3F-900EFCFEAD82}"/>
    <cellStyle name="Salida 2 3 6 2 3" xfId="32444" xr:uid="{83125B92-1B99-4408-9AAC-38EFFB8CC29D}"/>
    <cellStyle name="Salida 2 3 6 2 4" xfId="37928" xr:uid="{3BE223B3-866A-48B6-A4F1-49CEC01257EC}"/>
    <cellStyle name="Salida 2 3 6 3" xfId="24221" xr:uid="{42B8A5CE-0F28-4E9F-82A3-84CE6BCDF4A3}"/>
    <cellStyle name="Salida 2 3 6 4" xfId="29715" xr:uid="{5A804C6B-14C3-4D4E-AB0F-3B451FF70142}"/>
    <cellStyle name="Salida 2 3 6 5" xfId="35199" xr:uid="{F0925923-9838-4133-BC53-54281A8B59A3}"/>
    <cellStyle name="Salida 2 4" xfId="6891" xr:uid="{C425D1B6-D7DE-459B-A98C-4D517C4D4460}"/>
    <cellStyle name="Salida 2 4 2" xfId="15296" xr:uid="{15FAF450-C951-4EE1-99DE-468FD48AAEDE}"/>
    <cellStyle name="Salida 2 4 2 2" xfId="22583" xr:uid="{DABE61AF-5C5F-4A4B-8D18-6FABB03B537F}"/>
    <cellStyle name="Salida 2 4 2 2 2" xfId="28139" xr:uid="{698304EB-FEE4-411C-A76E-A6B9190F44A1}"/>
    <cellStyle name="Salida 2 4 2 2 3" xfId="33633" xr:uid="{FFD28B2F-EA01-49C9-8C30-D54322E91A63}"/>
    <cellStyle name="Salida 2 4 2 2 4" xfId="39117" xr:uid="{B0890398-E881-4FA6-8681-0F93E64C971D}"/>
    <cellStyle name="Salida 2 4 2 3" xfId="25410" xr:uid="{AB0B29DF-AF8F-4C0A-8CD9-B821CCE6474D}"/>
    <cellStyle name="Salida 2 4 2 4" xfId="30904" xr:uid="{5305C5A1-E35C-49BB-82E0-7A5ED60166D5}"/>
    <cellStyle name="Salida 2 4 2 5" xfId="36388" xr:uid="{183DB991-56AD-4564-AEFD-9C92DA227DB0}"/>
    <cellStyle name="Salida 2 4 3" xfId="12205" xr:uid="{58C7F1FE-5505-4AEA-B070-470AD5D9BA9E}"/>
    <cellStyle name="Salida 2 4 4" xfId="17441" xr:uid="{C7C4F719-46B3-4787-BF19-7FCC093B718B}"/>
    <cellStyle name="Salida 2 4 5" xfId="19702" xr:uid="{66D266DF-8912-4D75-9562-ADD4C3054CED}"/>
    <cellStyle name="Salida 2 4 6" xfId="10074" xr:uid="{6A4FBBE7-ACB7-4005-A16B-27ACBC03F526}"/>
    <cellStyle name="Salida 2 4 6 2" xfId="21395" xr:uid="{84176075-F2CA-4409-A9C0-B58681FF61AA}"/>
    <cellStyle name="Salida 2 4 6 2 2" xfId="26951" xr:uid="{2067BDA9-3E9A-47B5-9662-08CF29A88596}"/>
    <cellStyle name="Salida 2 4 6 2 3" xfId="32445" xr:uid="{5A80F86B-01EE-43AD-8BC1-15F163A3F3F6}"/>
    <cellStyle name="Salida 2 4 6 2 4" xfId="37929" xr:uid="{A9AF79D3-891F-4EEF-B573-FC9E6E7EDE48}"/>
    <cellStyle name="Salida 2 4 6 3" xfId="24222" xr:uid="{B103CD42-1ABD-4012-9711-EEF632E6E1FC}"/>
    <cellStyle name="Salida 2 4 6 4" xfId="29716" xr:uid="{1B6C2724-991C-4E7D-A015-A2DC1F1DF609}"/>
    <cellStyle name="Salida 2 4 6 5" xfId="35200" xr:uid="{E11745B7-1C6A-40ED-9D86-D852E5EDD07A}"/>
    <cellStyle name="Salida 2 5" xfId="15290" xr:uid="{D74A388F-ECB8-447A-8D91-2B8174078803}"/>
    <cellStyle name="Salida 2 5 2" xfId="22577" xr:uid="{B476B161-467F-4B51-9E1B-1168061BA1B4}"/>
    <cellStyle name="Salida 2 5 2 2" xfId="28133" xr:uid="{9318BDB3-3A36-473C-AB54-B8DD0097C817}"/>
    <cellStyle name="Salida 2 5 2 3" xfId="33627" xr:uid="{3D49F92A-2B79-47E8-8F04-5E425C1FEC5E}"/>
    <cellStyle name="Salida 2 5 2 4" xfId="39111" xr:uid="{D33DEE24-AC4F-418B-BBD5-C206AAC72249}"/>
    <cellStyle name="Salida 2 5 3" xfId="25404" xr:uid="{14F9DBD0-FF03-46D5-8EC4-BD2AAAC78305}"/>
    <cellStyle name="Salida 2 5 4" xfId="30898" xr:uid="{836CD088-8338-44C2-A5B6-98A58225AA7B}"/>
    <cellStyle name="Salida 2 5 5" xfId="36382" xr:uid="{A339FE67-540A-4F47-ACC3-5D30E4ED9DE1}"/>
    <cellStyle name="Salida 2 6" xfId="12199" xr:uid="{A66E403A-2C50-4C1A-8857-5276BCEF4711}"/>
    <cellStyle name="Salida 2 7" xfId="17435" xr:uid="{B80E0922-A2C2-4C25-85DD-02B41E061883}"/>
    <cellStyle name="Salida 2 8" xfId="19696" xr:uid="{D865342A-F7D2-4032-94B6-F6CFEE631544}"/>
    <cellStyle name="Salida 2 9" xfId="10068" xr:uid="{EB46B575-B694-4B75-ABD8-A831784D8E26}"/>
    <cellStyle name="Salida 2 9 2" xfId="21389" xr:uid="{2050194D-F205-4410-B635-823C722DB593}"/>
    <cellStyle name="Salida 2 9 2 2" xfId="26945" xr:uid="{ADA09E1F-E9FF-4CA1-AC7B-E3B8429D79E8}"/>
    <cellStyle name="Salida 2 9 2 3" xfId="32439" xr:uid="{A9951467-6718-4897-9647-D71DD9069B9A}"/>
    <cellStyle name="Salida 2 9 2 4" xfId="37923" xr:uid="{92CA1B0B-F25A-48E0-9CFD-F5A4CE297A98}"/>
    <cellStyle name="Salida 2 9 3" xfId="24216" xr:uid="{93530B39-BF90-45C8-9FC6-7036FB2318E2}"/>
    <cellStyle name="Salida 2 9 4" xfId="29710" xr:uid="{E1659850-43A8-44DB-99F1-08C76C8A2951}"/>
    <cellStyle name="Salida 2 9 5" xfId="35194" xr:uid="{D7AE295C-8C1E-430D-A84A-E8F0BB4BA391}"/>
    <cellStyle name="Salida 3" xfId="696" xr:uid="{FEC5EBBF-4639-4C3C-9DBD-AECB6E739E05}"/>
    <cellStyle name="Salida 3 2" xfId="6893" xr:uid="{185BDF55-6AB0-4748-B09B-79F7103B616A}"/>
    <cellStyle name="Salida 3 2 2" xfId="15298" xr:uid="{C1B413B8-EF87-4F59-908F-FFCE57114B7D}"/>
    <cellStyle name="Salida 3 2 2 2" xfId="22585" xr:uid="{8A1072B6-FD6C-4E1F-9CC5-7374F55261C9}"/>
    <cellStyle name="Salida 3 2 2 2 2" xfId="28141" xr:uid="{5587A49B-0A0C-4039-AE31-EF4B1FA71DFE}"/>
    <cellStyle name="Salida 3 2 2 2 3" xfId="33635" xr:uid="{81DB4144-3239-43C0-8F24-2E2D98FA3754}"/>
    <cellStyle name="Salida 3 2 2 2 4" xfId="39119" xr:uid="{DB69D3CD-A648-464F-8ADB-35299FC7C8E0}"/>
    <cellStyle name="Salida 3 2 2 3" xfId="25412" xr:uid="{76C3E18B-D9F5-4836-83A3-E2B17A9B6C48}"/>
    <cellStyle name="Salida 3 2 2 4" xfId="30906" xr:uid="{B65FD0A4-8B18-4407-9CEB-4220EA643DE3}"/>
    <cellStyle name="Salida 3 2 2 5" xfId="36390" xr:uid="{E5C6D90B-8495-4310-BDC8-96C8235C5E8D}"/>
    <cellStyle name="Salida 3 2 3" xfId="12207" xr:uid="{2621CE3B-48EC-4650-A548-6E9A33B91E10}"/>
    <cellStyle name="Salida 3 2 4" xfId="17443" xr:uid="{30F5F250-0660-4190-8401-9ADA0545C5FD}"/>
    <cellStyle name="Salida 3 2 5" xfId="19704" xr:uid="{24BE0111-28B2-4558-9D5C-BB23EF49E640}"/>
    <cellStyle name="Salida 3 2 6" xfId="10076" xr:uid="{CFF947A1-B8A4-4945-8B6E-1CABF9EB17FC}"/>
    <cellStyle name="Salida 3 2 6 2" xfId="21397" xr:uid="{A65D51B1-2C1D-44A7-911D-D6479EC784F2}"/>
    <cellStyle name="Salida 3 2 6 2 2" xfId="26953" xr:uid="{EF6BA7C6-E6A1-462E-ACD9-55B791480EAF}"/>
    <cellStyle name="Salida 3 2 6 2 3" xfId="32447" xr:uid="{DA2E24CE-A0AE-44EB-9FF2-43BD1CD76AC7}"/>
    <cellStyle name="Salida 3 2 6 2 4" xfId="37931" xr:uid="{3E96C1BD-B88C-464A-983E-8717651EC655}"/>
    <cellStyle name="Salida 3 2 6 3" xfId="24224" xr:uid="{7C3C1765-89EB-455E-968A-2629D9CDFEA3}"/>
    <cellStyle name="Salida 3 2 6 4" xfId="29718" xr:uid="{6F08004E-9D2E-4F89-9ED6-4BC83B4223F7}"/>
    <cellStyle name="Salida 3 2 6 5" xfId="35202" xr:uid="{334DD1F3-51FC-4801-9E32-00B85DA30A39}"/>
    <cellStyle name="Salida 3 3" xfId="15297" xr:uid="{D4F90CBF-F65B-4D79-9788-4AB303E396EA}"/>
    <cellStyle name="Salida 3 3 2" xfId="22584" xr:uid="{3AFBBEAE-8D62-41C2-BC8B-8542408F7D2D}"/>
    <cellStyle name="Salida 3 3 2 2" xfId="28140" xr:uid="{074297C3-8986-4744-A119-4B608DA43297}"/>
    <cellStyle name="Salida 3 3 2 3" xfId="33634" xr:uid="{9A5005C9-B63D-4805-AF90-2F40AE1B6388}"/>
    <cellStyle name="Salida 3 3 2 4" xfId="39118" xr:uid="{25ED9404-00B3-4D94-9CDA-D8F12781F421}"/>
    <cellStyle name="Salida 3 3 3" xfId="25411" xr:uid="{83F820C2-D039-4B3F-911B-EDA98CCA6247}"/>
    <cellStyle name="Salida 3 3 4" xfId="30905" xr:uid="{800759D2-9942-4138-A448-3C3AE2BC710B}"/>
    <cellStyle name="Salida 3 3 5" xfId="36389" xr:uid="{D40545A7-A067-4578-ACEB-F3E24C018019}"/>
    <cellStyle name="Salida 3 4" xfId="12206" xr:uid="{9727C84F-ED58-477E-8ECC-00F4F010E441}"/>
    <cellStyle name="Salida 3 5" xfId="17442" xr:uid="{C0DCCFF0-3DDD-472E-84EE-2FB9FB9C2DF9}"/>
    <cellStyle name="Salida 3 6" xfId="19703" xr:uid="{4D6FDD54-6AD8-4746-8DC5-50D3D3173958}"/>
    <cellStyle name="Salida 3 7" xfId="10075" xr:uid="{26FCFBA3-82F7-4050-A466-BDCD624F93A2}"/>
    <cellStyle name="Salida 3 7 2" xfId="21396" xr:uid="{325C05AA-296F-4A4C-8EFE-3C898F666C40}"/>
    <cellStyle name="Salida 3 7 2 2" xfId="26952" xr:uid="{7F0D6EE6-C3F2-4584-8094-DE0E6E8E43B3}"/>
    <cellStyle name="Salida 3 7 2 3" xfId="32446" xr:uid="{71E17EAB-D7C1-4940-A77C-A3F706614F25}"/>
    <cellStyle name="Salida 3 7 2 4" xfId="37930" xr:uid="{E667A3A6-68CA-4ACB-835B-2248EC3E0960}"/>
    <cellStyle name="Salida 3 7 3" xfId="24223" xr:uid="{72A2E9C5-052C-4CFC-BCE4-2AB18550EC7E}"/>
    <cellStyle name="Salida 3 7 4" xfId="29717" xr:uid="{997967C0-6C95-4F14-91FA-5D017615A07A}"/>
    <cellStyle name="Salida 3 7 5" xfId="35201" xr:uid="{7A9A4C40-CDB8-4D3A-9278-984A42A79621}"/>
    <cellStyle name="Salida 3 8" xfId="6892" xr:uid="{EB0A0BED-FB91-4CD5-AAA6-F147ED88D51D}"/>
    <cellStyle name="Salida 4" xfId="697" xr:uid="{77A4AD28-CF78-4630-882A-34B4B7CC162F}"/>
    <cellStyle name="Salida 4 2" xfId="15299" xr:uid="{9959E313-75E3-4A2A-A675-89479D5C7B86}"/>
    <cellStyle name="Salida 4 2 2" xfId="22586" xr:uid="{CC9601A1-6969-4CFB-B67C-9F18700B1F5A}"/>
    <cellStyle name="Salida 4 2 2 2" xfId="28142" xr:uid="{1F0E020A-62C2-4CC3-8808-D97D6C1DFCF1}"/>
    <cellStyle name="Salida 4 2 2 3" xfId="33636" xr:uid="{70997D75-43A1-4178-B587-7E17E0B73F91}"/>
    <cellStyle name="Salida 4 2 2 4" xfId="39120" xr:uid="{C9C1FD92-3FFF-40F8-89FF-9EE71E54B145}"/>
    <cellStyle name="Salida 4 2 3" xfId="25413" xr:uid="{37DC0CB1-B43C-4037-ACB0-DFABC66FDEA8}"/>
    <cellStyle name="Salida 4 2 4" xfId="30907" xr:uid="{70F1EBB1-3425-423D-9B61-F25E52118F7F}"/>
    <cellStyle name="Salida 4 2 5" xfId="36391" xr:uid="{8AD110B0-8ACD-4E1F-B318-7071DDD4EF6B}"/>
    <cellStyle name="Salida 4 3" xfId="12208" xr:uid="{A7582C3D-4B12-4E04-A8BA-E4E83F5D289D}"/>
    <cellStyle name="Salida 4 4" xfId="17444" xr:uid="{CCCB990E-D436-48FB-A95B-3A3FF723254D}"/>
    <cellStyle name="Salida 4 5" xfId="19705" xr:uid="{E4DD94B9-CBF1-47F9-8BA7-EF6FAD87DB99}"/>
    <cellStyle name="Salida 4 6" xfId="10077" xr:uid="{FA93FCC9-21B7-4183-8D27-D2685C20FCF6}"/>
    <cellStyle name="Salida 4 6 2" xfId="21398" xr:uid="{18E43BD2-169A-46D7-A6F8-F162FA0D1561}"/>
    <cellStyle name="Salida 4 6 2 2" xfId="26954" xr:uid="{2E8C1607-0C59-426C-8B8D-BA92EB6ED7C8}"/>
    <cellStyle name="Salida 4 6 2 3" xfId="32448" xr:uid="{5B357008-58C9-4806-B67C-CBC52F2E4633}"/>
    <cellStyle name="Salida 4 6 2 4" xfId="37932" xr:uid="{5FB5B3AD-D723-4000-8CF0-8D66F0376E8A}"/>
    <cellStyle name="Salida 4 6 3" xfId="24225" xr:uid="{A957FA02-DEC4-4ECB-973A-DD88AA8604B3}"/>
    <cellStyle name="Salida 4 6 4" xfId="29719" xr:uid="{DBC6AAFF-9608-4C99-8B5E-BCB3999251F5}"/>
    <cellStyle name="Salida 4 6 5" xfId="35203" xr:uid="{FC0D06D1-5224-4AE0-8246-E09D15526E40}"/>
    <cellStyle name="Salida 4 7" xfId="6894" xr:uid="{A68D2749-45BA-4E1E-8F06-E4F5975B6CFF}"/>
    <cellStyle name="Salida 5" xfId="698" xr:uid="{04E41271-0283-406E-A858-C069246E35B3}"/>
    <cellStyle name="Salida 6" xfId="699" xr:uid="{2C7862E9-CCBB-4516-9883-11AAEC2C1359}"/>
    <cellStyle name="Salida 7" xfId="700" xr:uid="{4BF0A5DF-038B-4FD5-A7CE-21212F58BFB0}"/>
    <cellStyle name="Style 1" xfId="6895" xr:uid="{2552241A-2C31-4ABD-96C7-82AD41254EA4}"/>
    <cellStyle name="Style 1 10" xfId="19706" xr:uid="{95BA9918-AD05-4BB9-B636-24F71522A7AC}"/>
    <cellStyle name="Style 1 11" xfId="10078" xr:uid="{5C49C4B3-D251-4A6E-BD31-D98D36E4C235}"/>
    <cellStyle name="Style 1 11 2" xfId="21399" xr:uid="{CA55F821-1A6D-4AC8-ACA0-55C3D4D27619}"/>
    <cellStyle name="Style 1 11 2 2" xfId="26955" xr:uid="{CB2C958A-B59F-42B3-AFA1-2A9F6D812A3B}"/>
    <cellStyle name="Style 1 11 2 3" xfId="32449" xr:uid="{D20F9D8C-3AEC-4510-88A7-8875B5E90755}"/>
    <cellStyle name="Style 1 11 2 4" xfId="37933" xr:uid="{951C2507-14D9-49FB-B3D3-12BB021D1883}"/>
    <cellStyle name="Style 1 11 3" xfId="24226" xr:uid="{87BBE2E8-F922-49C7-9997-9A8649C1E82C}"/>
    <cellStyle name="Style 1 11 4" xfId="29720" xr:uid="{5EB09D3A-6654-4FD7-AF90-C5264B77F2D2}"/>
    <cellStyle name="Style 1 11 5" xfId="35204" xr:uid="{E297DD9F-EA52-4E15-BAD0-D253AEF14CB7}"/>
    <cellStyle name="Style 1 2" xfId="6896" xr:uid="{AB00BD74-5B7C-487F-BD4A-8CCE1C046EF5}"/>
    <cellStyle name="Style 1 2 2" xfId="6897" xr:uid="{F0DD5E63-9CF9-4379-8B2D-788AC349723C}"/>
    <cellStyle name="Style 1 2 2 2" xfId="15302" xr:uid="{2717C3A4-CDA1-4B08-9C3D-7B9004660A0C}"/>
    <cellStyle name="Style 1 2 2 2 2" xfId="22589" xr:uid="{03873E13-ECD6-4AC0-B875-4868787A41FB}"/>
    <cellStyle name="Style 1 2 2 2 2 2" xfId="28145" xr:uid="{2E29CCBB-05DD-4D56-B3C1-7030794C2053}"/>
    <cellStyle name="Style 1 2 2 2 2 3" xfId="33639" xr:uid="{0C3FD943-7764-4766-8D3B-BB4BCF1A503E}"/>
    <cellStyle name="Style 1 2 2 2 2 4" xfId="39123" xr:uid="{EA72EA4E-D45B-48F3-BF7E-964C7E76B46E}"/>
    <cellStyle name="Style 1 2 2 2 3" xfId="25416" xr:uid="{1606A45E-7C12-4CFF-AB9E-71C7F7FB4DE3}"/>
    <cellStyle name="Style 1 2 2 2 4" xfId="30910" xr:uid="{0A56FD4E-DE27-4EC9-BA78-A69F3FED943F}"/>
    <cellStyle name="Style 1 2 2 2 5" xfId="36394" xr:uid="{4B761EEC-45CA-4001-B007-1B365665813F}"/>
    <cellStyle name="Style 1 2 2 3" xfId="12211" xr:uid="{A0331B40-09FE-4861-9EAC-AE4D860E32D0}"/>
    <cellStyle name="Style 1 2 2 4" xfId="17447" xr:uid="{1F444A34-5DBB-4DF7-AAD6-3D28E2BBD806}"/>
    <cellStyle name="Style 1 2 2 5" xfId="19708" xr:uid="{7561955A-F812-47EE-939C-7FE3CA7BD155}"/>
    <cellStyle name="Style 1 2 2 6" xfId="10080" xr:uid="{7B375BD8-3698-4FD0-8736-86D5A38827ED}"/>
    <cellStyle name="Style 1 2 2 6 2" xfId="21401" xr:uid="{037FA944-BAF1-463C-8606-27F10971F911}"/>
    <cellStyle name="Style 1 2 2 6 2 2" xfId="26957" xr:uid="{9DBEB496-61AF-44B4-87FB-F974B699CA2C}"/>
    <cellStyle name="Style 1 2 2 6 2 3" xfId="32451" xr:uid="{9775621D-EA20-46F5-87E3-C05606A2AA3E}"/>
    <cellStyle name="Style 1 2 2 6 2 4" xfId="37935" xr:uid="{E1ADA8A8-5DB4-41F1-8761-16708ECFC10D}"/>
    <cellStyle name="Style 1 2 2 6 3" xfId="24228" xr:uid="{2CCADE16-70E7-44F3-B841-632CF59BC7DD}"/>
    <cellStyle name="Style 1 2 2 6 4" xfId="29722" xr:uid="{CC5F60CA-CFB5-4B34-BFAB-4660C2C0AA75}"/>
    <cellStyle name="Style 1 2 2 6 5" xfId="35206" xr:uid="{31606C40-CF83-419D-97EA-E9F7F8EF2979}"/>
    <cellStyle name="Style 1 2 3" xfId="7131" xr:uid="{EE1D22C2-8AA5-489C-B99A-EAB5433B33AD}"/>
    <cellStyle name="Style 1 2 3 2" xfId="15303" xr:uid="{07BE8326-FAD0-47C8-8390-18D483BA601C}"/>
    <cellStyle name="Style 1 2 3 2 2" xfId="22590" xr:uid="{0126C3E2-F62E-4994-810E-6F20353787E4}"/>
    <cellStyle name="Style 1 2 3 2 2 2" xfId="28146" xr:uid="{F94B3D73-BCC2-4623-B40B-2084B4A31746}"/>
    <cellStyle name="Style 1 2 3 2 2 3" xfId="33640" xr:uid="{E3855F46-2301-45DB-B915-D6E27F32FB43}"/>
    <cellStyle name="Style 1 2 3 2 2 4" xfId="39124" xr:uid="{FC68C249-C482-4B95-8902-D9E8617EF196}"/>
    <cellStyle name="Style 1 2 3 2 3" xfId="25417" xr:uid="{D2681B85-6214-47C3-A7D1-2924A2EC1909}"/>
    <cellStyle name="Style 1 2 3 2 4" xfId="30911" xr:uid="{1FF651CB-8E2C-4D8B-A573-69A42AE85928}"/>
    <cellStyle name="Style 1 2 3 2 5" xfId="36395" xr:uid="{EA7995B0-D2DD-4EE7-9ECF-86846B1F5C86}"/>
    <cellStyle name="Style 1 2 3 3" xfId="12512" xr:uid="{AA690592-3FF1-4A05-8090-0F630E909122}"/>
    <cellStyle name="Style 1 2 3 4" xfId="10081" xr:uid="{0297DBB1-6552-4565-8B0F-416D2B9331FF}"/>
    <cellStyle name="Style 1 2 3 4 2" xfId="21402" xr:uid="{C1FF4DFA-0E33-4021-A474-0EF5F018D52C}"/>
    <cellStyle name="Style 1 2 3 4 2 2" xfId="26958" xr:uid="{0A56F8E4-0987-4F54-85FA-3AA410BE9B71}"/>
    <cellStyle name="Style 1 2 3 4 2 3" xfId="32452" xr:uid="{19A3CF54-2DFE-40DF-8E44-09FD8B1317BD}"/>
    <cellStyle name="Style 1 2 3 4 2 4" xfId="37936" xr:uid="{D8538B70-B446-438E-88BD-F5F520B589A2}"/>
    <cellStyle name="Style 1 2 3 4 3" xfId="24229" xr:uid="{DB613644-8990-4034-9BDA-6701300C60B0}"/>
    <cellStyle name="Style 1 2 3 4 4" xfId="29723" xr:uid="{5F4B36C0-AB5B-4F5F-95AF-4596C12DD5E6}"/>
    <cellStyle name="Style 1 2 3 4 5" xfId="35207" xr:uid="{75C1B4E7-3E9B-452F-9167-887598E3ECB1}"/>
    <cellStyle name="Style 1 2 4" xfId="10082" xr:uid="{39AEC0FD-7210-4383-9994-CC10A248C8E5}"/>
    <cellStyle name="Style 1 2 4 2" xfId="21403" xr:uid="{3C09819C-DCCE-4F0D-A443-F7A6B49E0A45}"/>
    <cellStyle name="Style 1 2 4 2 2" xfId="26959" xr:uid="{4CB841EA-E68B-4256-A356-EFF79EEC90B2}"/>
    <cellStyle name="Style 1 2 4 2 3" xfId="32453" xr:uid="{6D5E5995-B6D6-4BA7-961C-97124FEA90FD}"/>
    <cellStyle name="Style 1 2 4 2 4" xfId="37937" xr:uid="{920E4F6D-C4EC-4566-9F60-7D265D149415}"/>
    <cellStyle name="Style 1 2 4 3" xfId="24230" xr:uid="{9DFACD46-F6A3-43A0-9E39-FE5B97F1E112}"/>
    <cellStyle name="Style 1 2 4 4" xfId="29724" xr:uid="{936EACE7-99D6-42A4-B99A-F4578801A2C4}"/>
    <cellStyle name="Style 1 2 4 5" xfId="35208" xr:uid="{B2143522-662E-4E16-8F4D-605808ACE5DE}"/>
    <cellStyle name="Style 1 2 5" xfId="15301" xr:uid="{19EBC35E-C194-4168-9A94-4CC66C2CC198}"/>
    <cellStyle name="Style 1 2 5 2" xfId="22588" xr:uid="{F2799DA2-5536-4C30-9312-1102CC982C92}"/>
    <cellStyle name="Style 1 2 5 2 2" xfId="28144" xr:uid="{2B878F9E-7CCB-493F-A9EB-90A3B01F7819}"/>
    <cellStyle name="Style 1 2 5 2 3" xfId="33638" xr:uid="{63DFA89D-0CF2-493C-854F-0430351D0360}"/>
    <cellStyle name="Style 1 2 5 2 4" xfId="39122" xr:uid="{93BAED0A-2B0D-4227-87F0-8DE921133C46}"/>
    <cellStyle name="Style 1 2 5 3" xfId="25415" xr:uid="{5BAFA1CF-DFDA-4D87-9347-D7322E9EE8CD}"/>
    <cellStyle name="Style 1 2 5 4" xfId="30909" xr:uid="{CA2AB5EA-0EF5-4B08-B83A-E17A9EB7D86C}"/>
    <cellStyle name="Style 1 2 5 5" xfId="36393" xr:uid="{6CA7DE65-13EA-4E50-9ECD-DEF37F691C15}"/>
    <cellStyle name="Style 1 2 6" xfId="12210" xr:uid="{D53FD1AB-B726-492F-A98B-E4ACB01B6E60}"/>
    <cellStyle name="Style 1 2 7" xfId="17446" xr:uid="{AAB9C9B7-AAD6-4C55-A618-8194BC76C852}"/>
    <cellStyle name="Style 1 2 8" xfId="19707" xr:uid="{1A931CAC-9B4F-4353-9FF6-49F2125D6E93}"/>
    <cellStyle name="Style 1 2 9" xfId="10079" xr:uid="{217151B4-9C66-49B3-87C5-C62A6F62F895}"/>
    <cellStyle name="Style 1 2 9 2" xfId="21400" xr:uid="{46C2D723-494D-4CF5-9961-F94CB11C3CA6}"/>
    <cellStyle name="Style 1 2 9 2 2" xfId="26956" xr:uid="{453900AE-C68B-436A-B520-7AA398E1FAD6}"/>
    <cellStyle name="Style 1 2 9 2 3" xfId="32450" xr:uid="{4AE608ED-C5F6-4943-A9B5-51CEB95FE0B6}"/>
    <cellStyle name="Style 1 2 9 2 4" xfId="37934" xr:uid="{DA8F4BEB-CB8A-4AC8-A66D-A0134AAC16F1}"/>
    <cellStyle name="Style 1 2 9 3" xfId="24227" xr:uid="{31296D10-266A-46A2-A357-B857568319F2}"/>
    <cellStyle name="Style 1 2 9 4" xfId="29721" xr:uid="{CF95A14F-99AB-4408-BEF0-04B6EF5DA94C}"/>
    <cellStyle name="Style 1 2 9 5" xfId="35205" xr:uid="{DF175378-EA7F-497D-A2D0-0EB43C138655}"/>
    <cellStyle name="Style 1 3" xfId="6898" xr:uid="{3893CCA1-F642-46A5-95DF-FE5BE289FDF8}"/>
    <cellStyle name="Style 1 3 2" xfId="6899" xr:uid="{767EB679-326A-4F6D-9D84-2955CAA82E4B}"/>
    <cellStyle name="Style 1 3 2 2" xfId="15305" xr:uid="{DE4D59D9-EC68-4821-850B-0802465C674F}"/>
    <cellStyle name="Style 1 3 2 2 2" xfId="22592" xr:uid="{8143C111-67A7-433F-832E-8E7D48752A59}"/>
    <cellStyle name="Style 1 3 2 2 2 2" xfId="28148" xr:uid="{DD88CD95-5FD1-4874-A5FF-472EE67A25AC}"/>
    <cellStyle name="Style 1 3 2 2 2 3" xfId="33642" xr:uid="{CD26168D-DD44-4EA7-A63F-6F2434455141}"/>
    <cellStyle name="Style 1 3 2 2 2 4" xfId="39126" xr:uid="{72C42C9A-01A4-4406-8D17-9682780A0B70}"/>
    <cellStyle name="Style 1 3 2 2 3" xfId="25419" xr:uid="{DDA6CC9A-0F49-422A-86D1-2F8DB6FB1EDB}"/>
    <cellStyle name="Style 1 3 2 2 4" xfId="30913" xr:uid="{F0A7F031-7694-47F9-83DA-5F84B11E170C}"/>
    <cellStyle name="Style 1 3 2 2 5" xfId="36397" xr:uid="{38885BD8-39D0-48ED-B064-42B4110E1CAD}"/>
    <cellStyle name="Style 1 3 2 3" xfId="12213" xr:uid="{639ED6C7-99B7-4568-BAA5-EC5EB1867122}"/>
    <cellStyle name="Style 1 3 2 4" xfId="17449" xr:uid="{977F11E0-F78D-479E-9474-4D663DE4731D}"/>
    <cellStyle name="Style 1 3 2 5" xfId="19710" xr:uid="{1CC058A3-31E1-4143-A1BD-E77168CBEF7C}"/>
    <cellStyle name="Style 1 3 2 6" xfId="10084" xr:uid="{0517DEF4-F2C1-465E-A97A-F5622D51C627}"/>
    <cellStyle name="Style 1 3 2 6 2" xfId="21405" xr:uid="{BD338B00-519D-43D7-914D-0B7D297913B3}"/>
    <cellStyle name="Style 1 3 2 6 2 2" xfId="26961" xr:uid="{F4C143E6-FC76-4691-B6BD-24BA5865CA4D}"/>
    <cellStyle name="Style 1 3 2 6 2 3" xfId="32455" xr:uid="{19B27199-DE35-46CE-BB41-ED88D270B039}"/>
    <cellStyle name="Style 1 3 2 6 2 4" xfId="37939" xr:uid="{9EC6F064-93B6-4E1B-BD2C-39E77D06E97E}"/>
    <cellStyle name="Style 1 3 2 6 3" xfId="24232" xr:uid="{AE72F8C1-3842-4F65-A471-5E270910071C}"/>
    <cellStyle name="Style 1 3 2 6 4" xfId="29726" xr:uid="{5AF45F2A-EBA7-4AB4-ACD4-398CEED5C939}"/>
    <cellStyle name="Style 1 3 2 6 5" xfId="35210" xr:uid="{F0E2A516-955D-4795-8A57-D71F24648AC4}"/>
    <cellStyle name="Style 1 3 3" xfId="7227" xr:uid="{6BA66E8E-4EED-490C-BE9D-C65DC45175BC}"/>
    <cellStyle name="Style 1 3 3 2" xfId="15306" xr:uid="{FA0E8C49-8A9E-4BB5-A9EC-F0CF371159F6}"/>
    <cellStyle name="Style 1 3 3 2 2" xfId="22593" xr:uid="{B618C6E2-433E-4EDF-8146-7B256BF7211E}"/>
    <cellStyle name="Style 1 3 3 2 2 2" xfId="28149" xr:uid="{D3994B2F-9EE3-4C2A-9921-8D05333D3A97}"/>
    <cellStyle name="Style 1 3 3 2 2 3" xfId="33643" xr:uid="{5F3AF3C1-F38E-47AD-AC3D-D04074F0F76A}"/>
    <cellStyle name="Style 1 3 3 2 2 4" xfId="39127" xr:uid="{322AAD03-598B-4DB0-B585-C83C31138FE0}"/>
    <cellStyle name="Style 1 3 3 2 3" xfId="25420" xr:uid="{2DEB0592-402C-4B8F-86BD-F4B0F22524CE}"/>
    <cellStyle name="Style 1 3 3 2 4" xfId="30914" xr:uid="{23EC0254-9284-4062-BC05-7A6BD6E1BA15}"/>
    <cellStyle name="Style 1 3 3 2 5" xfId="36398" xr:uid="{6A5E7C00-4CDD-4466-8298-EEE9039BA644}"/>
    <cellStyle name="Style 1 3 3 3" xfId="12513" xr:uid="{49C504DF-1F7B-4B27-AE30-1A8940B3B465}"/>
    <cellStyle name="Style 1 3 3 4" xfId="10085" xr:uid="{6CE0004A-2B62-41BC-8862-F94890FB1DD4}"/>
    <cellStyle name="Style 1 3 3 4 2" xfId="21406" xr:uid="{4F514A55-EFFC-40DE-8C10-FB7F8952107F}"/>
    <cellStyle name="Style 1 3 3 4 2 2" xfId="26962" xr:uid="{3FA93ADA-6239-40B8-8FD2-66982C8BDBC3}"/>
    <cellStyle name="Style 1 3 3 4 2 3" xfId="32456" xr:uid="{9BFBE8FD-2F76-427B-A97C-420F8E1B8970}"/>
    <cellStyle name="Style 1 3 3 4 2 4" xfId="37940" xr:uid="{B509F8A1-62AA-4906-914D-2CB561C47A91}"/>
    <cellStyle name="Style 1 3 3 4 3" xfId="24233" xr:uid="{25FDEE3C-318F-4AC0-950D-65D9A9332028}"/>
    <cellStyle name="Style 1 3 3 4 4" xfId="29727" xr:uid="{2E78D643-2BE8-4181-B56F-4487312BC3DE}"/>
    <cellStyle name="Style 1 3 3 4 5" xfId="35211" xr:uid="{F49AC5F5-AEEE-45A4-897F-104ACD4A9201}"/>
    <cellStyle name="Style 1 3 4" xfId="10086" xr:uid="{93DAA45F-8163-47E3-9F36-BC68F90C99C5}"/>
    <cellStyle name="Style 1 3 4 2" xfId="21407" xr:uid="{69F6A5FA-8EED-405E-9A44-5EEE45453A95}"/>
    <cellStyle name="Style 1 3 4 2 2" xfId="26963" xr:uid="{9B9ECC5B-B384-4DC8-8CCF-07B0281B10C4}"/>
    <cellStyle name="Style 1 3 4 2 3" xfId="32457" xr:uid="{0012E931-B20F-4A7A-B047-1FEF1AAD8A8B}"/>
    <cellStyle name="Style 1 3 4 2 4" xfId="37941" xr:uid="{66C357FD-104F-45FB-A5FF-3779ED1D3EB4}"/>
    <cellStyle name="Style 1 3 4 3" xfId="24234" xr:uid="{AF75B377-7EF8-406F-8604-07BFEA7F0926}"/>
    <cellStyle name="Style 1 3 4 4" xfId="29728" xr:uid="{377CFF1A-F28F-4476-8A9A-710FF6AC3AD2}"/>
    <cellStyle name="Style 1 3 4 5" xfId="35212" xr:uid="{130283CE-B708-4153-B49F-09C8502FB5A2}"/>
    <cellStyle name="Style 1 3 5" xfId="15304" xr:uid="{C5CD326F-AE82-4EA2-923A-B7CAAE4AA924}"/>
    <cellStyle name="Style 1 3 5 2" xfId="22591" xr:uid="{C16B1EC4-6617-4192-B8F8-601A42DD3E25}"/>
    <cellStyle name="Style 1 3 5 2 2" xfId="28147" xr:uid="{C3434C93-A672-4C75-B1C5-9189CA7F1D44}"/>
    <cellStyle name="Style 1 3 5 2 3" xfId="33641" xr:uid="{9C8F0DD0-5334-4F65-A572-FC8109D8B25C}"/>
    <cellStyle name="Style 1 3 5 2 4" xfId="39125" xr:uid="{5E4C0302-B078-41C1-B4FA-01AB13F6D73E}"/>
    <cellStyle name="Style 1 3 5 3" xfId="25418" xr:uid="{8E1ED0E0-3AA4-45A1-B116-DB8D6F255FAF}"/>
    <cellStyle name="Style 1 3 5 4" xfId="30912" xr:uid="{F7E1171E-DE3F-451E-B74F-5A56C70DFC16}"/>
    <cellStyle name="Style 1 3 5 5" xfId="36396" xr:uid="{03C5AD08-A260-4B4E-9AF4-CF7041459607}"/>
    <cellStyle name="Style 1 3 6" xfId="12212" xr:uid="{D3B2786C-58F6-4233-8D46-D589BE68507D}"/>
    <cellStyle name="Style 1 3 7" xfId="17448" xr:uid="{029C957A-C0AB-41DE-A5A9-C716A020DE03}"/>
    <cellStyle name="Style 1 3 8" xfId="19709" xr:uid="{79DE0FF5-A67A-47F4-A6D4-EEFDE4A36DCB}"/>
    <cellStyle name="Style 1 3 9" xfId="10083" xr:uid="{6DE97C00-3458-42C2-9CE1-A8A3F956965E}"/>
    <cellStyle name="Style 1 3 9 2" xfId="21404" xr:uid="{4F4ABBE5-EE60-40A1-99A0-E79D86E2EAEC}"/>
    <cellStyle name="Style 1 3 9 2 2" xfId="26960" xr:uid="{7D1D96C5-E198-45EE-9953-52EA9271AA44}"/>
    <cellStyle name="Style 1 3 9 2 3" xfId="32454" xr:uid="{42734E52-D569-4474-B8E0-197137CE5E20}"/>
    <cellStyle name="Style 1 3 9 2 4" xfId="37938" xr:uid="{E6594FCC-7C46-4ADB-9D9E-D26BACB1D405}"/>
    <cellStyle name="Style 1 3 9 3" xfId="24231" xr:uid="{0BB3F0F7-D5D8-4FA2-AFC2-1C16557DD0D5}"/>
    <cellStyle name="Style 1 3 9 4" xfId="29725" xr:uid="{FF3ABB22-677A-4ADC-9F66-6075F1989AE9}"/>
    <cellStyle name="Style 1 3 9 5" xfId="35209" xr:uid="{29096B40-99E9-4F71-AE77-0B7C08D3802D}"/>
    <cellStyle name="Style 1 4" xfId="6900" xr:uid="{5C0A5874-8B7A-41F3-BF54-60D1E4D11FB1}"/>
    <cellStyle name="Style 1 4 2" xfId="15307" xr:uid="{71D81C9F-4559-4AAC-95E3-733ABAA3E02B}"/>
    <cellStyle name="Style 1 4 2 2" xfId="22594" xr:uid="{69EBB3E1-3425-4DF3-949D-8276F2BA0C3F}"/>
    <cellStyle name="Style 1 4 2 2 2" xfId="28150" xr:uid="{467F5FBE-980B-4CD2-B033-5E4202AC8F47}"/>
    <cellStyle name="Style 1 4 2 2 3" xfId="33644" xr:uid="{DBAAC94C-F8BA-4BD3-9C88-5089CA5721C2}"/>
    <cellStyle name="Style 1 4 2 2 4" xfId="39128" xr:uid="{8FE7B1E5-491A-4580-9674-65E9914F6CAD}"/>
    <cellStyle name="Style 1 4 2 3" xfId="25421" xr:uid="{BD02DEDD-4411-4AB5-8972-AEC310BC55D1}"/>
    <cellStyle name="Style 1 4 2 4" xfId="30915" xr:uid="{AF32E8C5-462B-45FD-A17A-ED3BAD9E7367}"/>
    <cellStyle name="Style 1 4 2 5" xfId="36399" xr:uid="{35508E89-A2B8-4052-8171-D9A116A81B0A}"/>
    <cellStyle name="Style 1 4 3" xfId="12214" xr:uid="{F3B7B7C6-423A-44C1-9A94-0AD02C389881}"/>
    <cellStyle name="Style 1 4 4" xfId="17450" xr:uid="{0054E5B8-FD05-4545-AC57-716E37972DC7}"/>
    <cellStyle name="Style 1 4 5" xfId="19711" xr:uid="{47D81017-4017-4EA6-8F75-845C7CB3E938}"/>
    <cellStyle name="Style 1 4 6" xfId="10087" xr:uid="{ADB6B06A-E497-443B-8C51-9DAC5E50308D}"/>
    <cellStyle name="Style 1 4 6 2" xfId="21408" xr:uid="{801C1D4F-6E8B-4211-995E-51314DCB3784}"/>
    <cellStyle name="Style 1 4 6 2 2" xfId="26964" xr:uid="{4C199E0A-AB5F-4F13-B6A6-C9B2DD6E4E0E}"/>
    <cellStyle name="Style 1 4 6 2 3" xfId="32458" xr:uid="{F364EFCB-4A00-479B-B0CC-4642A10E9253}"/>
    <cellStyle name="Style 1 4 6 2 4" xfId="37942" xr:uid="{D50624EE-A65C-4254-9EE7-D00F1A13FE12}"/>
    <cellStyle name="Style 1 4 6 3" xfId="24235" xr:uid="{6803C8C0-E1AF-4EA6-A9F0-FA221E52EE3C}"/>
    <cellStyle name="Style 1 4 6 4" xfId="29729" xr:uid="{F1493FE0-4A72-4F03-B857-C3A9D945EFAB}"/>
    <cellStyle name="Style 1 4 6 5" xfId="35213" xr:uid="{9EE315F3-36DE-41B2-8660-A4CBD72E502A}"/>
    <cellStyle name="Style 1 5" xfId="7130" xr:uid="{71906EF5-FCA0-4B8E-9498-DC2ED3E60616}"/>
    <cellStyle name="Style 1 5 2" xfId="15308" xr:uid="{81BDB2AF-885A-4A9A-B6F9-DB6D8E1F0897}"/>
    <cellStyle name="Style 1 5 2 2" xfId="22595" xr:uid="{8ECF97FB-FBC8-459F-B074-4792D060BEB0}"/>
    <cellStyle name="Style 1 5 2 2 2" xfId="28151" xr:uid="{72886023-458C-4623-A814-EEA051CFDD13}"/>
    <cellStyle name="Style 1 5 2 2 3" xfId="33645" xr:uid="{78673974-B3EE-403C-AD37-722FE6E5F263}"/>
    <cellStyle name="Style 1 5 2 2 4" xfId="39129" xr:uid="{A4477EA6-3A66-44A0-9F46-395AB8CFFEFF}"/>
    <cellStyle name="Style 1 5 2 3" xfId="25422" xr:uid="{763DB66B-4268-400D-B63B-6E278040469C}"/>
    <cellStyle name="Style 1 5 2 4" xfId="30916" xr:uid="{BBE3BD7D-AEDE-400A-B8B2-C51991D06902}"/>
    <cellStyle name="Style 1 5 2 5" xfId="36400" xr:uid="{7EA0C1CE-EB39-4D4C-9B1D-3614811C703E}"/>
    <cellStyle name="Style 1 5 3" xfId="12511" xr:uid="{F2CF0619-90D2-4D77-971C-B9918F04B996}"/>
    <cellStyle name="Style 1 5 4" xfId="10088" xr:uid="{18857A2C-D859-4D37-BC91-7E537DA78AC2}"/>
    <cellStyle name="Style 1 5 4 2" xfId="21409" xr:uid="{10A6A811-07D6-46B4-AE0C-5D5E43258C0C}"/>
    <cellStyle name="Style 1 5 4 2 2" xfId="26965" xr:uid="{FC07AD1A-CC20-415D-9397-A499C140F834}"/>
    <cellStyle name="Style 1 5 4 2 3" xfId="32459" xr:uid="{5AAC2F7E-49E4-448A-B68C-982F04FB1242}"/>
    <cellStyle name="Style 1 5 4 2 4" xfId="37943" xr:uid="{CC5EAC2B-3A5C-4113-A23C-34A425187354}"/>
    <cellStyle name="Style 1 5 4 3" xfId="24236" xr:uid="{33D3B547-3E96-4B11-B341-7A5AC2C13491}"/>
    <cellStyle name="Style 1 5 4 4" xfId="29730" xr:uid="{9A5EDB58-9456-42FC-9293-4C225E7460F2}"/>
    <cellStyle name="Style 1 5 4 5" xfId="35214" xr:uid="{2898A01D-EEB6-4452-A575-3706EB7E640A}"/>
    <cellStyle name="Style 1 6" xfId="10089" xr:uid="{B9298E49-18C0-4FE9-823B-1F59628E67EA}"/>
    <cellStyle name="Style 1 6 2" xfId="21410" xr:uid="{585F8A58-9639-4A6D-963E-828AD4FEFF41}"/>
    <cellStyle name="Style 1 6 2 2" xfId="26966" xr:uid="{FD40E710-78EE-414E-8402-C044FC71C51A}"/>
    <cellStyle name="Style 1 6 2 3" xfId="32460" xr:uid="{F8313F5D-336A-4226-B42A-E79349A7AFDC}"/>
    <cellStyle name="Style 1 6 2 4" xfId="37944" xr:uid="{99F71B55-D1C9-497B-B3FE-DC110813D8A6}"/>
    <cellStyle name="Style 1 6 3" xfId="24237" xr:uid="{6214F5CB-11E4-4A9E-B959-27F4AFB59EB3}"/>
    <cellStyle name="Style 1 6 4" xfId="29731" xr:uid="{6761FE92-D20F-445A-81B3-08867B22F74C}"/>
    <cellStyle name="Style 1 6 5" xfId="35215" xr:uid="{74847523-0369-471B-BE19-587C6A5DAA6D}"/>
    <cellStyle name="Style 1 7" xfId="15300" xr:uid="{F22DD032-2AE4-4205-87DB-18C5F839D3E6}"/>
    <cellStyle name="Style 1 7 2" xfId="22587" xr:uid="{4453CFC3-4F8D-41AA-A93E-A4C0C24E74C3}"/>
    <cellStyle name="Style 1 7 2 2" xfId="28143" xr:uid="{BF0311A1-3F8E-4BC7-A481-E3E12CC0A437}"/>
    <cellStyle name="Style 1 7 2 3" xfId="33637" xr:uid="{537A1AFC-9BE9-40BE-9136-C4B3926AB3CE}"/>
    <cellStyle name="Style 1 7 2 4" xfId="39121" xr:uid="{A0FC9B2F-160D-4C32-B3FA-8AAF0922976F}"/>
    <cellStyle name="Style 1 7 3" xfId="25414" xr:uid="{C434755D-0D23-4B7F-9189-970409AE9713}"/>
    <cellStyle name="Style 1 7 4" xfId="30908" xr:uid="{0505B6C8-C5A0-4DF9-98E0-996A65E4ED9A}"/>
    <cellStyle name="Style 1 7 5" xfId="36392" xr:uid="{3DABFC04-C438-4579-95A8-6934183DC6B9}"/>
    <cellStyle name="Style 1 8" xfId="12209" xr:uid="{8301F577-3759-4D24-8851-F056151609AC}"/>
    <cellStyle name="Style 1 9" xfId="17445" xr:uid="{57FE9423-8EE7-4207-A7FF-A859F63E80B9}"/>
    <cellStyle name="Texto de advertencia" xfId="14" builtinId="11" customBuiltin="1"/>
    <cellStyle name="Texto de advertencia 2" xfId="701" xr:uid="{3FFEE8AE-0172-476E-BF8D-63C61F45D62C}"/>
    <cellStyle name="Texto de advertencia 2 10" xfId="6901" xr:uid="{81E932D6-AB21-4A99-B36D-08ABCCAF4870}"/>
    <cellStyle name="Texto de advertencia 2 2" xfId="6902" xr:uid="{800748DB-99C8-4FEB-A8BE-CE6AB355650C}"/>
    <cellStyle name="Texto de advertencia 2 2 2" xfId="6903" xr:uid="{3E52E13D-6850-47C1-A8C4-199D9134E19C}"/>
    <cellStyle name="Texto de advertencia 2 2 2 2" xfId="15311" xr:uid="{57B39865-5014-4E36-BCE9-51E9766C55A9}"/>
    <cellStyle name="Texto de advertencia 2 2 2 2 2" xfId="22598" xr:uid="{11067816-B8B9-47C2-8DEC-F8C369C8A99F}"/>
    <cellStyle name="Texto de advertencia 2 2 2 2 2 2" xfId="28154" xr:uid="{D8D5616A-55F7-4616-8976-0975409A51F7}"/>
    <cellStyle name="Texto de advertencia 2 2 2 2 2 3" xfId="33648" xr:uid="{A25B125F-DCBD-4145-9661-9CFDC380F6B3}"/>
    <cellStyle name="Texto de advertencia 2 2 2 2 2 4" xfId="39132" xr:uid="{540BC6BB-503B-4058-8C71-F71D05B37867}"/>
    <cellStyle name="Texto de advertencia 2 2 2 2 3" xfId="25425" xr:uid="{B912BADA-AE35-4EC1-92BF-B77CD6749EFC}"/>
    <cellStyle name="Texto de advertencia 2 2 2 2 4" xfId="30919" xr:uid="{BE64A1BA-E2FA-4FDA-AEC1-E939BA28C0D0}"/>
    <cellStyle name="Texto de advertencia 2 2 2 2 5" xfId="36403" xr:uid="{C71F6A26-8680-44AD-9253-10D744A3BF76}"/>
    <cellStyle name="Texto de advertencia 2 2 2 3" xfId="12217" xr:uid="{AA507AB7-3E26-4975-A658-73B63A49F5DA}"/>
    <cellStyle name="Texto de advertencia 2 2 2 4" xfId="17453" xr:uid="{04564446-4238-4689-B3F1-5A7F5BDEAD12}"/>
    <cellStyle name="Texto de advertencia 2 2 2 5" xfId="19714" xr:uid="{43C6B1E9-AEC7-4CF7-9489-22B4B3CB27A5}"/>
    <cellStyle name="Texto de advertencia 2 2 2 6" xfId="10092" xr:uid="{2769B409-0110-4D62-8E56-3F07448C18CA}"/>
    <cellStyle name="Texto de advertencia 2 2 2 6 2" xfId="21413" xr:uid="{5DB32647-9E21-4952-937D-31B149778D9E}"/>
    <cellStyle name="Texto de advertencia 2 2 2 6 2 2" xfId="26969" xr:uid="{96F39878-0D52-49AF-A78A-568053286D20}"/>
    <cellStyle name="Texto de advertencia 2 2 2 6 2 3" xfId="32463" xr:uid="{2102A843-368F-404B-9A78-69E63656883B}"/>
    <cellStyle name="Texto de advertencia 2 2 2 6 2 4" xfId="37947" xr:uid="{EE864421-603F-464B-95E5-326D3896518D}"/>
    <cellStyle name="Texto de advertencia 2 2 2 6 3" xfId="24240" xr:uid="{8333C070-4AFC-444C-85CF-E3766CA0CCF6}"/>
    <cellStyle name="Texto de advertencia 2 2 2 6 4" xfId="29734" xr:uid="{6A19BDC4-DCB2-4005-92BD-B42E9CB46971}"/>
    <cellStyle name="Texto de advertencia 2 2 2 6 5" xfId="35218" xr:uid="{BA69121F-3A9D-404B-BCF2-F10020CDCEEB}"/>
    <cellStyle name="Texto de advertencia 2 2 3" xfId="6904" xr:uid="{485806EB-A2C5-4A5E-882A-F75C3C5C939C}"/>
    <cellStyle name="Texto de advertencia 2 2 3 2" xfId="15312" xr:uid="{1E7E15A3-BDDF-4BF2-8633-364ADF359901}"/>
    <cellStyle name="Texto de advertencia 2 2 3 2 2" xfId="22599" xr:uid="{1753E34E-76E0-4D9D-B203-839313E1B4AC}"/>
    <cellStyle name="Texto de advertencia 2 2 3 2 2 2" xfId="28155" xr:uid="{428EA3D1-76BA-4F47-9949-47DE99D094EA}"/>
    <cellStyle name="Texto de advertencia 2 2 3 2 2 3" xfId="33649" xr:uid="{D7A25030-DCB6-4EAE-9457-2A79BFB2245B}"/>
    <cellStyle name="Texto de advertencia 2 2 3 2 2 4" xfId="39133" xr:uid="{355F238B-9044-4876-8633-4D262734B261}"/>
    <cellStyle name="Texto de advertencia 2 2 3 2 3" xfId="25426" xr:uid="{03061DFA-FFB2-4D83-AEB0-CE0F7F209964}"/>
    <cellStyle name="Texto de advertencia 2 2 3 2 4" xfId="30920" xr:uid="{0D8AFA6D-9E79-4D0F-B569-87D4161A08F7}"/>
    <cellStyle name="Texto de advertencia 2 2 3 2 5" xfId="36404" xr:uid="{EFC6019B-FC4B-4F19-8415-2C1AD2CA0587}"/>
    <cellStyle name="Texto de advertencia 2 2 3 3" xfId="12218" xr:uid="{32DA5BC2-0BF7-444A-8EB8-3609B77E454F}"/>
    <cellStyle name="Texto de advertencia 2 2 3 4" xfId="17454" xr:uid="{26287CB1-C88F-4D38-8D53-7812D0507825}"/>
    <cellStyle name="Texto de advertencia 2 2 3 5" xfId="19715" xr:uid="{AF0D0273-836F-4866-8496-0DF8867B58F2}"/>
    <cellStyle name="Texto de advertencia 2 2 3 6" xfId="10093" xr:uid="{4B4B6BB2-D980-47A9-87B2-102008C4768C}"/>
    <cellStyle name="Texto de advertencia 2 2 3 6 2" xfId="21414" xr:uid="{DCB5DFCA-CD05-482F-A023-ABB2D634BEFB}"/>
    <cellStyle name="Texto de advertencia 2 2 3 6 2 2" xfId="26970" xr:uid="{3FD7E6CB-E83D-43BF-89B7-C0DAD56AE40F}"/>
    <cellStyle name="Texto de advertencia 2 2 3 6 2 3" xfId="32464" xr:uid="{637F9406-63FE-4494-AE27-2B8F9A16CD6D}"/>
    <cellStyle name="Texto de advertencia 2 2 3 6 2 4" xfId="37948" xr:uid="{CD519095-DD99-43FB-BF9E-A2F23CB9B716}"/>
    <cellStyle name="Texto de advertencia 2 2 3 6 3" xfId="24241" xr:uid="{AC8F8C49-CA0C-4945-9CEE-73A6681EC180}"/>
    <cellStyle name="Texto de advertencia 2 2 3 6 4" xfId="29735" xr:uid="{7D85EAC8-E796-4434-94C0-22561DCCB5C6}"/>
    <cellStyle name="Texto de advertencia 2 2 3 6 5" xfId="35219" xr:uid="{D11B98BB-B33E-4F79-8360-A7B507FDBA09}"/>
    <cellStyle name="Texto de advertencia 2 2 4" xfId="15310" xr:uid="{B0DB200C-00AC-4448-A79F-E0F563DE539C}"/>
    <cellStyle name="Texto de advertencia 2 2 4 2" xfId="22597" xr:uid="{54BE067B-5742-4AB9-A932-07C22F7A3849}"/>
    <cellStyle name="Texto de advertencia 2 2 4 2 2" xfId="28153" xr:uid="{42AF2EE7-73F5-40E0-8389-A88EBD8F0199}"/>
    <cellStyle name="Texto de advertencia 2 2 4 2 3" xfId="33647" xr:uid="{9F0C452C-48CA-4AC7-999A-42A374A58278}"/>
    <cellStyle name="Texto de advertencia 2 2 4 2 4" xfId="39131" xr:uid="{2BC5BFC6-3A85-448D-BD94-86211F882A28}"/>
    <cellStyle name="Texto de advertencia 2 2 4 3" xfId="25424" xr:uid="{35A98FD5-695E-4F95-BE9E-7AA2C5C57CC1}"/>
    <cellStyle name="Texto de advertencia 2 2 4 4" xfId="30918" xr:uid="{BD2EF401-6B38-4BEB-9648-BA96B92D2BAC}"/>
    <cellStyle name="Texto de advertencia 2 2 4 5" xfId="36402" xr:uid="{0355E35A-4A69-4962-AAA2-451BC86D4BDB}"/>
    <cellStyle name="Texto de advertencia 2 2 5" xfId="12216" xr:uid="{FD1D135F-FC7E-4184-B4A3-8F5E52283A99}"/>
    <cellStyle name="Texto de advertencia 2 2 6" xfId="17452" xr:uid="{12EF4E49-6856-48C4-8A05-D9796DF23DF6}"/>
    <cellStyle name="Texto de advertencia 2 2 7" xfId="19713" xr:uid="{93F445B4-BE05-4AB4-88B3-6A383EE77005}"/>
    <cellStyle name="Texto de advertencia 2 2 8" xfId="10091" xr:uid="{B5CCF2DC-3CFC-4B3C-A25C-629D94A36D72}"/>
    <cellStyle name="Texto de advertencia 2 2 8 2" xfId="21412" xr:uid="{176C7830-E518-4A47-B033-E18149A16EAA}"/>
    <cellStyle name="Texto de advertencia 2 2 8 2 2" xfId="26968" xr:uid="{8077F72D-043B-4E90-8C9C-05500F35949B}"/>
    <cellStyle name="Texto de advertencia 2 2 8 2 3" xfId="32462" xr:uid="{DDEF7855-297B-4AD3-A1C0-66BE00B45A56}"/>
    <cellStyle name="Texto de advertencia 2 2 8 2 4" xfId="37946" xr:uid="{FA969C8F-1B6C-4DE3-B6FD-AFEAA22B5055}"/>
    <cellStyle name="Texto de advertencia 2 2 8 3" xfId="24239" xr:uid="{1FFF146C-A867-4E54-83FC-4159EA9F4DB3}"/>
    <cellStyle name="Texto de advertencia 2 2 8 4" xfId="29733" xr:uid="{BA6578D3-E738-4D24-AAA2-50553FEC1C7E}"/>
    <cellStyle name="Texto de advertencia 2 2 8 5" xfId="35217" xr:uid="{51C1F302-1AD6-4F40-8D53-0C529E0C1DDF}"/>
    <cellStyle name="Texto de advertencia 2 3" xfId="6905" xr:uid="{ECC7E2ED-AA09-4B6D-A9A3-3430AE487664}"/>
    <cellStyle name="Texto de advertencia 2 3 2" xfId="15313" xr:uid="{B95E3097-9877-4174-8DC5-450545FF247F}"/>
    <cellStyle name="Texto de advertencia 2 3 2 2" xfId="22600" xr:uid="{72D1A2A8-EA51-4C18-A81F-D20FE88356E8}"/>
    <cellStyle name="Texto de advertencia 2 3 2 2 2" xfId="28156" xr:uid="{C9157CF5-8B0E-492F-8005-D72A7F3CA101}"/>
    <cellStyle name="Texto de advertencia 2 3 2 2 3" xfId="33650" xr:uid="{D7F24F98-AB6B-42E3-8F12-E07F82E8FB8C}"/>
    <cellStyle name="Texto de advertencia 2 3 2 2 4" xfId="39134" xr:uid="{4F94297E-6158-4D87-B107-28AA645C6B0A}"/>
    <cellStyle name="Texto de advertencia 2 3 2 3" xfId="25427" xr:uid="{465EDFFB-1A2E-4571-B743-C74543DAB21E}"/>
    <cellStyle name="Texto de advertencia 2 3 2 4" xfId="30921" xr:uid="{95A3BDA8-F485-427D-B7B9-9AD50D3350CA}"/>
    <cellStyle name="Texto de advertencia 2 3 2 5" xfId="36405" xr:uid="{C91ED5EC-CA3B-4130-AE93-5C83FBE4B8DF}"/>
    <cellStyle name="Texto de advertencia 2 3 3" xfId="12219" xr:uid="{E20BCC2E-6889-408A-89EA-4171D553A046}"/>
    <cellStyle name="Texto de advertencia 2 3 4" xfId="17455" xr:uid="{C92537C1-D3FF-4432-BD20-05D64E8D427F}"/>
    <cellStyle name="Texto de advertencia 2 3 5" xfId="19716" xr:uid="{E5255FE8-766D-48F5-958C-3C241AB06EE0}"/>
    <cellStyle name="Texto de advertencia 2 3 6" xfId="10094" xr:uid="{B4A49B76-B591-43BE-8404-037896E1BAAA}"/>
    <cellStyle name="Texto de advertencia 2 3 6 2" xfId="21415" xr:uid="{06BADF2B-74EE-4866-AAFA-F5715A9F56CC}"/>
    <cellStyle name="Texto de advertencia 2 3 6 2 2" xfId="26971" xr:uid="{FECEBB1E-7A34-4028-A592-825B58F4BE61}"/>
    <cellStyle name="Texto de advertencia 2 3 6 2 3" xfId="32465" xr:uid="{E11BEF0F-BB35-4EE9-A368-56F1B8362F56}"/>
    <cellStyle name="Texto de advertencia 2 3 6 2 4" xfId="37949" xr:uid="{BA0B7B7A-DA00-4508-9221-F37C9C53053A}"/>
    <cellStyle name="Texto de advertencia 2 3 6 3" xfId="24242" xr:uid="{698714F7-DB1D-4458-A6F0-652E4104EDFC}"/>
    <cellStyle name="Texto de advertencia 2 3 6 4" xfId="29736" xr:uid="{E9552682-353F-440F-BAED-B7CCBF576628}"/>
    <cellStyle name="Texto de advertencia 2 3 6 5" xfId="35220" xr:uid="{9DAC64CB-E3F4-439F-B58B-BB6522523C39}"/>
    <cellStyle name="Texto de advertencia 2 4" xfId="6906" xr:uid="{2D330798-6AC0-4004-A8C9-F8100D8A0E52}"/>
    <cellStyle name="Texto de advertencia 2 4 2" xfId="15314" xr:uid="{4BD2A734-63BF-4E4E-A1F6-7C87A9E52A04}"/>
    <cellStyle name="Texto de advertencia 2 4 2 2" xfId="22601" xr:uid="{42383EA4-7F99-49AF-A1A4-A2E366CEF009}"/>
    <cellStyle name="Texto de advertencia 2 4 2 2 2" xfId="28157" xr:uid="{6E9A6C95-D9EB-4501-B728-93847E63DDB5}"/>
    <cellStyle name="Texto de advertencia 2 4 2 2 3" xfId="33651" xr:uid="{0C6A1456-7DF7-48CC-A62E-DA75B03CA9EA}"/>
    <cellStyle name="Texto de advertencia 2 4 2 2 4" xfId="39135" xr:uid="{31CF792F-DEB3-401A-8D3F-6E6A95279705}"/>
    <cellStyle name="Texto de advertencia 2 4 2 3" xfId="25428" xr:uid="{C00237FE-E0EB-4F62-A733-560C3D9CAB39}"/>
    <cellStyle name="Texto de advertencia 2 4 2 4" xfId="30922" xr:uid="{FEA29AF6-D41B-42DD-9B84-33CB0992FB27}"/>
    <cellStyle name="Texto de advertencia 2 4 2 5" xfId="36406" xr:uid="{9B12502B-C7DD-4182-AA50-2529CC0E0368}"/>
    <cellStyle name="Texto de advertencia 2 4 3" xfId="12220" xr:uid="{D684E2FA-119D-4E0F-BD3F-DB5D7C2320DA}"/>
    <cellStyle name="Texto de advertencia 2 4 4" xfId="17456" xr:uid="{A1809C77-172E-412E-A269-50530E140561}"/>
    <cellStyle name="Texto de advertencia 2 4 5" xfId="19717" xr:uid="{F128AE3C-BD70-4ADF-8B7D-50E153099D30}"/>
    <cellStyle name="Texto de advertencia 2 4 6" xfId="10095" xr:uid="{A4C6B7CE-2CA3-4C93-B5F3-1E032DEDE0CB}"/>
    <cellStyle name="Texto de advertencia 2 4 6 2" xfId="21416" xr:uid="{F072B98A-74A5-401D-AD08-97AF91354DBF}"/>
    <cellStyle name="Texto de advertencia 2 4 6 2 2" xfId="26972" xr:uid="{00C269CD-3424-4798-B700-6EA05F97EAC6}"/>
    <cellStyle name="Texto de advertencia 2 4 6 2 3" xfId="32466" xr:uid="{DD3CC360-79D6-4E20-B3B2-D6F5AB2AFCEE}"/>
    <cellStyle name="Texto de advertencia 2 4 6 2 4" xfId="37950" xr:uid="{02C37508-9250-4300-9994-82E54E3A21E1}"/>
    <cellStyle name="Texto de advertencia 2 4 6 3" xfId="24243" xr:uid="{80D887FE-0EE0-4B0B-9255-3E9CA89F99A5}"/>
    <cellStyle name="Texto de advertencia 2 4 6 4" xfId="29737" xr:uid="{3B0492CE-E383-4AF3-8271-FD7487C83746}"/>
    <cellStyle name="Texto de advertencia 2 4 6 5" xfId="35221" xr:uid="{0F6EA923-1270-43DF-B7AD-EBCE06AA4038}"/>
    <cellStyle name="Texto de advertencia 2 5" xfId="15309" xr:uid="{18E8728B-5D4C-4D16-88E4-A07CEEF0CAA9}"/>
    <cellStyle name="Texto de advertencia 2 5 2" xfId="22596" xr:uid="{9A4E4A84-B6BD-4603-9731-002E6AE29C5C}"/>
    <cellStyle name="Texto de advertencia 2 5 2 2" xfId="28152" xr:uid="{A6F48A3A-FD89-4B7C-801C-351519E78ECA}"/>
    <cellStyle name="Texto de advertencia 2 5 2 3" xfId="33646" xr:uid="{61CFBA7B-3B5B-4C40-B91B-21BEEA6FAF8B}"/>
    <cellStyle name="Texto de advertencia 2 5 2 4" xfId="39130" xr:uid="{241CB1E2-DBEE-46B3-AD96-F36D3D72F2D9}"/>
    <cellStyle name="Texto de advertencia 2 5 3" xfId="25423" xr:uid="{CAE4CEEA-ABDF-482D-8506-8B11C925E7C1}"/>
    <cellStyle name="Texto de advertencia 2 5 4" xfId="30917" xr:uid="{32BDF99D-3970-45ED-AC23-67937ECF2453}"/>
    <cellStyle name="Texto de advertencia 2 5 5" xfId="36401" xr:uid="{D9FD4665-5D69-4851-937C-3ABFEF871281}"/>
    <cellStyle name="Texto de advertencia 2 6" xfId="12215" xr:uid="{CBC812E8-4CD0-4AC4-A40B-C9D3B6C4402B}"/>
    <cellStyle name="Texto de advertencia 2 7" xfId="17451" xr:uid="{D9FDB0AB-76BE-4C6F-A323-A5E149659A20}"/>
    <cellStyle name="Texto de advertencia 2 8" xfId="19712" xr:uid="{1AC0D5EB-0795-4055-9B9E-7638D71C5863}"/>
    <cellStyle name="Texto de advertencia 2 9" xfId="10090" xr:uid="{823C4ADA-2707-4A15-95DF-5A393A26DBD1}"/>
    <cellStyle name="Texto de advertencia 2 9 2" xfId="21411" xr:uid="{B390747B-2927-4230-B394-B45E91A25D6C}"/>
    <cellStyle name="Texto de advertencia 2 9 2 2" xfId="26967" xr:uid="{4BA40A16-643A-4376-B8D4-DE7FD903EC6D}"/>
    <cellStyle name="Texto de advertencia 2 9 2 3" xfId="32461" xr:uid="{C8645D42-D51F-429F-A3CA-9FADD09681DB}"/>
    <cellStyle name="Texto de advertencia 2 9 2 4" xfId="37945" xr:uid="{3083454F-1239-44D0-AF0D-8B659252DA74}"/>
    <cellStyle name="Texto de advertencia 2 9 3" xfId="24238" xr:uid="{4D8CACCE-AD34-4934-8486-897BE7177708}"/>
    <cellStyle name="Texto de advertencia 2 9 4" xfId="29732" xr:uid="{B63C3A97-68D4-4E16-9D6D-4D21C0089495}"/>
    <cellStyle name="Texto de advertencia 2 9 5" xfId="35216" xr:uid="{92446AF9-24F9-43E8-86F5-7AD57DEE64F5}"/>
    <cellStyle name="Texto de advertencia 3" xfId="702" xr:uid="{70D4C724-7917-463C-8A32-1FF4314334EF}"/>
    <cellStyle name="Texto de advertencia 3 2" xfId="6908" xr:uid="{D6F4B3D0-3E3B-471C-97F8-EF16482E5591}"/>
    <cellStyle name="Texto de advertencia 3 2 2" xfId="15316" xr:uid="{50FDA901-D68F-47EC-BEF2-DDC3853ED424}"/>
    <cellStyle name="Texto de advertencia 3 2 2 2" xfId="22603" xr:uid="{6D4FDF5A-0665-47CE-943A-676DA20232D7}"/>
    <cellStyle name="Texto de advertencia 3 2 2 2 2" xfId="28159" xr:uid="{F5E1F41F-D063-4091-9328-9C7166084A9D}"/>
    <cellStyle name="Texto de advertencia 3 2 2 2 3" xfId="33653" xr:uid="{C94B3CC1-67C3-4F73-9DD3-95092F04AC51}"/>
    <cellStyle name="Texto de advertencia 3 2 2 2 4" xfId="39137" xr:uid="{2396721D-2875-4C0B-A45D-7C298D72E5B5}"/>
    <cellStyle name="Texto de advertencia 3 2 2 3" xfId="25430" xr:uid="{59F0577A-42D0-42E5-AB26-135A3D34EFA7}"/>
    <cellStyle name="Texto de advertencia 3 2 2 4" xfId="30924" xr:uid="{3CAD89AE-03DF-4A00-9089-625E2617488C}"/>
    <cellStyle name="Texto de advertencia 3 2 2 5" xfId="36408" xr:uid="{087E6D4A-5263-4018-8F54-41C381CA63C7}"/>
    <cellStyle name="Texto de advertencia 3 2 3" xfId="12222" xr:uid="{51AA097B-191C-4DB0-B0DA-813F0CEB7034}"/>
    <cellStyle name="Texto de advertencia 3 2 4" xfId="17458" xr:uid="{E9D39ACD-7BD5-4D65-8695-A497A9E92EAC}"/>
    <cellStyle name="Texto de advertencia 3 2 5" xfId="19719" xr:uid="{2956603C-EA99-4361-B46A-82A0DEE9CE30}"/>
    <cellStyle name="Texto de advertencia 3 2 6" xfId="10097" xr:uid="{52357A23-4328-4D5C-A7D4-0CC1C51CDEFF}"/>
    <cellStyle name="Texto de advertencia 3 2 6 2" xfId="21418" xr:uid="{68622357-E2EB-4E54-9E0F-7868D50F37F3}"/>
    <cellStyle name="Texto de advertencia 3 2 6 2 2" xfId="26974" xr:uid="{64168A3D-0510-4DB1-AD23-BADC412A2F41}"/>
    <cellStyle name="Texto de advertencia 3 2 6 2 3" xfId="32468" xr:uid="{37146D46-9F68-472F-B6AD-3C78DCAB620E}"/>
    <cellStyle name="Texto de advertencia 3 2 6 2 4" xfId="37952" xr:uid="{9B2AFF86-A0AF-4D7B-9DF0-F95B46E98100}"/>
    <cellStyle name="Texto de advertencia 3 2 6 3" xfId="24245" xr:uid="{268518FB-ECE0-4BF1-A980-3C9AE4B79D73}"/>
    <cellStyle name="Texto de advertencia 3 2 6 4" xfId="29739" xr:uid="{332506D8-CFB2-44D6-A411-C6F7B53C6905}"/>
    <cellStyle name="Texto de advertencia 3 2 6 5" xfId="35223" xr:uid="{35F9EC62-3B38-4295-B5F3-70A2B7572841}"/>
    <cellStyle name="Texto de advertencia 3 3" xfId="15315" xr:uid="{9EC27F76-A47F-4361-9609-74A04502E4C2}"/>
    <cellStyle name="Texto de advertencia 3 3 2" xfId="22602" xr:uid="{9DE10877-61CD-4F45-B509-90D7282E2612}"/>
    <cellStyle name="Texto de advertencia 3 3 2 2" xfId="28158" xr:uid="{45597808-8975-464B-B793-0863370EEBD3}"/>
    <cellStyle name="Texto de advertencia 3 3 2 3" xfId="33652" xr:uid="{263CD97D-7D11-4D49-BA80-A8C21B590806}"/>
    <cellStyle name="Texto de advertencia 3 3 2 4" xfId="39136" xr:uid="{03CC6DD8-696A-4699-B8B9-08583CA11A39}"/>
    <cellStyle name="Texto de advertencia 3 3 3" xfId="25429" xr:uid="{61B122AF-E412-461E-A931-6CE8A0241516}"/>
    <cellStyle name="Texto de advertencia 3 3 4" xfId="30923" xr:uid="{154F0916-1DAF-4F5B-A55E-0A767947B38E}"/>
    <cellStyle name="Texto de advertencia 3 3 5" xfId="36407" xr:uid="{8BB5C79B-9703-4D01-8161-5B4814C6267E}"/>
    <cellStyle name="Texto de advertencia 3 4" xfId="12221" xr:uid="{BD6B7B8C-7964-40AC-9CF3-C542BFF78E7D}"/>
    <cellStyle name="Texto de advertencia 3 5" xfId="17457" xr:uid="{13E0ABC7-F958-4C34-81D7-9BF412926ADF}"/>
    <cellStyle name="Texto de advertencia 3 6" xfId="19718" xr:uid="{C8FFCC22-561C-421E-9268-FDB2B89F604B}"/>
    <cellStyle name="Texto de advertencia 3 7" xfId="10096" xr:uid="{560045E0-5B26-4586-B481-BC87DA01BD92}"/>
    <cellStyle name="Texto de advertencia 3 7 2" xfId="21417" xr:uid="{B1F69BF8-64F2-4809-A8D0-EAD9D3761C3A}"/>
    <cellStyle name="Texto de advertencia 3 7 2 2" xfId="26973" xr:uid="{45A370FB-BD1E-403A-A7B6-A3B3E3715D3C}"/>
    <cellStyle name="Texto de advertencia 3 7 2 3" xfId="32467" xr:uid="{E1048D90-B73E-46A0-A5D3-48379111CD2C}"/>
    <cellStyle name="Texto de advertencia 3 7 2 4" xfId="37951" xr:uid="{EB10D227-69A5-4EF6-AFF5-3556E8A054F0}"/>
    <cellStyle name="Texto de advertencia 3 7 3" xfId="24244" xr:uid="{C1F476A3-84A9-41A2-9BAF-9AC75E93B5FA}"/>
    <cellStyle name="Texto de advertencia 3 7 4" xfId="29738" xr:uid="{434A383C-B24A-4352-8353-568B18E6FE9E}"/>
    <cellStyle name="Texto de advertencia 3 7 5" xfId="35222" xr:uid="{D7F00C6D-64A5-4F05-BA84-2E51C0EE0FE9}"/>
    <cellStyle name="Texto de advertencia 3 8" xfId="6907" xr:uid="{1A227685-3167-42D3-9A64-9052B7D87C1D}"/>
    <cellStyle name="Texto de advertencia 4" xfId="703" xr:uid="{857BCD2E-FAC3-438B-8353-9795A696EEFD}"/>
    <cellStyle name="Texto de advertencia 4 2" xfId="6910" xr:uid="{72337B88-CE4A-416F-89A7-EE53CCF736F8}"/>
    <cellStyle name="Texto de advertencia 4 2 2" xfId="15318" xr:uid="{8C937291-FA47-42C7-86DE-6F701F982E4B}"/>
    <cellStyle name="Texto de advertencia 4 2 2 2" xfId="22605" xr:uid="{DD0ACCE5-D1E3-4358-8C08-E94C98603DDD}"/>
    <cellStyle name="Texto de advertencia 4 2 2 2 2" xfId="28161" xr:uid="{0C6ADE01-2BBA-422B-AD1E-54CD426A7563}"/>
    <cellStyle name="Texto de advertencia 4 2 2 2 3" xfId="33655" xr:uid="{B75EDAE9-39A7-4934-AA41-C0B336894F24}"/>
    <cellStyle name="Texto de advertencia 4 2 2 2 4" xfId="39139" xr:uid="{D0E30F3E-22FD-41C2-BC42-AFAFBA26A32F}"/>
    <cellStyle name="Texto de advertencia 4 2 2 3" xfId="25432" xr:uid="{BB19F2AB-040B-4935-95F0-1EE1AB84463D}"/>
    <cellStyle name="Texto de advertencia 4 2 2 4" xfId="30926" xr:uid="{2EF233E9-6673-4CBE-B408-6CF690211268}"/>
    <cellStyle name="Texto de advertencia 4 2 2 5" xfId="36410" xr:uid="{46D642E6-B5D1-415F-8DBF-851B68E830B8}"/>
    <cellStyle name="Texto de advertencia 4 2 3" xfId="12224" xr:uid="{40486318-7F4B-4D05-B0C8-DE27BEF8E496}"/>
    <cellStyle name="Texto de advertencia 4 2 4" xfId="17460" xr:uid="{7FE11390-42C2-44E8-901B-A5DDAB87C493}"/>
    <cellStyle name="Texto de advertencia 4 2 5" xfId="19721" xr:uid="{C0DFA52F-F842-4993-A785-6C779E16E375}"/>
    <cellStyle name="Texto de advertencia 4 2 6" xfId="10099" xr:uid="{8F38BC57-7AB8-4F02-808D-9B10AF8CFE72}"/>
    <cellStyle name="Texto de advertencia 4 2 6 2" xfId="21420" xr:uid="{AFACD692-E88D-4BCA-B4A5-C866984DC49D}"/>
    <cellStyle name="Texto de advertencia 4 2 6 2 2" xfId="26976" xr:uid="{928266E6-80C2-42E5-BA02-B2A57C8CF6FB}"/>
    <cellStyle name="Texto de advertencia 4 2 6 2 3" xfId="32470" xr:uid="{3DF6D666-A9BF-4250-91FB-24D591907339}"/>
    <cellStyle name="Texto de advertencia 4 2 6 2 4" xfId="37954" xr:uid="{04F62402-E44E-443E-81D3-8A20CE022EAD}"/>
    <cellStyle name="Texto de advertencia 4 2 6 3" xfId="24247" xr:uid="{C0905E25-D18B-4CB4-BAFE-42735B2B46D9}"/>
    <cellStyle name="Texto de advertencia 4 2 6 4" xfId="29741" xr:uid="{3BCDE32E-1818-4BEA-A847-3A351C5464A9}"/>
    <cellStyle name="Texto de advertencia 4 2 6 5" xfId="35225" xr:uid="{77ED3CC5-17BD-4E4C-825F-DB59526BD154}"/>
    <cellStyle name="Texto de advertencia 4 3" xfId="15317" xr:uid="{896FAF6F-2A0E-4BD5-BA47-6C190809910E}"/>
    <cellStyle name="Texto de advertencia 4 3 2" xfId="22604" xr:uid="{19CAA3AD-DB21-4088-AE8F-D311DB5FFCA9}"/>
    <cellStyle name="Texto de advertencia 4 3 2 2" xfId="28160" xr:uid="{AA1C8A5F-4250-47E2-BA43-A7BB002F2CF5}"/>
    <cellStyle name="Texto de advertencia 4 3 2 3" xfId="33654" xr:uid="{2EC2280D-4061-42A0-BF89-7D5BB7079D8A}"/>
    <cellStyle name="Texto de advertencia 4 3 2 4" xfId="39138" xr:uid="{F5F540E7-BD5C-4FFB-8881-3F34779CC840}"/>
    <cellStyle name="Texto de advertencia 4 3 3" xfId="25431" xr:uid="{FA684175-D505-4B62-AD24-5E1EEBA361D9}"/>
    <cellStyle name="Texto de advertencia 4 3 4" xfId="30925" xr:uid="{D586F01E-6345-44BC-8C37-773F673593B2}"/>
    <cellStyle name="Texto de advertencia 4 3 5" xfId="36409" xr:uid="{6D1A88BE-2EEF-4CEE-8336-0955B8D32CED}"/>
    <cellStyle name="Texto de advertencia 4 4" xfId="12223" xr:uid="{62ED447F-4C2D-4E88-A68C-435416A125B1}"/>
    <cellStyle name="Texto de advertencia 4 5" xfId="17459" xr:uid="{38C11C2E-8937-4F67-B9B3-54F160BEAAE3}"/>
    <cellStyle name="Texto de advertencia 4 6" xfId="19720" xr:uid="{6C128579-5332-43F9-A2BF-21A17B27759C}"/>
    <cellStyle name="Texto de advertencia 4 7" xfId="10098" xr:uid="{CF65F4C4-9FE2-4750-9196-9F1D5051E56E}"/>
    <cellStyle name="Texto de advertencia 4 7 2" xfId="21419" xr:uid="{F70F19FC-6022-4F7A-8A95-E5DDD172772B}"/>
    <cellStyle name="Texto de advertencia 4 7 2 2" xfId="26975" xr:uid="{8548C511-B947-4EA5-891E-CE5004D7DA44}"/>
    <cellStyle name="Texto de advertencia 4 7 2 3" xfId="32469" xr:uid="{164ED54A-4CE5-4A08-A340-5D7749749D8E}"/>
    <cellStyle name="Texto de advertencia 4 7 2 4" xfId="37953" xr:uid="{8EBD3EFE-E7BB-4D12-B860-7EDA1EB0D65C}"/>
    <cellStyle name="Texto de advertencia 4 7 3" xfId="24246" xr:uid="{C62155AE-ABFF-4690-B5D6-302AD953BF86}"/>
    <cellStyle name="Texto de advertencia 4 7 4" xfId="29740" xr:uid="{A3499938-C891-449F-90B0-B21D7ABD07B1}"/>
    <cellStyle name="Texto de advertencia 4 7 5" xfId="35224" xr:uid="{EE2803CC-D7DE-4644-A603-9C3CE20DE198}"/>
    <cellStyle name="Texto de advertencia 4 8" xfId="6909" xr:uid="{C5E4DBC1-23FA-4B18-87FA-14F91718306B}"/>
    <cellStyle name="Texto de advertencia 5" xfId="704" xr:uid="{789F22F1-E204-4279-ABF7-520BD1131646}"/>
    <cellStyle name="Texto de advertencia 5 2" xfId="15319" xr:uid="{BBAC71C2-3631-48BB-B649-E97E21C302AE}"/>
    <cellStyle name="Texto de advertencia 5 2 2" xfId="22606" xr:uid="{0C4150D4-DF36-417E-A268-435C752C22F1}"/>
    <cellStyle name="Texto de advertencia 5 2 2 2" xfId="28162" xr:uid="{3F9E54B3-E2D3-4D1E-AC2C-09D16AFA2EC1}"/>
    <cellStyle name="Texto de advertencia 5 2 2 3" xfId="33656" xr:uid="{A65559B6-4E20-427D-82C0-44923AA00DFC}"/>
    <cellStyle name="Texto de advertencia 5 2 2 4" xfId="39140" xr:uid="{1E4BA847-B919-4EE2-9F3C-21CF717929B2}"/>
    <cellStyle name="Texto de advertencia 5 2 3" xfId="25433" xr:uid="{1A7963A6-4931-4FFF-9F89-37606167D48E}"/>
    <cellStyle name="Texto de advertencia 5 2 4" xfId="30927" xr:uid="{3FEAB926-1372-402C-B4CC-BCC418B6672C}"/>
    <cellStyle name="Texto de advertencia 5 2 5" xfId="36411" xr:uid="{EEB16761-90D6-414F-B853-34502C005443}"/>
    <cellStyle name="Texto de advertencia 5 3" xfId="12225" xr:uid="{0CA91CD1-96E7-47F5-A3A5-93FD8C787016}"/>
    <cellStyle name="Texto de advertencia 5 4" xfId="17461" xr:uid="{4B5B3E25-5EEA-4EF7-A6C7-A27B53E64285}"/>
    <cellStyle name="Texto de advertencia 5 5" xfId="19722" xr:uid="{0FE2E6A9-404B-4289-AC3F-3F57656180A9}"/>
    <cellStyle name="Texto de advertencia 5 6" xfId="10100" xr:uid="{0FAB9157-B3AD-42E0-8D36-F32ACF6E4D00}"/>
    <cellStyle name="Texto de advertencia 5 6 2" xfId="21421" xr:uid="{9CD4B376-514B-4F75-9C51-443E72FFAFFE}"/>
    <cellStyle name="Texto de advertencia 5 6 2 2" xfId="26977" xr:uid="{E62A0CFB-5326-4308-AD23-50AC0B73CC66}"/>
    <cellStyle name="Texto de advertencia 5 6 2 3" xfId="32471" xr:uid="{F5B57B1A-2F24-4E76-B5E8-8D8D6EB89795}"/>
    <cellStyle name="Texto de advertencia 5 6 2 4" xfId="37955" xr:uid="{592356DD-2F68-4D3C-B7A0-696164E7AEF9}"/>
    <cellStyle name="Texto de advertencia 5 6 3" xfId="24248" xr:uid="{9E29CB54-7EB9-478F-97C9-78A97B690314}"/>
    <cellStyle name="Texto de advertencia 5 6 4" xfId="29742" xr:uid="{F1FA87EA-4EB3-44A7-BC2D-6DF5BF4FDFE0}"/>
    <cellStyle name="Texto de advertencia 5 6 5" xfId="35226" xr:uid="{3D1C1435-9848-42DD-9181-5CC0CB00EDBC}"/>
    <cellStyle name="Texto de advertencia 5 7" xfId="6911" xr:uid="{01FF4499-6532-4495-B2AB-A3B0FCA68779}"/>
    <cellStyle name="Texto de advertencia 6" xfId="705" xr:uid="{6F66010B-0527-46B5-BF14-A36F5D4F21D6}"/>
    <cellStyle name="Texto de advertencia 7" xfId="706" xr:uid="{E77EBC18-4A4C-4B44-A6A5-7F18B9FB3B90}"/>
    <cellStyle name="Texto explicativo" xfId="16" builtinId="53" customBuiltin="1"/>
    <cellStyle name="Texto explicativo 2" xfId="707" xr:uid="{C6DECB90-5844-4295-B4E3-4EE87EFEE972}"/>
    <cellStyle name="Texto explicativo 2 10" xfId="6912" xr:uid="{CE096B31-8247-433D-9F0A-A3EAB68C0C1D}"/>
    <cellStyle name="Texto explicativo 2 2" xfId="6913" xr:uid="{9142E02A-AAAC-480B-AE30-DEE540058043}"/>
    <cellStyle name="Texto explicativo 2 2 2" xfId="6914" xr:uid="{479292FF-2FDF-4AA0-8791-0D4B2F8ADDD7}"/>
    <cellStyle name="Texto explicativo 2 2 2 2" xfId="15322" xr:uid="{39AB41AA-AF07-4A2C-A1C7-B8C302E0678F}"/>
    <cellStyle name="Texto explicativo 2 2 2 2 2" xfId="22609" xr:uid="{DAEB1370-E79B-49C3-99BB-E89FD15B1486}"/>
    <cellStyle name="Texto explicativo 2 2 2 2 2 2" xfId="28165" xr:uid="{1BED0FE7-2CF4-427D-9082-54380FF2FED1}"/>
    <cellStyle name="Texto explicativo 2 2 2 2 2 3" xfId="33659" xr:uid="{4E049648-411D-478A-BD2B-83B056B5252C}"/>
    <cellStyle name="Texto explicativo 2 2 2 2 2 4" xfId="39143" xr:uid="{FC56DEAA-B9C2-439F-8791-F9B953005EDF}"/>
    <cellStyle name="Texto explicativo 2 2 2 2 3" xfId="25436" xr:uid="{F443687F-D6A0-42CA-AA78-1F984FCBFF27}"/>
    <cellStyle name="Texto explicativo 2 2 2 2 4" xfId="30930" xr:uid="{B60AED91-F198-4472-9C6F-1D950572E31D}"/>
    <cellStyle name="Texto explicativo 2 2 2 2 5" xfId="36414" xr:uid="{F06CA04F-053E-4E5E-AAD7-8EDBC8D7A0FE}"/>
    <cellStyle name="Texto explicativo 2 2 2 3" xfId="12229" xr:uid="{8258333D-AC87-4F66-9AE6-D78A556F93EA}"/>
    <cellStyle name="Texto explicativo 2 2 2 4" xfId="17465" xr:uid="{F9900934-405F-4D31-8856-8121E1B1F795}"/>
    <cellStyle name="Texto explicativo 2 2 2 5" xfId="19725" xr:uid="{BC084A13-23F3-4850-ACCB-C1B37E5E4588}"/>
    <cellStyle name="Texto explicativo 2 2 2 6" xfId="10103" xr:uid="{6AAA5B96-A5B0-4402-98AA-009925F1F9C0}"/>
    <cellStyle name="Texto explicativo 2 2 2 6 2" xfId="21424" xr:uid="{451CD91F-E256-430D-8240-65E71A590988}"/>
    <cellStyle name="Texto explicativo 2 2 2 6 2 2" xfId="26980" xr:uid="{53B2047E-B5E8-45D4-99B8-E0E8CAFA6B4F}"/>
    <cellStyle name="Texto explicativo 2 2 2 6 2 3" xfId="32474" xr:uid="{3E8F7E61-4F5B-4482-9BD6-54816DC94876}"/>
    <cellStyle name="Texto explicativo 2 2 2 6 2 4" xfId="37958" xr:uid="{4D1720B5-4315-40CE-8BDC-356CA96D9A2C}"/>
    <cellStyle name="Texto explicativo 2 2 2 6 3" xfId="24251" xr:uid="{3B65F86E-6034-411D-B446-7747B24DE980}"/>
    <cellStyle name="Texto explicativo 2 2 2 6 4" xfId="29745" xr:uid="{D0EA99D9-5559-45E5-8C36-DD3357B79B5D}"/>
    <cellStyle name="Texto explicativo 2 2 2 6 5" xfId="35229" xr:uid="{2DD76C7C-7224-4231-9FC4-93F092E01863}"/>
    <cellStyle name="Texto explicativo 2 2 3" xfId="6915" xr:uid="{92F6DE7A-DBC8-4960-9CEF-1BE693997870}"/>
    <cellStyle name="Texto explicativo 2 2 3 2" xfId="15323" xr:uid="{4F28C0B8-E09F-4737-A8ED-FFCBB6421952}"/>
    <cellStyle name="Texto explicativo 2 2 3 2 2" xfId="22610" xr:uid="{6CF29446-5328-4C3F-8E3B-18F713AF709C}"/>
    <cellStyle name="Texto explicativo 2 2 3 2 2 2" xfId="28166" xr:uid="{447FE6B0-2914-48B2-A5F8-AA24A70DF37C}"/>
    <cellStyle name="Texto explicativo 2 2 3 2 2 3" xfId="33660" xr:uid="{01767451-7388-41EC-9F8F-05529A0AC266}"/>
    <cellStyle name="Texto explicativo 2 2 3 2 2 4" xfId="39144" xr:uid="{4A27D3AF-D164-4777-860F-590336A1356D}"/>
    <cellStyle name="Texto explicativo 2 2 3 2 3" xfId="25437" xr:uid="{67E55AEA-A6E0-4563-AC00-238CDC622226}"/>
    <cellStyle name="Texto explicativo 2 2 3 2 4" xfId="30931" xr:uid="{814AD1FA-E79F-4127-B6A6-84DD2DDA895E}"/>
    <cellStyle name="Texto explicativo 2 2 3 2 5" xfId="36415" xr:uid="{A639516C-A336-4279-BBF3-253EA8FC8C2B}"/>
    <cellStyle name="Texto explicativo 2 2 3 3" xfId="12230" xr:uid="{AC77EB9F-3C96-484D-A91D-21C36BD52B07}"/>
    <cellStyle name="Texto explicativo 2 2 3 4" xfId="17466" xr:uid="{4DFF8A93-1CDD-4F93-8162-50F6FE2358B0}"/>
    <cellStyle name="Texto explicativo 2 2 3 5" xfId="19726" xr:uid="{DF0C47FC-D8A2-42C2-863B-4C011A95892A}"/>
    <cellStyle name="Texto explicativo 2 2 3 6" xfId="10104" xr:uid="{20F76700-F47C-4227-B6F4-EC21BF0262FF}"/>
    <cellStyle name="Texto explicativo 2 2 3 6 2" xfId="21425" xr:uid="{384EAE57-B274-425B-9A35-9B2D855332FE}"/>
    <cellStyle name="Texto explicativo 2 2 3 6 2 2" xfId="26981" xr:uid="{3DCDF838-7471-438E-83EF-28772F755BF7}"/>
    <cellStyle name="Texto explicativo 2 2 3 6 2 3" xfId="32475" xr:uid="{3520B889-5317-4335-AA5A-4A43B3CA24B8}"/>
    <cellStyle name="Texto explicativo 2 2 3 6 2 4" xfId="37959" xr:uid="{5C42B051-0205-43D1-A72E-642D644B70DC}"/>
    <cellStyle name="Texto explicativo 2 2 3 6 3" xfId="24252" xr:uid="{5467C9DB-1B9A-458B-BB3D-D8C9AB82FE89}"/>
    <cellStyle name="Texto explicativo 2 2 3 6 4" xfId="29746" xr:uid="{CF222146-3970-4B99-AB41-B5FB4321A681}"/>
    <cellStyle name="Texto explicativo 2 2 3 6 5" xfId="35230" xr:uid="{615C9180-37FE-44FA-9D36-25CF9926152F}"/>
    <cellStyle name="Texto explicativo 2 2 4" xfId="15321" xr:uid="{FA6D1764-C5B5-4EE9-A26D-6FDF9678E707}"/>
    <cellStyle name="Texto explicativo 2 2 4 2" xfId="22608" xr:uid="{6F492FB8-6B72-41B2-84B8-143155155FBC}"/>
    <cellStyle name="Texto explicativo 2 2 4 2 2" xfId="28164" xr:uid="{38367E56-69FD-437F-A26E-D7A10A630236}"/>
    <cellStyle name="Texto explicativo 2 2 4 2 3" xfId="33658" xr:uid="{84B1F86E-0253-40A8-A10F-5C49E1326C49}"/>
    <cellStyle name="Texto explicativo 2 2 4 2 4" xfId="39142" xr:uid="{4A488918-1E03-4BC7-953F-F42D85931BC3}"/>
    <cellStyle name="Texto explicativo 2 2 4 3" xfId="25435" xr:uid="{645C8FD2-C73A-42C2-9B14-2C6E000181E9}"/>
    <cellStyle name="Texto explicativo 2 2 4 4" xfId="30929" xr:uid="{025109A5-5D38-4966-AEEB-2AB96D5D8DC2}"/>
    <cellStyle name="Texto explicativo 2 2 4 5" xfId="36413" xr:uid="{2F892467-8D55-42BE-B405-6F4424911267}"/>
    <cellStyle name="Texto explicativo 2 2 5" xfId="12228" xr:uid="{84DDCE17-50FC-489A-907D-494F1BFB8BD3}"/>
    <cellStyle name="Texto explicativo 2 2 6" xfId="17464" xr:uid="{C70607CA-BF9E-4D01-AA8E-8E0D5024CA5E}"/>
    <cellStyle name="Texto explicativo 2 2 7" xfId="19724" xr:uid="{3F1EE3CE-DEB2-4663-8B8C-E1E286538E7F}"/>
    <cellStyle name="Texto explicativo 2 2 8" xfId="10102" xr:uid="{52A4CAE3-C5CF-4ECD-A854-EE748BBDF845}"/>
    <cellStyle name="Texto explicativo 2 2 8 2" xfId="21423" xr:uid="{ABDFACDC-F651-4D3D-827F-462652E2BAA4}"/>
    <cellStyle name="Texto explicativo 2 2 8 2 2" xfId="26979" xr:uid="{9E1755CF-457F-4B9B-A2ED-7626EA90392F}"/>
    <cellStyle name="Texto explicativo 2 2 8 2 3" xfId="32473" xr:uid="{C8697366-CEFA-4575-83C4-5221C4F746A8}"/>
    <cellStyle name="Texto explicativo 2 2 8 2 4" xfId="37957" xr:uid="{E081EC81-6EF8-41FF-9A6C-8DFE3FB095F2}"/>
    <cellStyle name="Texto explicativo 2 2 8 3" xfId="24250" xr:uid="{7569CD21-669D-41AE-A440-4AA6FD82FDA8}"/>
    <cellStyle name="Texto explicativo 2 2 8 4" xfId="29744" xr:uid="{F1C172F8-6AFD-4CF3-A778-B3E38AA26C75}"/>
    <cellStyle name="Texto explicativo 2 2 8 5" xfId="35228" xr:uid="{03EE421B-A56C-443C-A0CE-5A487A406D47}"/>
    <cellStyle name="Texto explicativo 2 3" xfId="6916" xr:uid="{ED286C28-7419-4D74-8F1E-E2025E0C2B64}"/>
    <cellStyle name="Texto explicativo 2 3 2" xfId="15324" xr:uid="{861A664B-A6C4-4ACF-9F9D-DC70328FFD0A}"/>
    <cellStyle name="Texto explicativo 2 3 2 2" xfId="22611" xr:uid="{C7775B7B-535B-4119-9DFC-18CA1D47072E}"/>
    <cellStyle name="Texto explicativo 2 3 2 2 2" xfId="28167" xr:uid="{5D22802A-38BA-4D25-9FE5-08A56A0C2C5C}"/>
    <cellStyle name="Texto explicativo 2 3 2 2 3" xfId="33661" xr:uid="{8DCC8680-D006-4CF2-B8C6-CAA50FAB3016}"/>
    <cellStyle name="Texto explicativo 2 3 2 2 4" xfId="39145" xr:uid="{CD6AB33B-0854-4564-BAA6-FE3B897EC6CE}"/>
    <cellStyle name="Texto explicativo 2 3 2 3" xfId="25438" xr:uid="{DC1D1C0E-2D50-45C6-A6E4-D8EB4241F489}"/>
    <cellStyle name="Texto explicativo 2 3 2 4" xfId="30932" xr:uid="{87382A0B-065A-4F57-9EF1-4B09E9DBC9B1}"/>
    <cellStyle name="Texto explicativo 2 3 2 5" xfId="36416" xr:uid="{907F4F66-82AA-44CC-B651-73701DECE3A6}"/>
    <cellStyle name="Texto explicativo 2 3 3" xfId="12231" xr:uid="{3DCC78D7-0D4A-40E0-B6FE-F09E24BBAE4C}"/>
    <cellStyle name="Texto explicativo 2 3 4" xfId="17467" xr:uid="{4E91A38C-00D6-4EBE-9667-EA0ED519D065}"/>
    <cellStyle name="Texto explicativo 2 3 5" xfId="19727" xr:uid="{D279A913-97B6-4B18-B286-E3EC353C3609}"/>
    <cellStyle name="Texto explicativo 2 3 6" xfId="10105" xr:uid="{866AA461-F57D-40A5-9EAB-A0CC0D6F38DC}"/>
    <cellStyle name="Texto explicativo 2 3 6 2" xfId="21426" xr:uid="{F66285D3-A1DE-46EA-81A6-06F7FA6F0428}"/>
    <cellStyle name="Texto explicativo 2 3 6 2 2" xfId="26982" xr:uid="{6E8F281F-65F7-4379-813F-6023BF6B15A4}"/>
    <cellStyle name="Texto explicativo 2 3 6 2 3" xfId="32476" xr:uid="{19938B50-9734-428B-805C-1813A1F204B5}"/>
    <cellStyle name="Texto explicativo 2 3 6 2 4" xfId="37960" xr:uid="{82F22F77-649D-4749-8DD0-CF1D05860508}"/>
    <cellStyle name="Texto explicativo 2 3 6 3" xfId="24253" xr:uid="{6CFD71A5-4E87-4624-8CFF-CDD970FEA788}"/>
    <cellStyle name="Texto explicativo 2 3 6 4" xfId="29747" xr:uid="{C2DBF5A3-BD12-4269-B50C-D3E5D6436A68}"/>
    <cellStyle name="Texto explicativo 2 3 6 5" xfId="35231" xr:uid="{4AC40302-8BEA-4232-B4A4-27DBA9B647FB}"/>
    <cellStyle name="Texto explicativo 2 4" xfId="6917" xr:uid="{3E82889F-A6D4-4D76-8D8D-E715B0EFC369}"/>
    <cellStyle name="Texto explicativo 2 4 2" xfId="15325" xr:uid="{F955BDB6-1ADD-4F0A-8D2F-8627959826D3}"/>
    <cellStyle name="Texto explicativo 2 4 2 2" xfId="22612" xr:uid="{85DAB931-9331-463D-8B8E-0768E1FA1342}"/>
    <cellStyle name="Texto explicativo 2 4 2 2 2" xfId="28168" xr:uid="{CE694F5B-A219-48BC-B19E-B98A60D43589}"/>
    <cellStyle name="Texto explicativo 2 4 2 2 3" xfId="33662" xr:uid="{9475DFAE-D91A-4CCD-829C-FC18536775A5}"/>
    <cellStyle name="Texto explicativo 2 4 2 2 4" xfId="39146" xr:uid="{183DF493-2002-44EA-8361-ADD335A28EEF}"/>
    <cellStyle name="Texto explicativo 2 4 2 3" xfId="25439" xr:uid="{3A1C8881-2099-4674-B191-33B3D3CE8EDD}"/>
    <cellStyle name="Texto explicativo 2 4 2 4" xfId="30933" xr:uid="{A08A0106-D84E-4DC2-812B-820204E5C9EE}"/>
    <cellStyle name="Texto explicativo 2 4 2 5" xfId="36417" xr:uid="{AB975EF1-E594-40A7-BBE0-196D1340DBBC}"/>
    <cellStyle name="Texto explicativo 2 4 3" xfId="12232" xr:uid="{471EAEDC-3E27-467E-A278-8C756E498872}"/>
    <cellStyle name="Texto explicativo 2 4 4" xfId="17468" xr:uid="{5E762334-B424-41F1-B44B-EFB036DEFEA2}"/>
    <cellStyle name="Texto explicativo 2 4 5" xfId="19728" xr:uid="{C77627C9-673F-4D11-BBEE-6CF37DFE23A6}"/>
    <cellStyle name="Texto explicativo 2 4 6" xfId="10106" xr:uid="{ABE1F6D8-DE15-4A70-9EFE-F91AAB783ADB}"/>
    <cellStyle name="Texto explicativo 2 4 6 2" xfId="21427" xr:uid="{6B81702D-7CCF-446A-B73C-9C70E9E3D2EB}"/>
    <cellStyle name="Texto explicativo 2 4 6 2 2" xfId="26983" xr:uid="{368D5EFC-0EA9-4F64-846C-17C0F08D16F6}"/>
    <cellStyle name="Texto explicativo 2 4 6 2 3" xfId="32477" xr:uid="{1BEBC4A0-B10E-435D-A463-2334C525CE53}"/>
    <cellStyle name="Texto explicativo 2 4 6 2 4" xfId="37961" xr:uid="{0B639ED4-6657-4AAF-BC4D-012ADC66DF50}"/>
    <cellStyle name="Texto explicativo 2 4 6 3" xfId="24254" xr:uid="{CC220E28-B579-4020-B7F2-9E967856EC99}"/>
    <cellStyle name="Texto explicativo 2 4 6 4" xfId="29748" xr:uid="{2F47663E-CCA8-4562-8207-267E5903E4CC}"/>
    <cellStyle name="Texto explicativo 2 4 6 5" xfId="35232" xr:uid="{250E4AB5-7581-4EE9-82BF-E397C3145F77}"/>
    <cellStyle name="Texto explicativo 2 5" xfId="15320" xr:uid="{2D615DE9-CCD6-4A71-98CB-07302E48AC4E}"/>
    <cellStyle name="Texto explicativo 2 5 2" xfId="22607" xr:uid="{A1CB05B8-9465-4652-956F-BD6562BF6519}"/>
    <cellStyle name="Texto explicativo 2 5 2 2" xfId="28163" xr:uid="{DF7290A6-889D-4B89-92EC-100799414AC8}"/>
    <cellStyle name="Texto explicativo 2 5 2 3" xfId="33657" xr:uid="{6796BE92-83F7-44FA-96C7-E2A7FCE8AB44}"/>
    <cellStyle name="Texto explicativo 2 5 2 4" xfId="39141" xr:uid="{26A9B07F-15AF-4963-BB10-AEE2C8912C24}"/>
    <cellStyle name="Texto explicativo 2 5 3" xfId="25434" xr:uid="{8D175378-886B-47E8-AF9B-BBA5258A6C92}"/>
    <cellStyle name="Texto explicativo 2 5 4" xfId="30928" xr:uid="{1F9B663F-B790-4E22-8341-4AE54F2DE833}"/>
    <cellStyle name="Texto explicativo 2 5 5" xfId="36412" xr:uid="{05A73E9D-0DFD-4E38-B944-5918CA630C9D}"/>
    <cellStyle name="Texto explicativo 2 6" xfId="12227" xr:uid="{65B5BEB7-5B8E-4136-83E5-D2AB2A25A2A7}"/>
    <cellStyle name="Texto explicativo 2 7" xfId="17463" xr:uid="{AE205221-F266-49D4-B24A-D509A1B13E6E}"/>
    <cellStyle name="Texto explicativo 2 8" xfId="19723" xr:uid="{A2BD823B-C5FE-4581-AA98-E50C3F7810A7}"/>
    <cellStyle name="Texto explicativo 2 9" xfId="10101" xr:uid="{30F0C682-7D50-4CC2-8533-AA40813568A4}"/>
    <cellStyle name="Texto explicativo 2 9 2" xfId="21422" xr:uid="{60004459-C04B-4C0F-B5AA-B4BCD076C92A}"/>
    <cellStyle name="Texto explicativo 2 9 2 2" xfId="26978" xr:uid="{BE86EE7D-0DE7-46B0-8ED1-5AA4648D8599}"/>
    <cellStyle name="Texto explicativo 2 9 2 3" xfId="32472" xr:uid="{CC59C3A3-DF60-45B3-A762-992F452B0766}"/>
    <cellStyle name="Texto explicativo 2 9 2 4" xfId="37956" xr:uid="{3772799A-4574-453E-A12A-02204386B68C}"/>
    <cellStyle name="Texto explicativo 2 9 3" xfId="24249" xr:uid="{C2C511EA-F5C2-43E1-AA11-3CD55DD10B75}"/>
    <cellStyle name="Texto explicativo 2 9 4" xfId="29743" xr:uid="{45E1E499-7324-48DD-AEFB-9ABC4C2F6995}"/>
    <cellStyle name="Texto explicativo 2 9 5" xfId="35227" xr:uid="{65CCB29F-8091-4CA2-9BE4-C9B14EDD2B00}"/>
    <cellStyle name="Texto explicativo 3" xfId="708" xr:uid="{630771E7-5AC2-43D1-9EA2-C3CCD0FD2E71}"/>
    <cellStyle name="Texto explicativo 3 2" xfId="6919" xr:uid="{70E833DF-EB07-44BE-A6D5-6A3435D647F4}"/>
    <cellStyle name="Texto explicativo 3 2 2" xfId="15327" xr:uid="{DB1F8B76-C2CF-407B-B71D-4B6F9EE5E027}"/>
    <cellStyle name="Texto explicativo 3 2 2 2" xfId="22614" xr:uid="{2F8302E1-1D39-48D2-B58D-5618F0F1F818}"/>
    <cellStyle name="Texto explicativo 3 2 2 2 2" xfId="28170" xr:uid="{D6357AB7-F413-469D-B99F-B01B56AC1ECE}"/>
    <cellStyle name="Texto explicativo 3 2 2 2 3" xfId="33664" xr:uid="{66C8C9D0-20BE-4BE7-B7E5-174F0E687861}"/>
    <cellStyle name="Texto explicativo 3 2 2 2 4" xfId="39148" xr:uid="{0855985C-3D6F-4010-ADF1-8455F4A46889}"/>
    <cellStyle name="Texto explicativo 3 2 2 3" xfId="25441" xr:uid="{CDE5086C-BCA0-4CB2-8E63-ED6E9609B422}"/>
    <cellStyle name="Texto explicativo 3 2 2 4" xfId="30935" xr:uid="{E487B91A-ED59-4E48-A1D5-FE8C9E24DC2B}"/>
    <cellStyle name="Texto explicativo 3 2 2 5" xfId="36419" xr:uid="{A211E6D9-83F5-4BA6-A578-50218F6C0BC5}"/>
    <cellStyle name="Texto explicativo 3 2 3" xfId="12234" xr:uid="{9570BE4D-49A8-4D4A-87D9-DE9E8C921E2F}"/>
    <cellStyle name="Texto explicativo 3 2 4" xfId="17470" xr:uid="{69535245-F8CE-44D0-9FEE-99C88838901E}"/>
    <cellStyle name="Texto explicativo 3 2 5" xfId="19730" xr:uid="{4B781538-8C4C-4678-900F-2DF52240A35A}"/>
    <cellStyle name="Texto explicativo 3 2 6" xfId="10108" xr:uid="{0D6A5510-3319-4E49-89FB-FA9543A8AB8F}"/>
    <cellStyle name="Texto explicativo 3 2 6 2" xfId="21429" xr:uid="{C476CE5F-4D63-43F8-BEDF-A8170FBCA1A2}"/>
    <cellStyle name="Texto explicativo 3 2 6 2 2" xfId="26985" xr:uid="{6F2ED33A-233F-4214-B47D-819F2BA2A7F7}"/>
    <cellStyle name="Texto explicativo 3 2 6 2 3" xfId="32479" xr:uid="{911EA411-6FF9-44AB-80BF-FB7571B3966E}"/>
    <cellStyle name="Texto explicativo 3 2 6 2 4" xfId="37963" xr:uid="{3793DC7C-6FC6-4970-9CF5-94506ECFB89C}"/>
    <cellStyle name="Texto explicativo 3 2 6 3" xfId="24256" xr:uid="{32A78736-3917-4DB1-8BE4-CFA8A06392BC}"/>
    <cellStyle name="Texto explicativo 3 2 6 4" xfId="29750" xr:uid="{3CEE7649-6E80-469A-B050-728FA7735426}"/>
    <cellStyle name="Texto explicativo 3 2 6 5" xfId="35234" xr:uid="{E15D9DEC-7B5E-4799-BFBD-5BFFF553135C}"/>
    <cellStyle name="Texto explicativo 3 3" xfId="15326" xr:uid="{28D918C3-B8F5-4DFA-97AC-8C87E3B26515}"/>
    <cellStyle name="Texto explicativo 3 3 2" xfId="22613" xr:uid="{BA298DCC-04B3-4431-AB69-8CD100C7C634}"/>
    <cellStyle name="Texto explicativo 3 3 2 2" xfId="28169" xr:uid="{EBAC4A35-786E-4950-80C1-FE670DFA0124}"/>
    <cellStyle name="Texto explicativo 3 3 2 3" xfId="33663" xr:uid="{8EDEBB2A-B0E0-4707-AB3A-F2DCBEC6CBFC}"/>
    <cellStyle name="Texto explicativo 3 3 2 4" xfId="39147" xr:uid="{B95B7B7B-88CD-40DF-98BC-0F59E96EFA07}"/>
    <cellStyle name="Texto explicativo 3 3 3" xfId="25440" xr:uid="{D0528533-7A58-43A1-9C93-D8C1435DC519}"/>
    <cellStyle name="Texto explicativo 3 3 4" xfId="30934" xr:uid="{DB79ED90-9116-4539-BB00-2A0C1779AE79}"/>
    <cellStyle name="Texto explicativo 3 3 5" xfId="36418" xr:uid="{B02FD3E4-EC94-491E-9356-C57C20835388}"/>
    <cellStyle name="Texto explicativo 3 4" xfId="12233" xr:uid="{32F80015-530A-4592-B48C-58C8E889FB77}"/>
    <cellStyle name="Texto explicativo 3 5" xfId="17469" xr:uid="{22CB3CB1-1C99-4324-B0C5-AB24E007E088}"/>
    <cellStyle name="Texto explicativo 3 6" xfId="19729" xr:uid="{21972177-B4FC-4E5C-A9A9-D25486788615}"/>
    <cellStyle name="Texto explicativo 3 7" xfId="10107" xr:uid="{EF1DCD66-C86D-4C4B-839F-C5C1A8B30842}"/>
    <cellStyle name="Texto explicativo 3 7 2" xfId="21428" xr:uid="{17FEDA46-9644-44A5-8C51-0EBECC48A4F8}"/>
    <cellStyle name="Texto explicativo 3 7 2 2" xfId="26984" xr:uid="{5A2ABD04-0C95-496E-B0F1-B936454ABC83}"/>
    <cellStyle name="Texto explicativo 3 7 2 3" xfId="32478" xr:uid="{480D2146-89CA-439C-8830-D41D6C2D2F61}"/>
    <cellStyle name="Texto explicativo 3 7 2 4" xfId="37962" xr:uid="{1B3A087A-BCCC-40AD-A167-1AA4BA4F281B}"/>
    <cellStyle name="Texto explicativo 3 7 3" xfId="24255" xr:uid="{C377C691-D549-4E81-AC6B-2231803D3C3C}"/>
    <cellStyle name="Texto explicativo 3 7 4" xfId="29749" xr:uid="{EADF6B1B-4A5D-48E6-8C40-62C45FC10198}"/>
    <cellStyle name="Texto explicativo 3 7 5" xfId="35233" xr:uid="{D3910389-3A31-4609-9C21-EFD92A5AE3BC}"/>
    <cellStyle name="Texto explicativo 3 8" xfId="6918" xr:uid="{91487820-5C66-4455-BB5C-22B928534CF7}"/>
    <cellStyle name="Texto explicativo 4" xfId="709" xr:uid="{ED19F0E6-CE82-4845-BCAF-50AD1CE13A27}"/>
    <cellStyle name="Texto explicativo 4 2" xfId="19731" xr:uid="{F4A73006-85D3-496A-A464-5547C0D69256}"/>
    <cellStyle name="Texto explicativo 4 3" xfId="10109" xr:uid="{613D8178-0FC2-4162-A502-BF8E1D74DE4C}"/>
    <cellStyle name="Texto explicativo 4 3 2" xfId="21430" xr:uid="{BE3B9C47-73AD-4B85-A96D-ACDB32CAE8CC}"/>
    <cellStyle name="Texto explicativo 4 3 2 2" xfId="26986" xr:uid="{8D9CC077-E505-4337-9293-CFC9AF6CDDAC}"/>
    <cellStyle name="Texto explicativo 4 3 2 3" xfId="32480" xr:uid="{D29334D7-25D6-459D-A7FF-7ED80E1A66AA}"/>
    <cellStyle name="Texto explicativo 4 3 2 4" xfId="37964" xr:uid="{42B4BAC3-BA39-4325-BD6B-A0F0E04A935E}"/>
    <cellStyle name="Texto explicativo 4 3 3" xfId="24257" xr:uid="{ABF01EAF-E421-41E2-910E-2815A9F7FA7E}"/>
    <cellStyle name="Texto explicativo 4 3 4" xfId="29751" xr:uid="{18DC071A-9D28-40CF-8B5D-129A2A6F63E9}"/>
    <cellStyle name="Texto explicativo 4 3 5" xfId="35235" xr:uid="{CE80D4AE-9C23-4039-89FC-EF9B89CB1EF7}"/>
    <cellStyle name="Texto explicativo 4 4" xfId="6920" xr:uid="{7BD3B35D-CF76-4B69-979C-F544659FECAB}"/>
    <cellStyle name="Texto explicativo 5" xfId="710" xr:uid="{E3B13C4C-D426-4BF2-A1C8-BCB05AAB51A5}"/>
    <cellStyle name="Texto explicativo 5 2" xfId="12226" xr:uid="{31241155-6669-443D-837E-DC1CDE4011BE}"/>
    <cellStyle name="Texto explicativo 6" xfId="711" xr:uid="{5F4C4B72-8FFE-43D4-A8F6-4AF2A21D1D6B}"/>
    <cellStyle name="Texto explicativo 6 2" xfId="17462" xr:uid="{31C43584-435B-49BE-A12C-77DC5295D819}"/>
    <cellStyle name="Texto explicativo 7" xfId="712" xr:uid="{EB40F510-2CBE-4BCB-8CE2-A07F695D636A}"/>
    <cellStyle name="Tickmark" xfId="6921" xr:uid="{2FBDCF87-FD6E-45AA-A1D8-62CA7D861DCE}"/>
    <cellStyle name="Tickmark 10" xfId="10110" xr:uid="{CE38EFD5-C470-42B1-A414-C826F7939E51}"/>
    <cellStyle name="Tickmark 10 2" xfId="21431" xr:uid="{C626D1B5-FFFE-42B4-92B4-A11BF0075635}"/>
    <cellStyle name="Tickmark 10 2 2" xfId="26987" xr:uid="{D11ECE64-E66B-48C9-A194-21E298AFFC89}"/>
    <cellStyle name="Tickmark 10 2 3" xfId="32481" xr:uid="{FD877163-4490-45DC-BB4C-7B4E4FD6FDCB}"/>
    <cellStyle name="Tickmark 10 2 4" xfId="37965" xr:uid="{83E65EAC-D650-432A-B5B9-B9F004C9FE06}"/>
    <cellStyle name="Tickmark 10 3" xfId="24258" xr:uid="{9F4DBACD-0C8C-4D71-9E03-34DA7D9BF207}"/>
    <cellStyle name="Tickmark 10 4" xfId="29752" xr:uid="{72F9F12E-1850-4871-804A-E00633B7353E}"/>
    <cellStyle name="Tickmark 10 5" xfId="35236" xr:uid="{6EA3FB00-B16A-4FF0-921E-A87F7BF64DDA}"/>
    <cellStyle name="Tickmark 2" xfId="6922" xr:uid="{76BD676A-BBE3-427D-9CEB-6C0264D0DF61}"/>
    <cellStyle name="Tickmark 2 2" xfId="15329" xr:uid="{42257DB9-510F-431B-BD09-D5598C4B63AD}"/>
    <cellStyle name="Tickmark 2 2 2" xfId="22616" xr:uid="{99FFF240-1A8D-4AB3-8F23-93D327A300C7}"/>
    <cellStyle name="Tickmark 2 2 2 2" xfId="28172" xr:uid="{76567AA3-E576-4BD2-B45D-9D95FC34A861}"/>
    <cellStyle name="Tickmark 2 2 2 3" xfId="33666" xr:uid="{CB2D3C45-421C-409A-AA5C-4C7BD820A8A3}"/>
    <cellStyle name="Tickmark 2 2 2 4" xfId="39150" xr:uid="{79620486-8FBD-4317-AF5C-C47115F880CE}"/>
    <cellStyle name="Tickmark 2 2 3" xfId="25443" xr:uid="{03C59A0A-5536-4A39-A712-AF6C9054914A}"/>
    <cellStyle name="Tickmark 2 2 4" xfId="30937" xr:uid="{E3C1690B-12BA-46D1-B905-1D6213E006BE}"/>
    <cellStyle name="Tickmark 2 2 5" xfId="36421" xr:uid="{B88CA4EF-B6DE-4E91-8B4E-FF96709FDC59}"/>
    <cellStyle name="Tickmark 2 3" xfId="12236" xr:uid="{51A3E3A2-AA00-490E-A00F-94981C4B81A1}"/>
    <cellStyle name="Tickmark 2 4" xfId="17472" xr:uid="{5E7919EC-E976-4A25-9F14-79083A0B740E}"/>
    <cellStyle name="Tickmark 2 5" xfId="19733" xr:uid="{87F50B73-728A-45BB-A729-6A38AB07E5FA}"/>
    <cellStyle name="Tickmark 2 6" xfId="10111" xr:uid="{BD166018-9C01-4E5E-9ECF-62AA52B64040}"/>
    <cellStyle name="Tickmark 2 6 2" xfId="21432" xr:uid="{88708C58-DCFA-4E39-91D3-11E9AA5DD8A1}"/>
    <cellStyle name="Tickmark 2 6 2 2" xfId="26988" xr:uid="{98177A32-ED7C-48CB-894F-3924FC4549B2}"/>
    <cellStyle name="Tickmark 2 6 2 3" xfId="32482" xr:uid="{366DA289-E4CF-44C0-B96E-1ECCB2C4BCE2}"/>
    <cellStyle name="Tickmark 2 6 2 4" xfId="37966" xr:uid="{05F4B5D9-61C5-46CC-9554-5F103DB644E6}"/>
    <cellStyle name="Tickmark 2 6 3" xfId="24259" xr:uid="{E791A6A4-6DC0-42EC-992E-72F42198A9FE}"/>
    <cellStyle name="Tickmark 2 6 4" xfId="29753" xr:uid="{D4BFF59F-F733-4189-AFDD-A800B0167238}"/>
    <cellStyle name="Tickmark 2 6 5" xfId="35237" xr:uid="{AEDACF81-B832-442C-81A2-8566E1FB4FB4}"/>
    <cellStyle name="Tickmark 3" xfId="6923" xr:uid="{5241FC3D-DE1C-40E8-B34B-82AFC3982F36}"/>
    <cellStyle name="Tickmark 3 2" xfId="15330" xr:uid="{DEA843AB-5B34-41A1-904F-4FB3FA7C96E2}"/>
    <cellStyle name="Tickmark 3 2 2" xfId="22617" xr:uid="{93269109-D1D3-4F27-85C7-21F1821E9AB4}"/>
    <cellStyle name="Tickmark 3 2 2 2" xfId="28173" xr:uid="{374B036F-3E07-427C-B0B4-8C21B24ED57F}"/>
    <cellStyle name="Tickmark 3 2 2 3" xfId="33667" xr:uid="{F992711E-9334-40BF-B5F4-F18FBE082F78}"/>
    <cellStyle name="Tickmark 3 2 2 4" xfId="39151" xr:uid="{D1596F51-360C-44B5-9C77-9F9A1EC95E55}"/>
    <cellStyle name="Tickmark 3 2 3" xfId="25444" xr:uid="{8D105968-E315-4366-96C7-11FECA8E3D0C}"/>
    <cellStyle name="Tickmark 3 2 4" xfId="30938" xr:uid="{60CBAEC6-FA0E-488D-9F8A-83B3A2C0B9AD}"/>
    <cellStyle name="Tickmark 3 2 5" xfId="36422" xr:uid="{A2C7BABC-027E-4B42-9D63-E14F79FC0268}"/>
    <cellStyle name="Tickmark 3 3" xfId="12514" xr:uid="{C21EAE12-2C7B-4270-B01C-0214D349B5B4}"/>
    <cellStyle name="Tickmark 3 4" xfId="19734" xr:uid="{B97C41C7-B506-4C59-AFB6-2AC792101BA3}"/>
    <cellStyle name="Tickmark 3 5" xfId="10112" xr:uid="{9FB6BBDA-9665-4B28-AFDA-817FB77E53E0}"/>
    <cellStyle name="Tickmark 3 5 2" xfId="21433" xr:uid="{3FBC1346-F41C-4A83-85FD-E86240B84618}"/>
    <cellStyle name="Tickmark 3 5 2 2" xfId="26989" xr:uid="{A8F6C38B-0910-43E5-A366-B228917E15A2}"/>
    <cellStyle name="Tickmark 3 5 2 3" xfId="32483" xr:uid="{3C476E71-74C5-4292-834D-7803B5A16D90}"/>
    <cellStyle name="Tickmark 3 5 2 4" xfId="37967" xr:uid="{792BA0B4-A299-42F4-9F5D-0BE4B3BC40E8}"/>
    <cellStyle name="Tickmark 3 5 3" xfId="24260" xr:uid="{FF9E847B-97C0-4D9F-BF7A-668DF0EA3C6B}"/>
    <cellStyle name="Tickmark 3 5 4" xfId="29754" xr:uid="{FAD80AFB-D3F6-4548-A285-5FE6F14CF85B}"/>
    <cellStyle name="Tickmark 3 5 5" xfId="35238" xr:uid="{E8AA1297-FD67-4FC5-B5F4-5E4536177183}"/>
    <cellStyle name="Tickmark 4" xfId="7132" xr:uid="{B569DFA6-44D5-47EA-8EC6-1108EEE3FE92}"/>
    <cellStyle name="Tickmark 4 2" xfId="19912" xr:uid="{AD69EE00-E8F1-48BF-8947-99389257B6CD}"/>
    <cellStyle name="Tickmark 4 3" xfId="10113" xr:uid="{896CFF12-08B0-4D77-AC2D-10055E8A2F99}"/>
    <cellStyle name="Tickmark 4 3 2" xfId="21434" xr:uid="{4D833D8F-E1F3-470F-8F59-763B01A75FAF}"/>
    <cellStyle name="Tickmark 4 3 2 2" xfId="26990" xr:uid="{34170E40-1008-497F-97A2-C4D7156AE098}"/>
    <cellStyle name="Tickmark 4 3 2 3" xfId="32484" xr:uid="{E5A1EE6D-ADBE-4E3F-8D26-C167100C0435}"/>
    <cellStyle name="Tickmark 4 3 2 4" xfId="37968" xr:uid="{D9383A31-19DB-4948-AA39-45337D061E85}"/>
    <cellStyle name="Tickmark 4 3 3" xfId="24261" xr:uid="{EC258A65-01CA-4393-9BFB-3C43FCD9B502}"/>
    <cellStyle name="Tickmark 4 3 4" xfId="29755" xr:uid="{CACD1A20-6FB4-4602-B140-0DD828782FFF}"/>
    <cellStyle name="Tickmark 4 3 5" xfId="35239" xr:uid="{2024F8F2-4061-4453-BA24-54C48EB626FD}"/>
    <cellStyle name="Tickmark 5" xfId="10114" xr:uid="{332EF499-5DF4-4E5A-87CC-4D56A61219D5}"/>
    <cellStyle name="Tickmark 5 2" xfId="21435" xr:uid="{CC8E0070-1085-4773-BA23-5FB17A50A066}"/>
    <cellStyle name="Tickmark 5 2 2" xfId="26991" xr:uid="{F2DB1405-A3F6-47CC-A575-C2B064F45337}"/>
    <cellStyle name="Tickmark 5 2 3" xfId="32485" xr:uid="{ACB260A3-2F1F-4860-BC2B-5E892D21D3EC}"/>
    <cellStyle name="Tickmark 5 2 4" xfId="37969" xr:uid="{E289BDE0-AA84-452D-868E-058B0DA0CBD9}"/>
    <cellStyle name="Tickmark 5 3" xfId="24262" xr:uid="{1923BA7F-1751-4B37-91AA-F13CBBC132EB}"/>
    <cellStyle name="Tickmark 5 4" xfId="29756" xr:uid="{17D76D34-570A-4056-8A5D-9F0576E8B032}"/>
    <cellStyle name="Tickmark 5 5" xfId="35240" xr:uid="{3D858AEA-8198-4225-8F32-9C8D0580012F}"/>
    <cellStyle name="Tickmark 6" xfId="15328" xr:uid="{FDA54DD6-37B0-4BD1-BC04-D5E3718EF8A5}"/>
    <cellStyle name="Tickmark 6 2" xfId="22615" xr:uid="{E53B945A-4458-4E2C-90E5-3C9B039F030E}"/>
    <cellStyle name="Tickmark 6 2 2" xfId="28171" xr:uid="{437923C9-A5AA-4BAA-A471-48D1EC5F71CD}"/>
    <cellStyle name="Tickmark 6 2 3" xfId="33665" xr:uid="{F691655F-C212-4313-9BBC-466B86A5A736}"/>
    <cellStyle name="Tickmark 6 2 4" xfId="39149" xr:uid="{0112B82E-373A-4F81-8CFE-893DABB609A0}"/>
    <cellStyle name="Tickmark 6 3" xfId="25442" xr:uid="{8E7ECD02-CFB0-487F-8AC5-5A983AB04FD5}"/>
    <cellStyle name="Tickmark 6 4" xfId="30936" xr:uid="{02CF56D7-A8E9-4D36-9C2C-BF5DB5320CA1}"/>
    <cellStyle name="Tickmark 6 5" xfId="36420" xr:uid="{F548C0DF-11E4-410B-9D63-D6796CE24B6E}"/>
    <cellStyle name="Tickmark 7" xfId="12235" xr:uid="{64543CD4-390F-4B54-A2AA-6B022C0EE89A}"/>
    <cellStyle name="Tickmark 8" xfId="17471" xr:uid="{E30F4360-7C76-4D38-B9B0-0E52ABAA5CC3}"/>
    <cellStyle name="Tickmark 9" xfId="19732" xr:uid="{F3C6E2F8-E4B1-4445-A067-DEA55A7BFBA8}"/>
    <cellStyle name="Title" xfId="6924" xr:uid="{E7829A2C-5570-4DA1-AFFA-4E58FB919635}"/>
    <cellStyle name="Title 10" xfId="12237" xr:uid="{FDD9BBCD-9252-45A0-B475-FC6D8702338A}"/>
    <cellStyle name="Title 11" xfId="17473" xr:uid="{3AE754B2-1E74-4EDB-8D00-0C34235D0250}"/>
    <cellStyle name="Title 12" xfId="19735" xr:uid="{1CE621D1-9AF7-4B10-B5AC-33B025B41C54}"/>
    <cellStyle name="Title 13" xfId="10115" xr:uid="{EDF163A9-B743-4E50-AB67-AE82E8EF4880}"/>
    <cellStyle name="Title 13 2" xfId="21436" xr:uid="{E86581B2-72B7-4B56-8491-AB848A8AC19A}"/>
    <cellStyle name="Title 13 2 2" xfId="26992" xr:uid="{A6E999B8-AA04-46C8-9CCE-1BA858A1E051}"/>
    <cellStyle name="Title 13 2 3" xfId="32486" xr:uid="{93F7B7C3-51B6-4FB4-A33D-AA00CA333C7F}"/>
    <cellStyle name="Title 13 2 4" xfId="37970" xr:uid="{0C28CE8C-C8AD-4D84-98E6-D505358694A9}"/>
    <cellStyle name="Title 13 3" xfId="24263" xr:uid="{831AEA4D-CF35-4A0E-8E48-620259078D6F}"/>
    <cellStyle name="Title 13 4" xfId="29757" xr:uid="{1C4DE534-D96B-4025-A883-540806423613}"/>
    <cellStyle name="Title 13 5" xfId="35241" xr:uid="{646F8DEE-AA1F-4A5D-831D-8859AE8D2A24}"/>
    <cellStyle name="Title 2" xfId="6925" xr:uid="{4E12E221-78DC-4A73-AC51-30585B4A7815}"/>
    <cellStyle name="Title 2 2" xfId="15332" xr:uid="{C9D2F2B1-516B-438E-BD3A-CC4154F91DCC}"/>
    <cellStyle name="Title 2 2 2" xfId="22619" xr:uid="{56E735EC-31D3-4D87-9257-8EA3830B86EB}"/>
    <cellStyle name="Title 2 2 2 2" xfId="28175" xr:uid="{C2C4BDDB-91B3-4DC9-B887-DAC3FE2345DD}"/>
    <cellStyle name="Title 2 2 2 3" xfId="33669" xr:uid="{F514FC1A-63AB-4490-B527-745F64883960}"/>
    <cellStyle name="Title 2 2 2 4" xfId="39153" xr:uid="{13783A3F-7E19-48B6-B6AD-0A1AFCDB0115}"/>
    <cellStyle name="Title 2 2 3" xfId="25446" xr:uid="{3EEE145F-5FD1-4D3F-BCEC-33502D1FC9EC}"/>
    <cellStyle name="Title 2 2 4" xfId="30940" xr:uid="{D9723075-7AE4-44B2-8319-F198362C1FCB}"/>
    <cellStyle name="Title 2 2 5" xfId="36424" xr:uid="{2B0764A5-9948-4319-9387-E03683989CA1}"/>
    <cellStyle name="Title 2 3" xfId="12238" xr:uid="{990771AE-8012-4040-AD62-DD35C1C1CE27}"/>
    <cellStyle name="Title 2 4" xfId="17474" xr:uid="{F39FF2BB-AF80-40BA-A356-57760D728653}"/>
    <cellStyle name="Title 2 5" xfId="19736" xr:uid="{9E49C809-EAD5-4CBF-A104-67C4A01321DE}"/>
    <cellStyle name="Title 2 6" xfId="10116" xr:uid="{0E22B189-410F-4170-BF32-7A676D3FD3D2}"/>
    <cellStyle name="Title 2 6 2" xfId="21437" xr:uid="{ED841527-4B9E-4666-A18B-4D50561E991A}"/>
    <cellStyle name="Title 2 6 2 2" xfId="26993" xr:uid="{B644C7F0-9678-478C-AB10-41D6D7CF7BD3}"/>
    <cellStyle name="Title 2 6 2 3" xfId="32487" xr:uid="{CCC24C7E-6319-45A0-B02D-D50FF7F0A54F}"/>
    <cellStyle name="Title 2 6 2 4" xfId="37971" xr:uid="{B0F6C899-752A-41F0-98A7-16EC33BABCA8}"/>
    <cellStyle name="Title 2 6 3" xfId="24264" xr:uid="{37056439-BFC7-4F76-99D6-2D858457E4EA}"/>
    <cellStyle name="Title 2 6 4" xfId="29758" xr:uid="{597815CE-F276-44AD-B6F2-0633C98A1450}"/>
    <cellStyle name="Title 2 6 5" xfId="35242" xr:uid="{4E150B33-8C68-4B40-A4F2-E8BF7EA025BA}"/>
    <cellStyle name="Title 3" xfId="6926" xr:uid="{AB87E8AE-5DEF-48BC-9F6C-DEC5BA22A43E}"/>
    <cellStyle name="Title 3 2" xfId="6927" xr:uid="{80741BBC-5F5A-4313-A8AA-B945C2DC879B}"/>
    <cellStyle name="Title 3 2 2" xfId="15334" xr:uid="{3A50B755-B3E1-451F-9A06-62703207123E}"/>
    <cellStyle name="Title 3 2 2 2" xfId="22621" xr:uid="{FD356DE7-B1B3-43AC-B7D1-93EFC6E12E13}"/>
    <cellStyle name="Title 3 2 2 2 2" xfId="28177" xr:uid="{065C516F-0DBA-4E4A-8153-A4D4BFAD0827}"/>
    <cellStyle name="Title 3 2 2 2 3" xfId="33671" xr:uid="{F9847278-C914-43AF-A445-F2B329F2CC4E}"/>
    <cellStyle name="Title 3 2 2 2 4" xfId="39155" xr:uid="{78276B0A-2E69-4415-B8C7-B73EB5E0BC79}"/>
    <cellStyle name="Title 3 2 2 3" xfId="25448" xr:uid="{CD8964F2-48A0-4C28-B35F-FBD0794F5138}"/>
    <cellStyle name="Title 3 2 2 4" xfId="30942" xr:uid="{76462F59-8C12-4EE9-A62A-91803B17E16E}"/>
    <cellStyle name="Title 3 2 2 5" xfId="36426" xr:uid="{1C59CFC0-B085-44F3-BF51-2AE5D53DC18C}"/>
    <cellStyle name="Title 3 2 3" xfId="12240" xr:uid="{727BD50B-7D77-4A75-ABEC-CC3A5471A8DE}"/>
    <cellStyle name="Title 3 2 4" xfId="17476" xr:uid="{3010927F-414D-489E-935B-0BACF8AE256B}"/>
    <cellStyle name="Title 3 2 5" xfId="19738" xr:uid="{E45CA055-1C81-4333-BF65-3087978D1A5B}"/>
    <cellStyle name="Title 3 2 6" xfId="10118" xr:uid="{80B7AB73-5700-4500-AB23-2254E2AF04B8}"/>
    <cellStyle name="Title 3 2 6 2" xfId="21439" xr:uid="{431DAE5F-5C6D-466E-891A-05BADCC3C078}"/>
    <cellStyle name="Title 3 2 6 2 2" xfId="26995" xr:uid="{11190F23-0BFD-4D3F-9167-F70B17476C2A}"/>
    <cellStyle name="Title 3 2 6 2 3" xfId="32489" xr:uid="{EDCC1ACD-9417-4E65-AC9F-BFB32B15D853}"/>
    <cellStyle name="Title 3 2 6 2 4" xfId="37973" xr:uid="{07F97006-12E8-4B69-AAB7-2E42985945D7}"/>
    <cellStyle name="Title 3 2 6 3" xfId="24266" xr:uid="{FF4E3B78-E531-4DDE-B0C3-6FE52E608502}"/>
    <cellStyle name="Title 3 2 6 4" xfId="29760" xr:uid="{85426664-62FC-4A72-96E6-9232478B993D}"/>
    <cellStyle name="Title 3 2 6 5" xfId="35244" xr:uid="{961A313C-4255-481A-9CBF-7804D3181D89}"/>
    <cellStyle name="Title 3 3" xfId="15333" xr:uid="{8ABB903A-75DE-4FBB-9520-6C65A0A22406}"/>
    <cellStyle name="Title 3 3 2" xfId="22620" xr:uid="{C1E856BE-6643-40D3-A06D-43159DEB4197}"/>
    <cellStyle name="Title 3 3 2 2" xfId="28176" xr:uid="{A705CFC0-6389-4E69-8DB8-0B6DB854BB10}"/>
    <cellStyle name="Title 3 3 2 3" xfId="33670" xr:uid="{D786D7E5-AE1C-45C6-B7F5-948570C7B8B6}"/>
    <cellStyle name="Title 3 3 2 4" xfId="39154" xr:uid="{7088402F-C10E-422E-BDC2-155AFC53B308}"/>
    <cellStyle name="Title 3 3 3" xfId="25447" xr:uid="{C9F141F0-D952-4D0E-B65A-E0BCAF4877CC}"/>
    <cellStyle name="Title 3 3 4" xfId="30941" xr:uid="{32B96B66-16E7-4017-B289-D41F0A8292E9}"/>
    <cellStyle name="Title 3 3 5" xfId="36425" xr:uid="{A952185B-63E4-4960-80FF-44CC471CB788}"/>
    <cellStyle name="Title 3 4" xfId="12239" xr:uid="{C80FD31A-9052-47C3-B51B-B18680BD0BEB}"/>
    <cellStyle name="Title 3 5" xfId="17475" xr:uid="{A1EEA17D-AC93-4967-945D-1D45306CA47E}"/>
    <cellStyle name="Title 3 6" xfId="19737" xr:uid="{58E12BCF-1579-43B0-AC98-02C705A6F209}"/>
    <cellStyle name="Title 3 7" xfId="10117" xr:uid="{06FE1908-9401-4972-95BD-B8049D70F20C}"/>
    <cellStyle name="Title 3 7 2" xfId="21438" xr:uid="{DB147BF6-57CC-4E4E-BFBD-A3920F307ABF}"/>
    <cellStyle name="Title 3 7 2 2" xfId="26994" xr:uid="{2145F6BD-221A-4F1D-B598-8155F12E8B1A}"/>
    <cellStyle name="Title 3 7 2 3" xfId="32488" xr:uid="{AC563F3E-97B7-46DC-BD2E-32A8CA0C590B}"/>
    <cellStyle name="Title 3 7 2 4" xfId="37972" xr:uid="{75476985-88D0-4C17-A9D2-247F5CC3E5F8}"/>
    <cellStyle name="Title 3 7 3" xfId="24265" xr:uid="{481378B6-0BF4-4D58-A0D0-3F532C54C73C}"/>
    <cellStyle name="Title 3 7 4" xfId="29759" xr:uid="{86540841-8BD2-42C2-B4BC-77858FA4D32E}"/>
    <cellStyle name="Title 3 7 5" xfId="35243" xr:uid="{3002AAFE-35A8-41F2-9326-D3E27F472CEB}"/>
    <cellStyle name="Title 4" xfId="6928" xr:uid="{080C58FD-5330-43DC-A072-505C4B654917}"/>
    <cellStyle name="Title 4 2" xfId="15335" xr:uid="{B6759FBA-1FAE-49E2-B64D-3682422DAFF1}"/>
    <cellStyle name="Title 4 2 2" xfId="22622" xr:uid="{0F8214FA-38DE-4635-AC87-299B88FD8947}"/>
    <cellStyle name="Title 4 2 2 2" xfId="28178" xr:uid="{54AEB9E6-96F9-4917-9A87-433D4EB560AD}"/>
    <cellStyle name="Title 4 2 2 3" xfId="33672" xr:uid="{B71FEADF-D1F1-469D-B312-15F048AB5EC7}"/>
    <cellStyle name="Title 4 2 2 4" xfId="39156" xr:uid="{82A8563C-FF89-46EE-8D53-78004B21CC83}"/>
    <cellStyle name="Title 4 2 3" xfId="25449" xr:uid="{02769BF6-9554-4867-AC2A-03A5B2EEC39A}"/>
    <cellStyle name="Title 4 2 4" xfId="30943" xr:uid="{20EE747B-556B-4292-AD0E-CF391798DA81}"/>
    <cellStyle name="Title 4 2 5" xfId="36427" xr:uid="{57642E45-0628-49DE-BF80-14EF43C3F4EF}"/>
    <cellStyle name="Title 4 3" xfId="12241" xr:uid="{1AF20CA7-3B56-42F8-9CF3-972CD9D7C565}"/>
    <cellStyle name="Title 4 4" xfId="17477" xr:uid="{286A66B3-29E8-44FE-9E3A-6EEAE8B35047}"/>
    <cellStyle name="Title 4 5" xfId="19739" xr:uid="{EC0E7686-B3DF-4E19-BE07-4E9B41138076}"/>
    <cellStyle name="Title 4 6" xfId="10119" xr:uid="{4AFFB126-7021-47B2-AF86-D5F0246BCF4A}"/>
    <cellStyle name="Title 4 6 2" xfId="21440" xr:uid="{3F7F60C3-BD50-45B2-9797-591EB8347445}"/>
    <cellStyle name="Title 4 6 2 2" xfId="26996" xr:uid="{8C3C2EE0-8241-4962-85B1-E0338A55EB2F}"/>
    <cellStyle name="Title 4 6 2 3" xfId="32490" xr:uid="{F78E4E0F-9611-4FB6-9102-E584FF693BA0}"/>
    <cellStyle name="Title 4 6 2 4" xfId="37974" xr:uid="{11CD7EF8-561D-4A18-A266-8CCC0914040C}"/>
    <cellStyle name="Title 4 6 3" xfId="24267" xr:uid="{11840134-65A7-424B-B358-C9BB5E5BB153}"/>
    <cellStyle name="Title 4 6 4" xfId="29761" xr:uid="{3417C0A7-86D9-4FDC-90DE-351C0B7DD555}"/>
    <cellStyle name="Title 4 6 5" xfId="35245" xr:uid="{EE3FF801-F37E-4A96-B6B9-CB2EB9D654D7}"/>
    <cellStyle name="Title 5" xfId="6929" xr:uid="{CFFD5606-0F0B-4914-A9C8-6021692DDD2B}"/>
    <cellStyle name="Title 5 2" xfId="15336" xr:uid="{F4093D4A-9ED5-4ADD-B932-1161EEE81AC1}"/>
    <cellStyle name="Title 5 2 2" xfId="22623" xr:uid="{795C970F-785F-41F1-A370-007E05D785C3}"/>
    <cellStyle name="Title 5 2 2 2" xfId="28179" xr:uid="{BD406D05-A61E-4418-A4DA-EF0BF3B67E1F}"/>
    <cellStyle name="Title 5 2 2 3" xfId="33673" xr:uid="{5DD8B9B4-23D9-421D-B607-F5E71610BDC1}"/>
    <cellStyle name="Title 5 2 2 4" xfId="39157" xr:uid="{0DC80FDB-9047-4A78-B0ED-CF2CBFC2D42F}"/>
    <cellStyle name="Title 5 2 3" xfId="25450" xr:uid="{0B065166-B1D3-4B54-8EC0-9BADCBD8D327}"/>
    <cellStyle name="Title 5 2 4" xfId="30944" xr:uid="{67CC2507-A33D-4CC7-ABE8-ECB74F0D25E4}"/>
    <cellStyle name="Title 5 2 5" xfId="36428" xr:uid="{E8C8EE24-553E-4D8B-B34D-E033E40BAE7C}"/>
    <cellStyle name="Title 5 3" xfId="12242" xr:uid="{C589E20E-E823-426C-B6B0-FB78478E0905}"/>
    <cellStyle name="Title 5 4" xfId="17478" xr:uid="{04D247D7-0CC9-4093-B583-BF9EB39B7BC0}"/>
    <cellStyle name="Title 5 5" xfId="19740" xr:uid="{84D26ED5-B206-4B06-8BE8-D40932AD71CC}"/>
    <cellStyle name="Title 5 6" xfId="10120" xr:uid="{7154FC18-950A-4172-B988-161BC6A16F59}"/>
    <cellStyle name="Title 5 6 2" xfId="21441" xr:uid="{07AE32C6-4180-4A03-9C84-D26B76CDDC5B}"/>
    <cellStyle name="Title 5 6 2 2" xfId="26997" xr:uid="{3A81207C-2A82-4D31-803F-87CA4DBE0DAF}"/>
    <cellStyle name="Title 5 6 2 3" xfId="32491" xr:uid="{144F7886-32CE-4040-985A-CF17B2BBC0EA}"/>
    <cellStyle name="Title 5 6 2 4" xfId="37975" xr:uid="{D0C098DD-5BD5-4402-9DFC-A8A44E320A62}"/>
    <cellStyle name="Title 5 6 3" xfId="24268" xr:uid="{BDAFFECA-FFA6-41AE-A179-67C0E17B70BB}"/>
    <cellStyle name="Title 5 6 4" xfId="29762" xr:uid="{E4C74FFD-9E6C-4EC4-89E5-A9593CE930A3}"/>
    <cellStyle name="Title 5 6 5" xfId="35246" xr:uid="{5F976C65-C97B-4102-B2F2-FEDBBABD79C2}"/>
    <cellStyle name="Title 6" xfId="6930" xr:uid="{52A15BE4-E025-4D00-B6FB-8EE09E577233}"/>
    <cellStyle name="Title 6 2" xfId="15337" xr:uid="{6EB22A97-4209-4CB6-9F6D-4083CC686B08}"/>
    <cellStyle name="Title 6 2 2" xfId="22624" xr:uid="{BD3F20E8-F42E-47F6-870E-302E36C39EBA}"/>
    <cellStyle name="Title 6 2 2 2" xfId="28180" xr:uid="{A2C4294D-FDB4-4292-8ACE-682352D0EEEF}"/>
    <cellStyle name="Title 6 2 2 3" xfId="33674" xr:uid="{9803D5BE-0A70-4053-B31C-0339AC2EC28B}"/>
    <cellStyle name="Title 6 2 2 4" xfId="39158" xr:uid="{20199A0B-1108-4E00-8DB0-C56E5C2B0562}"/>
    <cellStyle name="Title 6 2 3" xfId="25451" xr:uid="{3CF92CFA-E74E-4696-9244-7A9A7D9D6C8D}"/>
    <cellStyle name="Title 6 2 4" xfId="30945" xr:uid="{D0418DC6-CE93-4D95-A3E0-712F8FCEF2EC}"/>
    <cellStyle name="Title 6 2 5" xfId="36429" xr:uid="{1DE48E63-859B-4734-A63B-865C4E960E89}"/>
    <cellStyle name="Title 6 3" xfId="12515" xr:uid="{CC1A9398-9066-4087-9F6D-96643558B7EF}"/>
    <cellStyle name="Title 6 4" xfId="19741" xr:uid="{F883060D-D50A-488F-A2CD-0AD45F0E6E04}"/>
    <cellStyle name="Title 6 5" xfId="10121" xr:uid="{060FF8D0-F6E2-465C-9F55-E970F5B7FB52}"/>
    <cellStyle name="Title 6 5 2" xfId="21442" xr:uid="{86F39EE5-C8BE-4CC1-8AB9-5C85521254D2}"/>
    <cellStyle name="Title 6 5 2 2" xfId="26998" xr:uid="{F343EC01-BE49-45C1-8C9A-B439FC5C3375}"/>
    <cellStyle name="Title 6 5 2 3" xfId="32492" xr:uid="{A048D720-385E-42E3-BB8A-AB6A1A92C605}"/>
    <cellStyle name="Title 6 5 2 4" xfId="37976" xr:uid="{3BD5C0EC-95F4-4F56-BD18-2FFA19988369}"/>
    <cellStyle name="Title 6 5 3" xfId="24269" xr:uid="{A0E2C41B-8F24-4EF9-99CB-AE29AF5E8E38}"/>
    <cellStyle name="Title 6 5 4" xfId="29763" xr:uid="{16672990-A97C-437E-BE36-473284BE373F}"/>
    <cellStyle name="Title 6 5 5" xfId="35247" xr:uid="{8A3D615F-A642-4C13-8E85-1E4CD154AEED}"/>
    <cellStyle name="Title 7" xfId="7133" xr:uid="{4255C253-3FDF-425C-B793-8BBE5B90992F}"/>
    <cellStyle name="Title 7 2" xfId="19913" xr:uid="{B93FCA8A-C8A9-427B-85CA-DCEBF202C52A}"/>
    <cellStyle name="Title 7 3" xfId="10122" xr:uid="{7E67B2A7-136F-4F38-B65D-15E32839571C}"/>
    <cellStyle name="Title 7 3 2" xfId="21443" xr:uid="{E415EBD5-EC76-46CA-B0CB-B71BE6283553}"/>
    <cellStyle name="Title 7 3 2 2" xfId="26999" xr:uid="{97CCE4EE-B4A3-4546-B0BC-0BA5FD90FD00}"/>
    <cellStyle name="Title 7 3 2 3" xfId="32493" xr:uid="{3A95D950-06D7-4105-B04F-60E56B2DF4D2}"/>
    <cellStyle name="Title 7 3 2 4" xfId="37977" xr:uid="{DBBBA75E-34E3-418D-8304-F95C885E4F62}"/>
    <cellStyle name="Title 7 3 3" xfId="24270" xr:uid="{F5F9F80F-4292-4004-A16F-E55AB10BE6F5}"/>
    <cellStyle name="Title 7 3 4" xfId="29764" xr:uid="{7B6B919D-4278-48C5-B4AD-9148DB5D0A30}"/>
    <cellStyle name="Title 7 3 5" xfId="35248" xr:uid="{D285059C-61A7-43FF-8E84-D007D2D1F183}"/>
    <cellStyle name="Title 8" xfId="10123" xr:uid="{A661C43C-A5EA-4C3C-B080-DD2427AE1B83}"/>
    <cellStyle name="Title 8 2" xfId="21444" xr:uid="{A1AB2B5F-8E77-45B6-BE55-0BAB9602B659}"/>
    <cellStyle name="Title 8 2 2" xfId="27000" xr:uid="{77C05CD8-E643-4C10-89B9-C6D7D40642F5}"/>
    <cellStyle name="Title 8 2 3" xfId="32494" xr:uid="{26ED6BF0-2B72-4E97-BF69-EA6CE45BDD61}"/>
    <cellStyle name="Title 8 2 4" xfId="37978" xr:uid="{F16ED05D-314E-4B6B-A9E8-CF8F4CA3BB93}"/>
    <cellStyle name="Title 8 3" xfId="24271" xr:uid="{50D88ED8-FD9F-4C5A-A487-EDE19AB1D47D}"/>
    <cellStyle name="Title 8 4" xfId="29765" xr:uid="{724EC931-E683-43C1-B33E-9343C63CE4EF}"/>
    <cellStyle name="Title 8 5" xfId="35249" xr:uid="{97B9C910-5890-4EDD-8D20-26EBC41420F5}"/>
    <cellStyle name="Title 9" xfId="15331" xr:uid="{F122984B-5738-4ADA-AC8A-CB8598FB799D}"/>
    <cellStyle name="Title 9 2" xfId="22618" xr:uid="{B57E7072-1760-4E6C-A94D-277DE74943EF}"/>
    <cellStyle name="Title 9 2 2" xfId="28174" xr:uid="{B6433D07-A4F9-4ECE-9D09-9309F6574D75}"/>
    <cellStyle name="Title 9 2 3" xfId="33668" xr:uid="{CD8B85E8-16BD-4203-9A04-C412230D60CC}"/>
    <cellStyle name="Title 9 2 4" xfId="39152" xr:uid="{3DB0E5AA-6248-4BBC-8456-03C0A96C9B7A}"/>
    <cellStyle name="Title 9 3" xfId="25445" xr:uid="{0EE68FCE-C286-4088-8518-198FDEDCFFA5}"/>
    <cellStyle name="Title 9 4" xfId="30939" xr:uid="{FB25CF37-4E24-4EC7-824A-0EC1D878FADC}"/>
    <cellStyle name="Title 9 5" xfId="36423" xr:uid="{E7EB0AE0-F01F-41BD-834A-B2C0366DF238}"/>
    <cellStyle name="Título" xfId="76" builtinId="15" customBuiltin="1"/>
    <cellStyle name="Título 1 2" xfId="713" xr:uid="{80B16F9C-4974-41F8-A514-4C87628BF824}"/>
    <cellStyle name="Título 1 2 10" xfId="6931" xr:uid="{3E602691-536F-451D-AB5E-902BDEF24BEA}"/>
    <cellStyle name="Título 1 2 2" xfId="6932" xr:uid="{966C1BAD-8A48-4BDA-ABF0-A28878A04A8B}"/>
    <cellStyle name="Título 1 2 2 2" xfId="15339" xr:uid="{5A5A3AE3-E47B-4577-B114-A970C5403604}"/>
    <cellStyle name="Título 1 2 2 2 2" xfId="22626" xr:uid="{1240B236-35B8-47C6-B337-CE4CA032AFA2}"/>
    <cellStyle name="Título 1 2 2 2 2 2" xfId="28182" xr:uid="{DC6FDA38-A080-4190-905A-60A3F4C21FD7}"/>
    <cellStyle name="Título 1 2 2 2 2 3" xfId="33676" xr:uid="{07206EEE-3757-4627-B70E-EE7DB27F21FD}"/>
    <cellStyle name="Título 1 2 2 2 2 4" xfId="39160" xr:uid="{FEF76531-65D9-4BBF-ACDE-B78111B5BFB3}"/>
    <cellStyle name="Título 1 2 2 2 3" xfId="25453" xr:uid="{FF455D52-5D03-4E5B-9255-7A9295A2EDE9}"/>
    <cellStyle name="Título 1 2 2 2 4" xfId="30947" xr:uid="{E11F7B02-17FD-4A57-8239-441CCA7F3571}"/>
    <cellStyle name="Título 1 2 2 2 5" xfId="36431" xr:uid="{0046896E-5122-4250-88F2-3A07079A43CE}"/>
    <cellStyle name="Título 1 2 2 3" xfId="12244" xr:uid="{3E026E80-E1AD-4FFC-A349-290DFE00D298}"/>
    <cellStyle name="Título 1 2 2 4" xfId="17480" xr:uid="{16BF9C08-CA0C-4CAA-B002-B28FDB636D6D}"/>
    <cellStyle name="Título 1 2 2 5" xfId="19743" xr:uid="{1E9F5096-9FD5-47AF-9D75-4164F3FDB810}"/>
    <cellStyle name="Título 1 2 2 6" xfId="10125" xr:uid="{42C59121-0AE4-4E56-A730-84B5D586D81B}"/>
    <cellStyle name="Título 1 2 2 6 2" xfId="21446" xr:uid="{CD714773-35AC-4141-8868-6E5B8D13241E}"/>
    <cellStyle name="Título 1 2 2 6 2 2" xfId="27002" xr:uid="{66B9B45E-1D16-4307-A47B-8D9CB88E2783}"/>
    <cellStyle name="Título 1 2 2 6 2 3" xfId="32496" xr:uid="{9103C477-CA66-485B-8401-B2B159E04F5D}"/>
    <cellStyle name="Título 1 2 2 6 2 4" xfId="37980" xr:uid="{F59FE96F-75E9-4840-9B2D-2002B8759EF5}"/>
    <cellStyle name="Título 1 2 2 6 3" xfId="24273" xr:uid="{FBB5E3C2-F9AD-4194-AF6D-F70E20473DBD}"/>
    <cellStyle name="Título 1 2 2 6 4" xfId="29767" xr:uid="{4CA6E989-2E6A-4D21-9F7D-3E1DC1636E38}"/>
    <cellStyle name="Título 1 2 2 6 5" xfId="35251" xr:uid="{208AB8B5-C949-4946-BC1E-089E3774BAC5}"/>
    <cellStyle name="Título 1 2 3" xfId="6933" xr:uid="{0A7394CC-E05C-402B-9DC9-FEC51AB1464F}"/>
    <cellStyle name="Título 1 2 3 2" xfId="15340" xr:uid="{2FA62CF7-D80E-4032-85F5-7F1E7FC37BCB}"/>
    <cellStyle name="Título 1 2 3 2 2" xfId="22627" xr:uid="{543B48CC-C6AD-479E-9C57-44ABBB4B1E95}"/>
    <cellStyle name="Título 1 2 3 2 2 2" xfId="28183" xr:uid="{96F9CBCA-DFB9-4F41-90BC-9E016FA2E620}"/>
    <cellStyle name="Título 1 2 3 2 2 3" xfId="33677" xr:uid="{5370E5F2-0FE7-43C7-B46E-CCFB4BA638F9}"/>
    <cellStyle name="Título 1 2 3 2 2 4" xfId="39161" xr:uid="{76653108-A676-4F19-9D0B-81C015C89B40}"/>
    <cellStyle name="Título 1 2 3 2 3" xfId="25454" xr:uid="{984BBF40-60C1-4E94-AAEC-5CC362A62C9B}"/>
    <cellStyle name="Título 1 2 3 2 4" xfId="30948" xr:uid="{9472BE90-BBEC-4CC6-97A9-2124262B8D15}"/>
    <cellStyle name="Título 1 2 3 2 5" xfId="36432" xr:uid="{2440B9E2-4D4D-4009-8763-D3D15A560C4D}"/>
    <cellStyle name="Título 1 2 3 3" xfId="12245" xr:uid="{AA9CCBA3-9B25-44A9-B18C-4E2E3B32991A}"/>
    <cellStyle name="Título 1 2 3 4" xfId="17481" xr:uid="{E944601E-2040-465C-852A-C2B92F119A65}"/>
    <cellStyle name="Título 1 2 3 5" xfId="19744" xr:uid="{AB138D20-CB1A-4BAF-9082-AE83FE498148}"/>
    <cellStyle name="Título 1 2 3 6" xfId="10126" xr:uid="{894F9D32-F488-445D-B7E0-C0112CF41B3E}"/>
    <cellStyle name="Título 1 2 3 6 2" xfId="21447" xr:uid="{883DD9FA-45B1-4559-B3DD-9F52ED15C111}"/>
    <cellStyle name="Título 1 2 3 6 2 2" xfId="27003" xr:uid="{FC1D4049-8FC2-49CA-BEF3-120F3A2FD88E}"/>
    <cellStyle name="Título 1 2 3 6 2 3" xfId="32497" xr:uid="{083B288D-EAC4-4665-A2F2-BA45563BB81B}"/>
    <cellStyle name="Título 1 2 3 6 2 4" xfId="37981" xr:uid="{DDFE9DFF-42EC-44B5-B9FD-86A786A16AEE}"/>
    <cellStyle name="Título 1 2 3 6 3" xfId="24274" xr:uid="{932189A6-5B44-442D-85E8-23DEE2A537D3}"/>
    <cellStyle name="Título 1 2 3 6 4" xfId="29768" xr:uid="{F4EE2D84-79CA-4502-8B31-F84D3319053C}"/>
    <cellStyle name="Título 1 2 3 6 5" xfId="35252" xr:uid="{1716F768-9D87-42E8-92EC-C068421D2503}"/>
    <cellStyle name="Título 1 2 4" xfId="6934" xr:uid="{7978D17A-51C5-4784-874A-DC4344D38BAC}"/>
    <cellStyle name="Título 1 2 4 2" xfId="15341" xr:uid="{A7F83420-1656-4711-BEE8-ECA7970655A0}"/>
    <cellStyle name="Título 1 2 4 2 2" xfId="22628" xr:uid="{E7F5C51F-71F3-45B0-BA52-439FC4971497}"/>
    <cellStyle name="Título 1 2 4 2 2 2" xfId="28184" xr:uid="{82B685AB-39CE-41A6-85D5-6E7B9A75C33D}"/>
    <cellStyle name="Título 1 2 4 2 2 3" xfId="33678" xr:uid="{4E280081-07EE-4EE8-8A13-19A314A13B7A}"/>
    <cellStyle name="Título 1 2 4 2 2 4" xfId="39162" xr:uid="{4CA365FF-2B9B-4522-A3E6-8BC4AB288C53}"/>
    <cellStyle name="Título 1 2 4 2 3" xfId="25455" xr:uid="{6C2BCCBD-ADB2-488E-9FCD-FE34BA27A330}"/>
    <cellStyle name="Título 1 2 4 2 4" xfId="30949" xr:uid="{F44E91F9-D724-4824-84FB-E9AD17C9DB75}"/>
    <cellStyle name="Título 1 2 4 2 5" xfId="36433" xr:uid="{5DDDEBF9-C6FD-4C5D-A9C2-76E080DDD589}"/>
    <cellStyle name="Título 1 2 4 3" xfId="12246" xr:uid="{A408FE19-C500-43AA-AFBB-182DEE6CC5B4}"/>
    <cellStyle name="Título 1 2 4 4" xfId="17482" xr:uid="{A0DE6140-1E17-409C-B248-FB6DD893DA30}"/>
    <cellStyle name="Título 1 2 4 5" xfId="19745" xr:uid="{82099201-027A-450D-8461-1B1A7752BBC8}"/>
    <cellStyle name="Título 1 2 4 6" xfId="10127" xr:uid="{96B980CB-1B39-42E3-B3CC-3F4CB010A8FE}"/>
    <cellStyle name="Título 1 2 4 6 2" xfId="21448" xr:uid="{4BED07A5-D4BE-4897-90B7-2C1F3F8701D3}"/>
    <cellStyle name="Título 1 2 4 6 2 2" xfId="27004" xr:uid="{E61462F4-C72F-4D94-B5C2-4CD690809160}"/>
    <cellStyle name="Título 1 2 4 6 2 3" xfId="32498" xr:uid="{4F187298-ADAB-4B6A-9625-63919EC49414}"/>
    <cellStyle name="Título 1 2 4 6 2 4" xfId="37982" xr:uid="{CA938526-72F1-4E6F-BFE4-1453D0ED0696}"/>
    <cellStyle name="Título 1 2 4 6 3" xfId="24275" xr:uid="{27BEA1AD-E914-422A-9BCD-70E2FB6787B4}"/>
    <cellStyle name="Título 1 2 4 6 4" xfId="29769" xr:uid="{785C1A5F-05E3-4590-A280-F83A8A4FD2D6}"/>
    <cellStyle name="Título 1 2 4 6 5" xfId="35253" xr:uid="{DA8A1F91-5CE1-4ED5-B41C-850A63CB00A6}"/>
    <cellStyle name="Título 1 2 5" xfId="15338" xr:uid="{7F50CA64-51D0-443B-AE07-19CB56F97244}"/>
    <cellStyle name="Título 1 2 5 2" xfId="22625" xr:uid="{173040D0-911D-4F39-B710-5496A04ED362}"/>
    <cellStyle name="Título 1 2 5 2 2" xfId="28181" xr:uid="{CD47AA76-F8FA-40E7-82DC-EA58DE27DDFF}"/>
    <cellStyle name="Título 1 2 5 2 3" xfId="33675" xr:uid="{9DE5BBDF-467C-42FB-87C2-E25232B938A8}"/>
    <cellStyle name="Título 1 2 5 2 4" xfId="39159" xr:uid="{7914EE3A-5088-4B7E-B690-F0872872E701}"/>
    <cellStyle name="Título 1 2 5 3" xfId="25452" xr:uid="{8D273B0F-9697-4670-AB42-AFF8B8DCADA1}"/>
    <cellStyle name="Título 1 2 5 4" xfId="30946" xr:uid="{7DADF3B0-69D1-4BB9-AE03-6A701787EDCC}"/>
    <cellStyle name="Título 1 2 5 5" xfId="36430" xr:uid="{C6A028E0-24C5-461F-BD99-3C29A4520F0C}"/>
    <cellStyle name="Título 1 2 6" xfId="12243" xr:uid="{0DF3D686-80BE-4AEE-ABAD-7B1CE53D6DBC}"/>
    <cellStyle name="Título 1 2 7" xfId="17479" xr:uid="{D38B47F2-9B7F-4B42-82ED-41A0F08F43C2}"/>
    <cellStyle name="Título 1 2 8" xfId="19742" xr:uid="{98DDB654-10A2-47E1-B099-8D4856C30133}"/>
    <cellStyle name="Título 1 2 9" xfId="10124" xr:uid="{943A94E8-CB37-4D4C-9AEF-810FBC4C6C5C}"/>
    <cellStyle name="Título 1 2 9 2" xfId="21445" xr:uid="{9D65F0BB-6897-44E5-AFDA-0327AE322F53}"/>
    <cellStyle name="Título 1 2 9 2 2" xfId="27001" xr:uid="{E1BFA1A9-28B3-4232-97BC-95892FF7F18A}"/>
    <cellStyle name="Título 1 2 9 2 3" xfId="32495" xr:uid="{FC950755-9B15-4A0B-BB8B-0BD17BD2AF51}"/>
    <cellStyle name="Título 1 2 9 2 4" xfId="37979" xr:uid="{E3290CFD-536B-4D6B-969E-191425FD808B}"/>
    <cellStyle name="Título 1 2 9 3" xfId="24272" xr:uid="{2813AFDA-49F1-4030-9DAA-4DC0CCFFE9B6}"/>
    <cellStyle name="Título 1 2 9 4" xfId="29766" xr:uid="{52FC0B80-4EBB-4FB1-84ED-032D66BC7B3E}"/>
    <cellStyle name="Título 1 2 9 5" xfId="35250" xr:uid="{BB0968F9-8BBC-4F54-B4D7-5336952BFF64}"/>
    <cellStyle name="Título 1 3" xfId="714" xr:uid="{DC377CEF-0266-48D3-9646-1C75089A7E66}"/>
    <cellStyle name="Título 1 3 2" xfId="6936" xr:uid="{5AE7E266-E5E2-4CA2-A227-133D015443A5}"/>
    <cellStyle name="Título 1 3 2 2" xfId="15343" xr:uid="{EE1F4D19-B995-4C2D-907F-614F0FACBA6F}"/>
    <cellStyle name="Título 1 3 2 2 2" xfId="22630" xr:uid="{B3BA449E-2A72-4CB9-88B5-663505B9C492}"/>
    <cellStyle name="Título 1 3 2 2 2 2" xfId="28186" xr:uid="{78BFE4B6-B8C6-42F9-9E31-6A8C46152510}"/>
    <cellStyle name="Título 1 3 2 2 2 3" xfId="33680" xr:uid="{C32F0305-A97C-43C6-959B-7B24B2527170}"/>
    <cellStyle name="Título 1 3 2 2 2 4" xfId="39164" xr:uid="{4080AE24-1BE7-409B-B154-B62F961C7F8F}"/>
    <cellStyle name="Título 1 3 2 2 3" xfId="25457" xr:uid="{7ED8693C-6FAE-4706-8659-68DE41E80C4A}"/>
    <cellStyle name="Título 1 3 2 2 4" xfId="30951" xr:uid="{ED478238-F3B2-4BF9-AE21-BA2C62B7A77C}"/>
    <cellStyle name="Título 1 3 2 2 5" xfId="36435" xr:uid="{06364E17-EEC0-414C-B9F5-A6C35EABA667}"/>
    <cellStyle name="Título 1 3 2 3" xfId="12248" xr:uid="{4328EF02-D735-45B7-96F5-98F0F73DDF6E}"/>
    <cellStyle name="Título 1 3 2 4" xfId="17484" xr:uid="{1B6C1F4C-72AB-4C5A-97CA-DB25876BC794}"/>
    <cellStyle name="Título 1 3 2 5" xfId="19747" xr:uid="{7A5C14DB-57E4-4B45-A63A-DFF31B6124C0}"/>
    <cellStyle name="Título 1 3 2 6" xfId="10129" xr:uid="{19D34325-AF14-4131-9C7C-972901DBAB25}"/>
    <cellStyle name="Título 1 3 2 6 2" xfId="21450" xr:uid="{1F6B40FE-05BD-46A0-AE1B-1B82F31ECD18}"/>
    <cellStyle name="Título 1 3 2 6 2 2" xfId="27006" xr:uid="{B706F6ED-7B42-454A-8CAF-771B93BE77BC}"/>
    <cellStyle name="Título 1 3 2 6 2 3" xfId="32500" xr:uid="{254B48B5-9D07-4A95-BA10-EBF9432B8E14}"/>
    <cellStyle name="Título 1 3 2 6 2 4" xfId="37984" xr:uid="{97D64AAE-A7C5-4E9F-8783-C0B7D4A01852}"/>
    <cellStyle name="Título 1 3 2 6 3" xfId="24277" xr:uid="{3DCFF91B-50CE-4C07-BD62-863EC10825FE}"/>
    <cellStyle name="Título 1 3 2 6 4" xfId="29771" xr:uid="{E89BED45-1CA8-4826-9985-454D1064BCEC}"/>
    <cellStyle name="Título 1 3 2 6 5" xfId="35255" xr:uid="{8B7A41C5-697D-4DEB-9086-714D84836C3B}"/>
    <cellStyle name="Título 1 3 3" xfId="15342" xr:uid="{8E63ACEC-7915-4CDE-8EA1-9D285305D93C}"/>
    <cellStyle name="Título 1 3 3 2" xfId="22629" xr:uid="{21F38A40-2247-4164-8FD4-E4A2D3EE24BA}"/>
    <cellStyle name="Título 1 3 3 2 2" xfId="28185" xr:uid="{69D4CBA6-6B17-4DDA-8FD8-40DAF7C2E58C}"/>
    <cellStyle name="Título 1 3 3 2 3" xfId="33679" xr:uid="{FF1AB929-EDCD-4F73-BEE8-4D962146AD51}"/>
    <cellStyle name="Título 1 3 3 2 4" xfId="39163" xr:uid="{303806D2-CDB3-42A5-830A-EED2E1BF6858}"/>
    <cellStyle name="Título 1 3 3 3" xfId="25456" xr:uid="{8CE5E308-E862-4393-92E1-E7FB22FECC39}"/>
    <cellStyle name="Título 1 3 3 4" xfId="30950" xr:uid="{0D775257-F20F-458B-B22B-9081A16E0137}"/>
    <cellStyle name="Título 1 3 3 5" xfId="36434" xr:uid="{C8D31607-FA98-485F-89DC-C9CF8EF8CAD8}"/>
    <cellStyle name="Título 1 3 4" xfId="12247" xr:uid="{38E7B79C-74CB-48C4-8C44-AEA7C0F06450}"/>
    <cellStyle name="Título 1 3 5" xfId="17483" xr:uid="{01D7CF3B-2EC3-431F-A87B-EF7B2ED2FE92}"/>
    <cellStyle name="Título 1 3 6" xfId="19746" xr:uid="{EEDB0F94-E736-44D3-8146-4A67CDB26213}"/>
    <cellStyle name="Título 1 3 7" xfId="10128" xr:uid="{D18B99BD-8F1C-4EFB-8288-3430172ACE28}"/>
    <cellStyle name="Título 1 3 7 2" xfId="21449" xr:uid="{8A5AD48A-F0C8-41F5-8A67-D995679DA0DC}"/>
    <cellStyle name="Título 1 3 7 2 2" xfId="27005" xr:uid="{113ED88F-2131-465E-B3B5-807C7234939B}"/>
    <cellStyle name="Título 1 3 7 2 3" xfId="32499" xr:uid="{88838181-328F-4383-858E-778A8F625B97}"/>
    <cellStyle name="Título 1 3 7 2 4" xfId="37983" xr:uid="{998934CE-7727-4CC3-A181-A1A30C81CFF3}"/>
    <cellStyle name="Título 1 3 7 3" xfId="24276" xr:uid="{F2BB4F34-1DAC-46FA-82BD-62B906481063}"/>
    <cellStyle name="Título 1 3 7 4" xfId="29770" xr:uid="{7C0E7ED2-3E03-4B63-AC8A-3DA105EC1129}"/>
    <cellStyle name="Título 1 3 7 5" xfId="35254" xr:uid="{B9DF086F-1E3E-4E85-A1A8-D4D758545F92}"/>
    <cellStyle name="Título 1 3 8" xfId="6935" xr:uid="{AB403C74-2D5E-4B41-8AD9-3BFF88CB3F13}"/>
    <cellStyle name="Título 1 4" xfId="715" xr:uid="{D5C4FFCF-4C77-40FE-8F40-1EF3749F42D2}"/>
    <cellStyle name="Título 1 4 2" xfId="15344" xr:uid="{D88935F1-AD84-48F0-A4DA-2F10AF905999}"/>
    <cellStyle name="Título 1 4 2 2" xfId="22631" xr:uid="{762CCA92-B9F6-4531-8552-BDEE6EC584EE}"/>
    <cellStyle name="Título 1 4 2 2 2" xfId="28187" xr:uid="{5775FCA7-5D44-453A-92FD-E46901C55238}"/>
    <cellStyle name="Título 1 4 2 2 3" xfId="33681" xr:uid="{C4A83F56-272B-447C-B3CF-CF31C9CB30F9}"/>
    <cellStyle name="Título 1 4 2 2 4" xfId="39165" xr:uid="{EE51CAB2-C2D6-4795-9ED9-D8C1C811A4A1}"/>
    <cellStyle name="Título 1 4 2 3" xfId="25458" xr:uid="{B539912D-46A8-4F81-A95F-6839EA00E331}"/>
    <cellStyle name="Título 1 4 2 4" xfId="30952" xr:uid="{26A809F1-021F-41B5-BD87-79DA514CC3CE}"/>
    <cellStyle name="Título 1 4 2 5" xfId="36436" xr:uid="{8E969C25-5465-4B7D-B12B-C208F928340F}"/>
    <cellStyle name="Título 1 4 3" xfId="12249" xr:uid="{F272B3FB-2DDE-4F6A-B3FA-7F64802D0778}"/>
    <cellStyle name="Título 1 4 4" xfId="17485" xr:uid="{31CC4FA8-7DCE-4F4B-AEAB-70F32CE01743}"/>
    <cellStyle name="Título 1 4 5" xfId="19748" xr:uid="{22B42C53-3FDB-4997-A187-86A1FAA5CC0A}"/>
    <cellStyle name="Título 1 4 6" xfId="10130" xr:uid="{6EB4B618-655C-47FD-9A89-DED8C3F48549}"/>
    <cellStyle name="Título 1 4 6 2" xfId="21451" xr:uid="{8F083B01-E4E8-4C94-BF53-106278CFA0EA}"/>
    <cellStyle name="Título 1 4 6 2 2" xfId="27007" xr:uid="{215DC29A-EBE3-4D7A-B3DD-0D1803EC0FE9}"/>
    <cellStyle name="Título 1 4 6 2 3" xfId="32501" xr:uid="{09FDCA2A-E243-49D9-B6B4-70D9E58695C6}"/>
    <cellStyle name="Título 1 4 6 2 4" xfId="37985" xr:uid="{134935AB-7893-489E-AE23-652FBDB1415F}"/>
    <cellStyle name="Título 1 4 6 3" xfId="24278" xr:uid="{B2D7CFE6-4EA3-4966-841E-16881590D92D}"/>
    <cellStyle name="Título 1 4 6 4" xfId="29772" xr:uid="{1E127A34-0F8A-44FB-AAA6-D8950CED4AC1}"/>
    <cellStyle name="Título 1 4 6 5" xfId="35256" xr:uid="{C4BDFA1B-7DCA-4F5B-9EC0-9288944A413B}"/>
    <cellStyle name="Título 1 4 7" xfId="6937" xr:uid="{886FB808-EC95-4801-8D55-C26446BE7F6E}"/>
    <cellStyle name="Título 1 5" xfId="716" xr:uid="{43633230-D54F-4591-998B-4C45735896F4}"/>
    <cellStyle name="Título 1 6" xfId="717" xr:uid="{7F22E493-E7C0-48A4-AF0B-BE16347EDDB9}"/>
    <cellStyle name="Título 1 7" xfId="718" xr:uid="{C443362D-C32C-43E8-AE3E-17A603E49671}"/>
    <cellStyle name="Título 2" xfId="3" builtinId="17" customBuiltin="1"/>
    <cellStyle name="Título 2 2" xfId="719" xr:uid="{8C2C6577-195A-4964-B74F-0B755C248475}"/>
    <cellStyle name="Título 2 2 10" xfId="6938" xr:uid="{6462ABB2-DFC1-42A1-B866-46AAC8AB663F}"/>
    <cellStyle name="Título 2 2 2" xfId="6939" xr:uid="{15486F46-BC14-4DFE-85FC-165C0CB96125}"/>
    <cellStyle name="Título 2 2 2 2" xfId="15346" xr:uid="{FE624C57-E16B-4D62-B4C3-EE36ECDB794A}"/>
    <cellStyle name="Título 2 2 2 2 2" xfId="22633" xr:uid="{15605A73-8AA6-491C-BDDC-0F119D75DE3C}"/>
    <cellStyle name="Título 2 2 2 2 2 2" xfId="28189" xr:uid="{D91CCCB2-D421-496C-A606-2FD46324AD52}"/>
    <cellStyle name="Título 2 2 2 2 2 3" xfId="33683" xr:uid="{2B64D8A8-D316-4565-9C9F-5AFE98703C71}"/>
    <cellStyle name="Título 2 2 2 2 2 4" xfId="39167" xr:uid="{AF939EF8-C156-469B-969E-2A60C4CF7E10}"/>
    <cellStyle name="Título 2 2 2 2 3" xfId="25460" xr:uid="{D19CE5B5-CE8B-4563-8AA8-F646D85E1FDC}"/>
    <cellStyle name="Título 2 2 2 2 4" xfId="30954" xr:uid="{903AA327-ABA3-424A-B987-49D3BCEBBA42}"/>
    <cellStyle name="Título 2 2 2 2 5" xfId="36438" xr:uid="{ABDF7D42-07B8-4B93-ABEA-7CFD6C080C08}"/>
    <cellStyle name="Título 2 2 2 3" xfId="12251" xr:uid="{3CEF5001-25DC-4721-B24C-F575F6D5F993}"/>
    <cellStyle name="Título 2 2 2 4" xfId="17487" xr:uid="{709D8B4D-14D7-404B-916E-381B06670C87}"/>
    <cellStyle name="Título 2 2 2 5" xfId="19750" xr:uid="{9B07F8E9-411E-41F4-8103-12F6562D28C2}"/>
    <cellStyle name="Título 2 2 2 6" xfId="10132" xr:uid="{87803588-E4B8-4274-80C3-E25A4E506BF2}"/>
    <cellStyle name="Título 2 2 2 6 2" xfId="21453" xr:uid="{34973C93-C59B-4066-88DD-E63115ED804F}"/>
    <cellStyle name="Título 2 2 2 6 2 2" xfId="27009" xr:uid="{8BF58BB2-35D4-4272-AFCB-18E6E7C19853}"/>
    <cellStyle name="Título 2 2 2 6 2 3" xfId="32503" xr:uid="{D6D8C90A-E155-4430-9B9B-D5412DBF8BE7}"/>
    <cellStyle name="Título 2 2 2 6 2 4" xfId="37987" xr:uid="{1549E729-5F24-4B4C-BDE3-1B1DC03BCC66}"/>
    <cellStyle name="Título 2 2 2 6 3" xfId="24280" xr:uid="{D2B58DB0-AB24-48AF-861D-F94606DA5EDF}"/>
    <cellStyle name="Título 2 2 2 6 4" xfId="29774" xr:uid="{C48A4D7F-8A57-49C3-837B-F9A3A15F0362}"/>
    <cellStyle name="Título 2 2 2 6 5" xfId="35258" xr:uid="{9FF21B55-E05B-446D-B93C-B8F70A3661EF}"/>
    <cellStyle name="Título 2 2 3" xfId="6940" xr:uid="{98FE2AB4-EB03-4631-B686-FE163760F5E2}"/>
    <cellStyle name="Título 2 2 3 2" xfId="15347" xr:uid="{6B7D5F61-607A-4CFA-A781-9E79C27E2AE9}"/>
    <cellStyle name="Título 2 2 3 2 2" xfId="22634" xr:uid="{9C8EB9FD-53A6-4479-BA4F-DF9A73F9759F}"/>
    <cellStyle name="Título 2 2 3 2 2 2" xfId="28190" xr:uid="{16C64F7F-90E8-42C8-BB72-5A5948E9846F}"/>
    <cellStyle name="Título 2 2 3 2 2 3" xfId="33684" xr:uid="{59670748-7CC3-4051-ADD1-F82D0C9C1620}"/>
    <cellStyle name="Título 2 2 3 2 2 4" xfId="39168" xr:uid="{D02347E9-2964-4447-ACF4-266A14DB4C2A}"/>
    <cellStyle name="Título 2 2 3 2 3" xfId="25461" xr:uid="{D355AFC5-5AD2-490D-A6C0-ED8083B8170F}"/>
    <cellStyle name="Título 2 2 3 2 4" xfId="30955" xr:uid="{A272D32B-BB67-4FD0-B95F-94EBAAB6CBDE}"/>
    <cellStyle name="Título 2 2 3 2 5" xfId="36439" xr:uid="{F44D146E-7C3D-4B85-A0D1-D0D28533119B}"/>
    <cellStyle name="Título 2 2 3 3" xfId="12252" xr:uid="{883260C7-9814-4A44-AF03-F7A7E7C261E1}"/>
    <cellStyle name="Título 2 2 3 4" xfId="17488" xr:uid="{0B49669C-81C4-4375-AEFB-2C5AA07E98A4}"/>
    <cellStyle name="Título 2 2 3 5" xfId="19751" xr:uid="{F3B968CE-4CB7-4855-8091-9419130C6E06}"/>
    <cellStyle name="Título 2 2 3 6" xfId="10133" xr:uid="{1B4DFCBF-D81B-4699-AC6C-108D4F6BD292}"/>
    <cellStyle name="Título 2 2 3 6 2" xfId="21454" xr:uid="{0A085744-9C76-46A1-AA22-8FC21DF49C30}"/>
    <cellStyle name="Título 2 2 3 6 2 2" xfId="27010" xr:uid="{F05072A5-11FB-47F0-BF6C-EE649A827B79}"/>
    <cellStyle name="Título 2 2 3 6 2 3" xfId="32504" xr:uid="{A2A8E1C8-CC66-441A-811D-778FB90FBE5D}"/>
    <cellStyle name="Título 2 2 3 6 2 4" xfId="37988" xr:uid="{AA18B205-00FF-4CFF-9B06-5994D35CF960}"/>
    <cellStyle name="Título 2 2 3 6 3" xfId="24281" xr:uid="{31819CC4-0D6A-4D49-83DE-30D2F75464A9}"/>
    <cellStyle name="Título 2 2 3 6 4" xfId="29775" xr:uid="{BFFB903C-3B06-465C-99EE-45F24733A92F}"/>
    <cellStyle name="Título 2 2 3 6 5" xfId="35259" xr:uid="{C66736C4-E1C1-40F1-8E42-7623392F8FAD}"/>
    <cellStyle name="Título 2 2 4" xfId="6941" xr:uid="{2BC12417-01F7-4F99-BB2B-157E755E0664}"/>
    <cellStyle name="Título 2 2 4 2" xfId="15348" xr:uid="{A1503576-E2E3-4541-A06B-4261BDBD92A1}"/>
    <cellStyle name="Título 2 2 4 2 2" xfId="22635" xr:uid="{872AC3EB-43D9-42FE-939E-4F67319C7E3F}"/>
    <cellStyle name="Título 2 2 4 2 2 2" xfId="28191" xr:uid="{F1BDDE45-5C67-41AA-B49D-E228032B0DC4}"/>
    <cellStyle name="Título 2 2 4 2 2 3" xfId="33685" xr:uid="{2090F036-8577-4430-AA44-CBC0B074B384}"/>
    <cellStyle name="Título 2 2 4 2 2 4" xfId="39169" xr:uid="{BC112201-2F28-4B6E-8B29-ED8CFFF7C6B3}"/>
    <cellStyle name="Título 2 2 4 2 3" xfId="25462" xr:uid="{6CC5822E-1852-44D7-A172-84B816E9849C}"/>
    <cellStyle name="Título 2 2 4 2 4" xfId="30956" xr:uid="{7E74AF61-B5FA-4C6A-93AC-9CD30CC36824}"/>
    <cellStyle name="Título 2 2 4 2 5" xfId="36440" xr:uid="{5CD3D2A4-AFA3-4EC9-ABAE-38A456A70789}"/>
    <cellStyle name="Título 2 2 4 3" xfId="12253" xr:uid="{27086E52-93BF-4B0E-976E-39512484D82F}"/>
    <cellStyle name="Título 2 2 4 4" xfId="17489" xr:uid="{DDD14260-0239-4DB7-9CE6-356F984314E0}"/>
    <cellStyle name="Título 2 2 4 5" xfId="19752" xr:uid="{1BE4AACF-1609-4164-83B7-18B6F68E2D70}"/>
    <cellStyle name="Título 2 2 4 6" xfId="10134" xr:uid="{6F46651C-F030-47E6-94FC-A8AF9D2588BF}"/>
    <cellStyle name="Título 2 2 4 6 2" xfId="21455" xr:uid="{CB058011-B1AD-46F3-B3F4-453CE50B6697}"/>
    <cellStyle name="Título 2 2 4 6 2 2" xfId="27011" xr:uid="{138632FE-0EE2-405F-B7C8-A90A397FB1C0}"/>
    <cellStyle name="Título 2 2 4 6 2 3" xfId="32505" xr:uid="{78D516BF-6414-4262-9DD8-349E54CF280B}"/>
    <cellStyle name="Título 2 2 4 6 2 4" xfId="37989" xr:uid="{CC9FE907-FB6A-4D9D-9A63-85BDB931A3B8}"/>
    <cellStyle name="Título 2 2 4 6 3" xfId="24282" xr:uid="{712AEC78-3BDC-4FF6-82FA-36ADE48CCB5F}"/>
    <cellStyle name="Título 2 2 4 6 4" xfId="29776" xr:uid="{C01ED897-FE7A-4122-844D-06435FDA1486}"/>
    <cellStyle name="Título 2 2 4 6 5" xfId="35260" xr:uid="{DAC29FD5-9C26-48A9-BC3F-CD435ED5F51D}"/>
    <cellStyle name="Título 2 2 5" xfId="15345" xr:uid="{CB9D2BBB-28B7-4616-B5A7-EBE1FB84A0E4}"/>
    <cellStyle name="Título 2 2 5 2" xfId="22632" xr:uid="{3D223B2A-D0EB-4E69-BA34-3A19AEC1F37B}"/>
    <cellStyle name="Título 2 2 5 2 2" xfId="28188" xr:uid="{F5C1CC11-D928-4531-B878-F48219C51158}"/>
    <cellStyle name="Título 2 2 5 2 3" xfId="33682" xr:uid="{1C9A93BE-4687-416E-83A3-1996029615D9}"/>
    <cellStyle name="Título 2 2 5 2 4" xfId="39166" xr:uid="{75D9E99B-1F81-4DC5-A686-309C29FA3E95}"/>
    <cellStyle name="Título 2 2 5 3" xfId="25459" xr:uid="{A33FC601-189C-4639-8008-17E8DC5555DD}"/>
    <cellStyle name="Título 2 2 5 4" xfId="30953" xr:uid="{1972599E-1D1B-4E09-B5DB-869125F989FD}"/>
    <cellStyle name="Título 2 2 5 5" xfId="36437" xr:uid="{F95DABAA-1A02-4EAD-93E4-1A1294B0EDC1}"/>
    <cellStyle name="Título 2 2 6" xfId="12250" xr:uid="{5E029147-4227-4E64-AF5B-C07825E409FA}"/>
    <cellStyle name="Título 2 2 7" xfId="17486" xr:uid="{6E41C71A-9284-4856-AAE2-9E5DDEDA1801}"/>
    <cellStyle name="Título 2 2 8" xfId="19749" xr:uid="{2AF0CCD9-BA48-4929-BD5A-0460306D7A4A}"/>
    <cellStyle name="Título 2 2 9" xfId="10131" xr:uid="{74C211AF-5C82-49AE-802C-6678032AF32C}"/>
    <cellStyle name="Título 2 2 9 2" xfId="21452" xr:uid="{AD41DC51-DEE5-4798-BEC5-0DB8D5D09A9F}"/>
    <cellStyle name="Título 2 2 9 2 2" xfId="27008" xr:uid="{7020657F-8E4D-47DC-8CC1-055196EE6674}"/>
    <cellStyle name="Título 2 2 9 2 3" xfId="32502" xr:uid="{C89272C2-5D7F-47E9-8FD3-97959DF4BA05}"/>
    <cellStyle name="Título 2 2 9 2 4" xfId="37986" xr:uid="{49C8E89C-5982-42F3-98BB-8F90FC978206}"/>
    <cellStyle name="Título 2 2 9 3" xfId="24279" xr:uid="{334F80A9-D119-42D3-ADC8-EB57F11AB7AD}"/>
    <cellStyle name="Título 2 2 9 4" xfId="29773" xr:uid="{057E420E-76DC-4A7C-BA35-B06477FB84F9}"/>
    <cellStyle name="Título 2 2 9 5" xfId="35257" xr:uid="{F0A4C468-0D44-43B5-8680-DDD92E479D62}"/>
    <cellStyle name="Título 2 3" xfId="720" xr:uid="{7B24F374-5C6B-4D3D-A152-43BFD74DFF54}"/>
    <cellStyle name="Título 2 3 2" xfId="6943" xr:uid="{FD6F4914-CA4A-4B1E-8998-0904BAA3C8D6}"/>
    <cellStyle name="Título 2 3 2 2" xfId="15350" xr:uid="{E6A74787-2B05-4C86-9E07-920311674047}"/>
    <cellStyle name="Título 2 3 2 2 2" xfId="22637" xr:uid="{0838E31C-8CB4-4607-BE4A-86D96BCD5048}"/>
    <cellStyle name="Título 2 3 2 2 2 2" xfId="28193" xr:uid="{AABBCD05-7A81-4819-875B-EAF84ED451F6}"/>
    <cellStyle name="Título 2 3 2 2 2 3" xfId="33687" xr:uid="{370D9EC6-E7E3-44FB-B3F9-544CC70CF887}"/>
    <cellStyle name="Título 2 3 2 2 2 4" xfId="39171" xr:uid="{4E7B3565-862A-401D-A671-8D40F8938EE2}"/>
    <cellStyle name="Título 2 3 2 2 3" xfId="25464" xr:uid="{3ECAFCA3-57DB-4C03-BDFF-BDED3D47C88B}"/>
    <cellStyle name="Título 2 3 2 2 4" xfId="30958" xr:uid="{E6694212-4C7E-4A27-B770-41F008370347}"/>
    <cellStyle name="Título 2 3 2 2 5" xfId="36442" xr:uid="{35D2D3EF-C56F-498F-B5F5-E5C03337C477}"/>
    <cellStyle name="Título 2 3 2 3" xfId="12255" xr:uid="{C86123FD-099C-49A9-9FCC-163598D88FEF}"/>
    <cellStyle name="Título 2 3 2 4" xfId="17491" xr:uid="{846C7C4F-8BB4-4478-BCF0-146FE564283C}"/>
    <cellStyle name="Título 2 3 2 5" xfId="19754" xr:uid="{A63D29CC-3354-4D71-A142-0B2062C263F8}"/>
    <cellStyle name="Título 2 3 2 6" xfId="10136" xr:uid="{81E36E2C-8969-482F-AE4C-1A5710F6176E}"/>
    <cellStyle name="Título 2 3 2 6 2" xfId="21457" xr:uid="{B3C7C84D-3758-41BD-B99A-769DE51917DA}"/>
    <cellStyle name="Título 2 3 2 6 2 2" xfId="27013" xr:uid="{A173EB17-C1FF-4D92-A87B-397EA576F524}"/>
    <cellStyle name="Título 2 3 2 6 2 3" xfId="32507" xr:uid="{144FB06A-73B0-4D38-9701-7D93B23A9251}"/>
    <cellStyle name="Título 2 3 2 6 2 4" xfId="37991" xr:uid="{36FBDB2E-6066-4756-9312-D27289443403}"/>
    <cellStyle name="Título 2 3 2 6 3" xfId="24284" xr:uid="{0AB077F1-9E98-4EBD-9A36-5E056A929563}"/>
    <cellStyle name="Título 2 3 2 6 4" xfId="29778" xr:uid="{54691ED7-2106-4C9D-B9D6-B2A62A9FE458}"/>
    <cellStyle name="Título 2 3 2 6 5" xfId="35262" xr:uid="{6F97C835-00C4-43EE-B268-B619F9FEF614}"/>
    <cellStyle name="Título 2 3 3" xfId="15349" xr:uid="{D8791BC7-BAFC-4F57-8489-7E035A94BC18}"/>
    <cellStyle name="Título 2 3 3 2" xfId="22636" xr:uid="{8C123824-71BE-428D-BCC8-53A84030D8B6}"/>
    <cellStyle name="Título 2 3 3 2 2" xfId="28192" xr:uid="{2355B351-AC68-46C6-8458-64D65A6CF7E9}"/>
    <cellStyle name="Título 2 3 3 2 3" xfId="33686" xr:uid="{9DE346F9-7D12-46BE-803B-A6C515E6C35B}"/>
    <cellStyle name="Título 2 3 3 2 4" xfId="39170" xr:uid="{1836CA32-B1FC-4A4C-B87F-F7A39E37A571}"/>
    <cellStyle name="Título 2 3 3 3" xfId="25463" xr:uid="{EBB5059A-EDBE-425C-9A0E-277AE21CF202}"/>
    <cellStyle name="Título 2 3 3 4" xfId="30957" xr:uid="{15969634-7109-4601-8009-63EF0472F397}"/>
    <cellStyle name="Título 2 3 3 5" xfId="36441" xr:uid="{1844B16B-BD5B-48C5-9B0B-2EDA4C5D92A3}"/>
    <cellStyle name="Título 2 3 4" xfId="12254" xr:uid="{94DBB56D-E09E-43BC-A05F-102911EB4A7E}"/>
    <cellStyle name="Título 2 3 5" xfId="17490" xr:uid="{D362F9A5-12E0-4652-9A93-257D90D594EC}"/>
    <cellStyle name="Título 2 3 6" xfId="19753" xr:uid="{BC95BBF5-7107-40EB-9471-585F03767201}"/>
    <cellStyle name="Título 2 3 7" xfId="10135" xr:uid="{B3DE3570-A8F2-4B1C-AF50-E048CE6D88B1}"/>
    <cellStyle name="Título 2 3 7 2" xfId="21456" xr:uid="{64714287-8DBB-4842-8DE0-202B6B914F0E}"/>
    <cellStyle name="Título 2 3 7 2 2" xfId="27012" xr:uid="{578B6A22-E2F6-4D69-96D6-98A48F14B7B3}"/>
    <cellStyle name="Título 2 3 7 2 3" xfId="32506" xr:uid="{76F82529-F017-4660-8ED1-C4260D903D32}"/>
    <cellStyle name="Título 2 3 7 2 4" xfId="37990" xr:uid="{17A2D8DF-AC64-43CA-B1AA-F6251429DD94}"/>
    <cellStyle name="Título 2 3 7 3" xfId="24283" xr:uid="{0EEDA822-D50D-415F-9284-3C1086327F46}"/>
    <cellStyle name="Título 2 3 7 4" xfId="29777" xr:uid="{E798D8B5-C09D-4D28-A1C7-A63956FC767B}"/>
    <cellStyle name="Título 2 3 7 5" xfId="35261" xr:uid="{DD243206-C1EF-4CC0-9E17-487BD0E41D01}"/>
    <cellStyle name="Título 2 3 8" xfId="6942" xr:uid="{B411156B-10DE-4954-B002-A38BB254A8A8}"/>
    <cellStyle name="Título 2 4" xfId="721" xr:uid="{60E4526A-1948-42AB-AB1B-9E62E5C637AB}"/>
    <cellStyle name="Título 2 4 2" xfId="15351" xr:uid="{05959EAE-B48B-4606-AF44-67E946C45FD0}"/>
    <cellStyle name="Título 2 4 2 2" xfId="22638" xr:uid="{1B1174C3-A4CC-4F53-BC03-BFD20CF30E24}"/>
    <cellStyle name="Título 2 4 2 2 2" xfId="28194" xr:uid="{BA4E4950-6DD6-4997-825D-5BEC8FB91E2B}"/>
    <cellStyle name="Título 2 4 2 2 3" xfId="33688" xr:uid="{8F6FB69A-96AB-4B51-BF9A-045EEF3B5B71}"/>
    <cellStyle name="Título 2 4 2 2 4" xfId="39172" xr:uid="{14432858-D74E-4ECF-83D4-41598A291302}"/>
    <cellStyle name="Título 2 4 2 3" xfId="25465" xr:uid="{4C17B659-B055-4593-A5A4-438618800B3C}"/>
    <cellStyle name="Título 2 4 2 4" xfId="30959" xr:uid="{47DF349C-EA6A-43FA-8925-65DBF687233B}"/>
    <cellStyle name="Título 2 4 2 5" xfId="36443" xr:uid="{8BD15F83-956E-4800-B4BA-08B4056D8927}"/>
    <cellStyle name="Título 2 4 3" xfId="12256" xr:uid="{4864B10F-ECFB-4870-8351-A6109BE1B789}"/>
    <cellStyle name="Título 2 4 4" xfId="17492" xr:uid="{F786A207-D2C2-49DB-BDBD-DA7567FEDEF3}"/>
    <cellStyle name="Título 2 4 5" xfId="19755" xr:uid="{A4E3F934-61E4-4151-A587-5EC73CAB7B51}"/>
    <cellStyle name="Título 2 4 6" xfId="10137" xr:uid="{8CCD77A3-B481-49E6-8C1B-E3B8A19A00FF}"/>
    <cellStyle name="Título 2 4 6 2" xfId="21458" xr:uid="{DB86BA70-F24E-4F89-8C42-6347DFBF9CE0}"/>
    <cellStyle name="Título 2 4 6 2 2" xfId="27014" xr:uid="{21958EAA-14E6-48F1-B2CA-A370EBDBC522}"/>
    <cellStyle name="Título 2 4 6 2 3" xfId="32508" xr:uid="{EDD06EE7-F54C-4699-85D4-3B9F1B2DBBD0}"/>
    <cellStyle name="Título 2 4 6 2 4" xfId="37992" xr:uid="{20BFFA16-65C8-4016-B41B-0E09DB7BDA02}"/>
    <cellStyle name="Título 2 4 6 3" xfId="24285" xr:uid="{E6133290-BA29-4F34-BA85-276EF674B19F}"/>
    <cellStyle name="Título 2 4 6 4" xfId="29779" xr:uid="{7D323E9D-30B3-467A-B0A0-DE15088E9D1B}"/>
    <cellStyle name="Título 2 4 6 5" xfId="35263" xr:uid="{6C350A8C-892F-4F05-8733-98A74BBD3225}"/>
    <cellStyle name="Título 2 4 7" xfId="6944" xr:uid="{5675F25C-E19D-470F-9FEE-4BBAB366EAF3}"/>
    <cellStyle name="Título 2 5" xfId="722" xr:uid="{F01214A1-F73E-44EE-9FCA-DE8F7806E380}"/>
    <cellStyle name="Título 2 6" xfId="723" xr:uid="{B8DFC831-D5B4-45CD-8E60-4E08503C544A}"/>
    <cellStyle name="Título 2 7" xfId="724" xr:uid="{7C89900F-501F-40CB-9702-BC5732589837}"/>
    <cellStyle name="Título 3" xfId="4" builtinId="18" customBuiltin="1"/>
    <cellStyle name="Título 3 2" xfId="725" xr:uid="{982D1279-8C92-4A5A-9AAB-3E88A580CD7D}"/>
    <cellStyle name="Título 3 2 10" xfId="6945" xr:uid="{DBCE11D1-83FF-4618-9B31-2A488CD5C896}"/>
    <cellStyle name="Título 3 2 2" xfId="6946" xr:uid="{08DA2042-174B-4EB6-B040-22A4262053E5}"/>
    <cellStyle name="Título 3 2 2 2" xfId="15353" xr:uid="{1116961C-5486-40C6-8859-249C5FB2F693}"/>
    <cellStyle name="Título 3 2 2 2 2" xfId="22640" xr:uid="{F2BEDC7E-0B74-4C73-9152-CCB4049CD2BE}"/>
    <cellStyle name="Título 3 2 2 2 2 2" xfId="28196" xr:uid="{A60944FE-ED3C-4DE6-B700-A6DE804D035B}"/>
    <cellStyle name="Título 3 2 2 2 2 3" xfId="33690" xr:uid="{8A4DC549-D217-4B9E-8960-827EC108E749}"/>
    <cellStyle name="Título 3 2 2 2 2 4" xfId="39174" xr:uid="{7FDD04BF-43F6-44D1-AF65-3A77044F479B}"/>
    <cellStyle name="Título 3 2 2 2 3" xfId="25467" xr:uid="{DF619726-1704-4C72-9DC5-85AE0D48115F}"/>
    <cellStyle name="Título 3 2 2 2 4" xfId="30961" xr:uid="{368E2ECF-12EC-4139-91A8-2B15145DAA42}"/>
    <cellStyle name="Título 3 2 2 2 5" xfId="36445" xr:uid="{C1CD7F7D-4CBE-4C18-AA96-11FBA244FCC2}"/>
    <cellStyle name="Título 3 2 2 3" xfId="12258" xr:uid="{06426AAB-9CF6-4720-8495-2AF90B4B4EA5}"/>
    <cellStyle name="Título 3 2 2 4" xfId="17494" xr:uid="{6F7FAB22-3484-48A9-A9F5-6BE51374CEF9}"/>
    <cellStyle name="Título 3 2 2 5" xfId="19757" xr:uid="{7C346A5B-1436-4248-9405-56144D2E5D10}"/>
    <cellStyle name="Título 3 2 2 6" xfId="10139" xr:uid="{F6B4251B-BB7D-48A6-B28E-BC429ED3B2D3}"/>
    <cellStyle name="Título 3 2 2 6 2" xfId="21460" xr:uid="{A24349FB-951A-4BE8-A5A6-B026693AE039}"/>
    <cellStyle name="Título 3 2 2 6 2 2" xfId="27016" xr:uid="{F7C37A43-264F-4502-9E3A-B3D1AFB562E0}"/>
    <cellStyle name="Título 3 2 2 6 2 3" xfId="32510" xr:uid="{E9710FD8-1F1F-4331-8BF4-590400173ADB}"/>
    <cellStyle name="Título 3 2 2 6 2 4" xfId="37994" xr:uid="{642D1DAA-79AD-4F8C-B5CA-63DF6F666ACF}"/>
    <cellStyle name="Título 3 2 2 6 3" xfId="24287" xr:uid="{75794561-9B12-4F9D-BA61-BAEB9DFDCBE3}"/>
    <cellStyle name="Título 3 2 2 6 4" xfId="29781" xr:uid="{C814E497-581C-4748-9400-170DAE7BB629}"/>
    <cellStyle name="Título 3 2 2 6 5" xfId="35265" xr:uid="{A2CC88E0-768C-4FD9-BA74-ED8C1661FED5}"/>
    <cellStyle name="Título 3 2 3" xfId="6947" xr:uid="{FE70A7EF-0D04-4C2F-B4CC-A06F92C31256}"/>
    <cellStyle name="Título 3 2 3 2" xfId="15354" xr:uid="{B111B4F3-30FD-4FD3-8CB6-6B8B55C5CC72}"/>
    <cellStyle name="Título 3 2 3 2 2" xfId="22641" xr:uid="{7BFF67EA-0B45-44A7-B0A4-82B85D714692}"/>
    <cellStyle name="Título 3 2 3 2 2 2" xfId="28197" xr:uid="{BA013D05-15A8-489E-A76E-0EB6042B11E2}"/>
    <cellStyle name="Título 3 2 3 2 2 3" xfId="33691" xr:uid="{0CB4FE8D-D4E7-48E8-B224-C94B0702B7FB}"/>
    <cellStyle name="Título 3 2 3 2 2 4" xfId="39175" xr:uid="{57D369F8-CFBA-4D22-A6BC-BC73C80759F6}"/>
    <cellStyle name="Título 3 2 3 2 3" xfId="25468" xr:uid="{80D743CF-C6DD-4BBD-840B-F712E6BAD558}"/>
    <cellStyle name="Título 3 2 3 2 4" xfId="30962" xr:uid="{C19F7413-970F-4335-BE8E-633CF8C09F5E}"/>
    <cellStyle name="Título 3 2 3 2 5" xfId="36446" xr:uid="{2B524964-877F-4751-92E4-031008D81222}"/>
    <cellStyle name="Título 3 2 3 3" xfId="12259" xr:uid="{39657D1C-9452-434A-8408-85F4CBCB770D}"/>
    <cellStyle name="Título 3 2 3 4" xfId="17495" xr:uid="{8DEDFD7F-4741-4226-BDCE-85F3F30F4401}"/>
    <cellStyle name="Título 3 2 3 5" xfId="19758" xr:uid="{936E65B1-9BDF-4EAC-9CA0-3F9A737753E7}"/>
    <cellStyle name="Título 3 2 3 6" xfId="10140" xr:uid="{87AFEB6F-C91E-4AAC-9AD5-7FA383E05302}"/>
    <cellStyle name="Título 3 2 3 6 2" xfId="21461" xr:uid="{8B2DC4E4-8E1A-4B6C-99B6-AEFD4B3E9D4D}"/>
    <cellStyle name="Título 3 2 3 6 2 2" xfId="27017" xr:uid="{3F2A2A80-B1E8-4050-AC0D-7893B880F3F6}"/>
    <cellStyle name="Título 3 2 3 6 2 3" xfId="32511" xr:uid="{E785F49C-D32B-4EE1-BB0A-1660E538BA44}"/>
    <cellStyle name="Título 3 2 3 6 2 4" xfId="37995" xr:uid="{D668E29E-9AA4-4C54-9032-1DFF63350F69}"/>
    <cellStyle name="Título 3 2 3 6 3" xfId="24288" xr:uid="{1EDC54C3-7BE3-47AF-8D69-C9029D4A9D33}"/>
    <cellStyle name="Título 3 2 3 6 4" xfId="29782" xr:uid="{96F8BF36-7E55-4E68-B7E5-47A764CB144C}"/>
    <cellStyle name="Título 3 2 3 6 5" xfId="35266" xr:uid="{6F74152E-1A67-4BA2-8208-8375F859890A}"/>
    <cellStyle name="Título 3 2 4" xfId="6948" xr:uid="{D6C1C389-8903-4881-8E39-54C933E5D017}"/>
    <cellStyle name="Título 3 2 4 2" xfId="15355" xr:uid="{1F877CB3-F624-4E32-9F7C-4AE892978F3D}"/>
    <cellStyle name="Título 3 2 4 2 2" xfId="22642" xr:uid="{089BF9A6-F6C7-42D0-AD73-CEA367C4BA03}"/>
    <cellStyle name="Título 3 2 4 2 2 2" xfId="28198" xr:uid="{350A60AA-A717-45FA-B213-30D2D4E6A1FA}"/>
    <cellStyle name="Título 3 2 4 2 2 3" xfId="33692" xr:uid="{8615A11E-CA45-46AB-82FE-D7B516CE608B}"/>
    <cellStyle name="Título 3 2 4 2 2 4" xfId="39176" xr:uid="{785E7274-3B12-4339-A680-B93FBBA37318}"/>
    <cellStyle name="Título 3 2 4 2 3" xfId="25469" xr:uid="{1DB6776F-88C4-4A42-BEDD-123B688BB0DC}"/>
    <cellStyle name="Título 3 2 4 2 4" xfId="30963" xr:uid="{BE3DE656-B17F-4A64-A38B-9817FADE4263}"/>
    <cellStyle name="Título 3 2 4 2 5" xfId="36447" xr:uid="{8850FA08-ABB7-4954-A62B-199C9E51E04B}"/>
    <cellStyle name="Título 3 2 4 3" xfId="12260" xr:uid="{BB5FC3C8-6F0C-4EBF-8A30-00CB715653C5}"/>
    <cellStyle name="Título 3 2 4 4" xfId="17496" xr:uid="{0EF95085-6A0A-46AE-AD60-985B0DCF923F}"/>
    <cellStyle name="Título 3 2 4 5" xfId="19759" xr:uid="{4E948B29-7859-4D5E-A524-6A8B9E43A018}"/>
    <cellStyle name="Título 3 2 4 6" xfId="10141" xr:uid="{1D758832-F7B2-4C55-A3B7-61311FC80701}"/>
    <cellStyle name="Título 3 2 4 6 2" xfId="21462" xr:uid="{2AD220C9-6D82-46E6-818C-1B8D28E5B0FF}"/>
    <cellStyle name="Título 3 2 4 6 2 2" xfId="27018" xr:uid="{C71CC95E-D2EB-460F-9075-E05EA7D6FBE8}"/>
    <cellStyle name="Título 3 2 4 6 2 3" xfId="32512" xr:uid="{48C8260D-B571-4F64-AA3D-5FD45C93F44F}"/>
    <cellStyle name="Título 3 2 4 6 2 4" xfId="37996" xr:uid="{A32F90F1-526D-4F41-9E56-5620F5B4F540}"/>
    <cellStyle name="Título 3 2 4 6 3" xfId="24289" xr:uid="{8B13D634-F71A-4D82-B8E1-F3A2BBC195C8}"/>
    <cellStyle name="Título 3 2 4 6 4" xfId="29783" xr:uid="{3EB7DF34-B217-43CA-AD08-515F81C47B16}"/>
    <cellStyle name="Título 3 2 4 6 5" xfId="35267" xr:uid="{9157407A-AC96-48CC-95ED-D32C85DD5607}"/>
    <cellStyle name="Título 3 2 5" xfId="15352" xr:uid="{A12C0DD2-FF7B-45DE-B46B-D16E6CED9A27}"/>
    <cellStyle name="Título 3 2 5 2" xfId="22639" xr:uid="{0C72B301-85F8-4CF8-BFC6-5B9039C72E7F}"/>
    <cellStyle name="Título 3 2 5 2 2" xfId="28195" xr:uid="{21A8B8EF-DF03-46E0-96A3-F2910E9CA4A2}"/>
    <cellStyle name="Título 3 2 5 2 3" xfId="33689" xr:uid="{105EDE7F-4302-4645-BAA0-B3A4A2920009}"/>
    <cellStyle name="Título 3 2 5 2 4" xfId="39173" xr:uid="{9571989F-DB9E-43EC-9169-36F93A7CAE9C}"/>
    <cellStyle name="Título 3 2 5 3" xfId="25466" xr:uid="{0386A8D3-212D-4147-9374-2C3E14CA8C02}"/>
    <cellStyle name="Título 3 2 5 4" xfId="30960" xr:uid="{725D9D20-1AC1-4492-BB91-D1A26DBA8ECA}"/>
    <cellStyle name="Título 3 2 5 5" xfId="36444" xr:uid="{5F71EF87-CF84-458A-B30D-D4825310AF2B}"/>
    <cellStyle name="Título 3 2 6" xfId="12257" xr:uid="{601E6E66-2A9B-40E0-B858-42F23BDBC5CC}"/>
    <cellStyle name="Título 3 2 7" xfId="17493" xr:uid="{29FBE357-4626-4609-97EF-61717E3EDF60}"/>
    <cellStyle name="Título 3 2 8" xfId="19756" xr:uid="{D56E9C67-024D-4F3B-99EC-17372165792B}"/>
    <cellStyle name="Título 3 2 9" xfId="10138" xr:uid="{42A231B5-475C-4E43-9B03-C64BEC6E8394}"/>
    <cellStyle name="Título 3 2 9 2" xfId="21459" xr:uid="{74336700-CEAC-4478-8983-F5B5466BCCFC}"/>
    <cellStyle name="Título 3 2 9 2 2" xfId="27015" xr:uid="{971A1DF5-4652-4671-A8C0-B62441DD6364}"/>
    <cellStyle name="Título 3 2 9 2 3" xfId="32509" xr:uid="{4219F4B3-9D72-4061-B161-134C5859E1EE}"/>
    <cellStyle name="Título 3 2 9 2 4" xfId="37993" xr:uid="{44F3F443-4C68-47EE-9DD5-3133BE03AB31}"/>
    <cellStyle name="Título 3 2 9 3" xfId="24286" xr:uid="{C9C48281-A8CD-48A6-AB65-4199AA562F91}"/>
    <cellStyle name="Título 3 2 9 4" xfId="29780" xr:uid="{9E028929-6B01-44A6-A90B-494D77642397}"/>
    <cellStyle name="Título 3 2 9 5" xfId="35264" xr:uid="{3BADFB74-2467-4F73-8BED-E9AE7E58E13D}"/>
    <cellStyle name="Título 3 3" xfId="726" xr:uid="{A0F1128F-C3BF-45E6-B1DA-D4A2AFA86EEC}"/>
    <cellStyle name="Título 3 3 2" xfId="6950" xr:uid="{0214B926-C3E2-4505-B191-EA8F2FC3D27B}"/>
    <cellStyle name="Título 3 3 2 2" xfId="15357" xr:uid="{2B441DEB-B93B-43FA-A4F4-7CC6FBA27AAC}"/>
    <cellStyle name="Título 3 3 2 2 2" xfId="22644" xr:uid="{C1419E69-5A31-43AA-BB62-20C350EB04A6}"/>
    <cellStyle name="Título 3 3 2 2 2 2" xfId="28200" xr:uid="{9729BA64-3A60-4D84-A223-6121C3893696}"/>
    <cellStyle name="Título 3 3 2 2 2 3" xfId="33694" xr:uid="{97935B44-94CF-423A-812C-E77E9EE0ECD9}"/>
    <cellStyle name="Título 3 3 2 2 2 4" xfId="39178" xr:uid="{ECF99361-684C-4B02-8B24-8BE98D1DBA3E}"/>
    <cellStyle name="Título 3 3 2 2 3" xfId="25471" xr:uid="{7DF35375-B9B7-45E0-B73D-5891DFEBE165}"/>
    <cellStyle name="Título 3 3 2 2 4" xfId="30965" xr:uid="{51FB4C3B-8A1C-4807-84F1-8FE29E264B45}"/>
    <cellStyle name="Título 3 3 2 2 5" xfId="36449" xr:uid="{17A23558-6CBC-4B41-A8D8-A2E098F2FAEB}"/>
    <cellStyle name="Título 3 3 2 3" xfId="12262" xr:uid="{7E7C17FB-F91F-45BE-B26C-119F217B819E}"/>
    <cellStyle name="Título 3 3 2 4" xfId="17498" xr:uid="{4A206A67-87A3-47E8-9D90-C06AFBF550A9}"/>
    <cellStyle name="Título 3 3 2 5" xfId="19761" xr:uid="{0C2DEC2F-FA5F-44BA-B296-2C427983A296}"/>
    <cellStyle name="Título 3 3 2 6" xfId="10143" xr:uid="{B216B515-1858-4D2F-8BC8-6EC4884EBE54}"/>
    <cellStyle name="Título 3 3 2 6 2" xfId="21464" xr:uid="{EE4A315C-56A3-435E-85D5-E5FE39CDBF7E}"/>
    <cellStyle name="Título 3 3 2 6 2 2" xfId="27020" xr:uid="{9447D5EE-148B-49DC-B7DC-3DF463B89591}"/>
    <cellStyle name="Título 3 3 2 6 2 3" xfId="32514" xr:uid="{AEC01EDE-AEC7-479D-8E01-3B4E0F3096AD}"/>
    <cellStyle name="Título 3 3 2 6 2 4" xfId="37998" xr:uid="{CC0A6096-CDB8-4B01-B090-7291A01178C8}"/>
    <cellStyle name="Título 3 3 2 6 3" xfId="24291" xr:uid="{01E2B0BD-83B0-4A1D-8755-232D64959E08}"/>
    <cellStyle name="Título 3 3 2 6 4" xfId="29785" xr:uid="{85CD10D9-98AF-48AA-914E-0868203C22E9}"/>
    <cellStyle name="Título 3 3 2 6 5" xfId="35269" xr:uid="{9EA012C5-282E-4894-937B-22C2308D2130}"/>
    <cellStyle name="Título 3 3 3" xfId="15356" xr:uid="{7E5C47C7-6428-48CC-8035-6E1BAFD3EFB4}"/>
    <cellStyle name="Título 3 3 3 2" xfId="22643" xr:uid="{4EDC3333-6E7A-4ACD-B038-027499CF6A47}"/>
    <cellStyle name="Título 3 3 3 2 2" xfId="28199" xr:uid="{6DA40B9B-348A-4D5C-853F-08A664F70809}"/>
    <cellStyle name="Título 3 3 3 2 3" xfId="33693" xr:uid="{CD243B45-A7F9-485D-926E-99F566212DA3}"/>
    <cellStyle name="Título 3 3 3 2 4" xfId="39177" xr:uid="{FCFCBB6A-AB6A-4EF8-B245-D4BB0A5B0C4E}"/>
    <cellStyle name="Título 3 3 3 3" xfId="25470" xr:uid="{63E38939-A050-4590-8663-B2AE6F4D4940}"/>
    <cellStyle name="Título 3 3 3 4" xfId="30964" xr:uid="{87E28854-2D95-4397-9332-E737BB8D3DF0}"/>
    <cellStyle name="Título 3 3 3 5" xfId="36448" xr:uid="{C66FF9F1-F37F-4D82-8592-441F1B39963B}"/>
    <cellStyle name="Título 3 3 4" xfId="12261" xr:uid="{0EB92E20-0E1B-4656-9339-B681ABFD6A4D}"/>
    <cellStyle name="Título 3 3 5" xfId="17497" xr:uid="{6860C684-B896-4209-9AAB-206E0E5BEE5A}"/>
    <cellStyle name="Título 3 3 6" xfId="19760" xr:uid="{2CF61F38-C83D-4957-8716-5D3798A35CA2}"/>
    <cellStyle name="Título 3 3 7" xfId="10142" xr:uid="{83106BFF-8C4D-49DC-8281-90D0222C9259}"/>
    <cellStyle name="Título 3 3 7 2" xfId="21463" xr:uid="{FC9B507C-ADC5-48B7-B18F-2FEB2C4CBCF5}"/>
    <cellStyle name="Título 3 3 7 2 2" xfId="27019" xr:uid="{A9235588-4AA6-4931-9DCB-E9FEC40511A9}"/>
    <cellStyle name="Título 3 3 7 2 3" xfId="32513" xr:uid="{74CC893D-E093-4388-8649-FD0A4681A3CE}"/>
    <cellStyle name="Título 3 3 7 2 4" xfId="37997" xr:uid="{2A99C2C9-9D72-48B5-8613-3B9B2CF68D8F}"/>
    <cellStyle name="Título 3 3 7 3" xfId="24290" xr:uid="{662A1B30-65B0-4234-BAFA-0444D66C27EE}"/>
    <cellStyle name="Título 3 3 7 4" xfId="29784" xr:uid="{15B2A5D2-93B2-4EA1-856D-7FDA06249C22}"/>
    <cellStyle name="Título 3 3 7 5" xfId="35268" xr:uid="{DDCA5A2F-96A5-43BA-AD4C-419323685070}"/>
    <cellStyle name="Título 3 3 8" xfId="6949" xr:uid="{B4BADE94-6BB6-4315-8139-1BA03316D97D}"/>
    <cellStyle name="Título 3 4" xfId="727" xr:uid="{6D833A7F-88DE-4F50-964B-5B1DA0F9FEB1}"/>
    <cellStyle name="Título 3 4 2" xfId="15358" xr:uid="{DAC4BE4E-CFE5-4C1D-9D5A-694AF9B6B276}"/>
    <cellStyle name="Título 3 4 2 2" xfId="22645" xr:uid="{E28BCB04-C2CB-497D-8378-1344BA3ABA8A}"/>
    <cellStyle name="Título 3 4 2 2 2" xfId="28201" xr:uid="{DA265926-4BB2-4967-98C1-484975510279}"/>
    <cellStyle name="Título 3 4 2 2 3" xfId="33695" xr:uid="{09CC1D8A-1C53-462E-AEB0-C09ED95D6DD2}"/>
    <cellStyle name="Título 3 4 2 2 4" xfId="39179" xr:uid="{065D2CE8-076B-4A30-85D4-B97FC9D67898}"/>
    <cellStyle name="Título 3 4 2 3" xfId="25472" xr:uid="{17847C70-2D14-41CC-A806-A301761276C4}"/>
    <cellStyle name="Título 3 4 2 4" xfId="30966" xr:uid="{AF76B5F9-A019-4173-B71D-20F3E5B37E13}"/>
    <cellStyle name="Título 3 4 2 5" xfId="36450" xr:uid="{D2BDC727-F059-4C11-A8CA-8D682F496192}"/>
    <cellStyle name="Título 3 4 3" xfId="12263" xr:uid="{88D5DF0A-8D10-4A0F-975A-2F1EA948B39C}"/>
    <cellStyle name="Título 3 4 4" xfId="17499" xr:uid="{4D5D87A9-CBA2-46B3-9B4D-6B3871C1B1A8}"/>
    <cellStyle name="Título 3 4 5" xfId="19762" xr:uid="{50119E97-F0C8-4E4D-A5FA-475F33F937EF}"/>
    <cellStyle name="Título 3 4 6" xfId="10144" xr:uid="{82A9C742-92CF-4320-9CB6-44C2099B8495}"/>
    <cellStyle name="Título 3 4 6 2" xfId="21465" xr:uid="{736DACAF-8A74-4A14-9E96-CB371DAF6FDF}"/>
    <cellStyle name="Título 3 4 6 2 2" xfId="27021" xr:uid="{5966BDF1-E278-4126-8149-A20464917672}"/>
    <cellStyle name="Título 3 4 6 2 3" xfId="32515" xr:uid="{5D04CF09-9A4B-4397-A5D5-97E880D97263}"/>
    <cellStyle name="Título 3 4 6 2 4" xfId="37999" xr:uid="{B4BFA9B1-CF43-4ECF-BAB4-04C248F2179C}"/>
    <cellStyle name="Título 3 4 6 3" xfId="24292" xr:uid="{59D97D93-E564-4C96-ABE3-12EE1908BFCB}"/>
    <cellStyle name="Título 3 4 6 4" xfId="29786" xr:uid="{98CC7B30-BFF5-4105-A199-1CB55B1CACD9}"/>
    <cellStyle name="Título 3 4 6 5" xfId="35270" xr:uid="{61B16D1A-7A6D-4444-849D-EE4915055994}"/>
    <cellStyle name="Título 3 4 7" xfId="6951" xr:uid="{77DABEF7-2F35-4523-ABAF-D97AEF6E4D34}"/>
    <cellStyle name="Título 3 5" xfId="728" xr:uid="{C2608FDB-94A6-4350-A6B0-42C9D8BF0A25}"/>
    <cellStyle name="Título 3 6" xfId="729" xr:uid="{90CB8436-2DFD-48E2-A94D-6B4CAB1E401F}"/>
    <cellStyle name="Título 3 7" xfId="730" xr:uid="{EDC60C7B-DC66-4B7B-AD4B-7603C62CD800}"/>
    <cellStyle name="Título 4" xfId="42" xr:uid="{00000000-0005-0000-0000-000038000000}"/>
    <cellStyle name="Título 4 10" xfId="6952" xr:uid="{392B0935-EEB5-4957-BC84-AA340225E6B7}"/>
    <cellStyle name="Título 4 2" xfId="731" xr:uid="{FC08915D-B426-43A8-831E-C6FB796BF3A6}"/>
    <cellStyle name="Título 4 2 2" xfId="15360" xr:uid="{D10C3410-4D65-46C4-8599-AB25265A787F}"/>
    <cellStyle name="Título 4 2 2 2" xfId="22647" xr:uid="{0E7A8DE6-6261-42D5-81AE-408D1F69BC3A}"/>
    <cellStyle name="Título 4 2 2 2 2" xfId="28203" xr:uid="{6977FC5A-2162-4994-A890-76899CE28273}"/>
    <cellStyle name="Título 4 2 2 2 3" xfId="33697" xr:uid="{41A9B0CD-50CA-463D-91A4-E48B4DC2C438}"/>
    <cellStyle name="Título 4 2 2 2 4" xfId="39181" xr:uid="{F48EF97A-FF77-4C16-825F-595FA23BC2B2}"/>
    <cellStyle name="Título 4 2 2 3" xfId="25474" xr:uid="{C7541D26-BD28-45ED-BDB7-829575AE68DA}"/>
    <cellStyle name="Título 4 2 2 4" xfId="30968" xr:uid="{DD275A2B-ADD1-447B-8F4B-31C49C1EEAF0}"/>
    <cellStyle name="Título 4 2 2 5" xfId="36452" xr:uid="{2CB36862-9896-465E-8A2F-180FAADA3306}"/>
    <cellStyle name="Título 4 2 3" xfId="12265" xr:uid="{6099D330-1A56-48BD-AB5F-262C44762654}"/>
    <cellStyle name="Título 4 2 4" xfId="17501" xr:uid="{087BD938-93C5-426B-9EB9-49331C704C1C}"/>
    <cellStyle name="Título 4 2 5" xfId="19764" xr:uid="{C16F2A2E-D590-4CC4-98FF-C19772C060E9}"/>
    <cellStyle name="Título 4 2 6" xfId="10146" xr:uid="{6A4C5BF7-D565-438F-ADD4-CF0D673614F9}"/>
    <cellStyle name="Título 4 2 6 2" xfId="21467" xr:uid="{4F70DB89-FDC2-4718-AA06-E70438B9CC85}"/>
    <cellStyle name="Título 4 2 6 2 2" xfId="27023" xr:uid="{A719DD5D-1B1A-49DD-B96E-A3D152F36683}"/>
    <cellStyle name="Título 4 2 6 2 3" xfId="32517" xr:uid="{3EE00CDC-6449-4073-BCE2-D0416BC38319}"/>
    <cellStyle name="Título 4 2 6 2 4" xfId="38001" xr:uid="{0DF097A6-E318-4530-82A2-4F026CC89A7E}"/>
    <cellStyle name="Título 4 2 6 3" xfId="24294" xr:uid="{8BCD556A-8C90-4D2A-A14B-56523AA283CF}"/>
    <cellStyle name="Título 4 2 6 4" xfId="29788" xr:uid="{31FA15BA-0CA5-4D2E-9516-5191FBEE2A2B}"/>
    <cellStyle name="Título 4 2 6 5" xfId="35272" xr:uid="{3AF51524-673E-4128-9D6B-B84108F8054D}"/>
    <cellStyle name="Título 4 2 7" xfId="6953" xr:uid="{FE9ABF43-B699-4202-B144-B135B904C181}"/>
    <cellStyle name="Título 4 3" xfId="6954" xr:uid="{1538F8E5-5AB9-406E-8675-D88BED0E807A}"/>
    <cellStyle name="Título 4 3 2" xfId="15361" xr:uid="{D2A48091-D683-423F-BE24-9CCFE16DC395}"/>
    <cellStyle name="Título 4 3 2 2" xfId="22648" xr:uid="{AD779C30-A5F1-4423-A25F-505BA533245C}"/>
    <cellStyle name="Título 4 3 2 2 2" xfId="28204" xr:uid="{DD3ECB22-A7F2-43DE-9C27-275E52AC4332}"/>
    <cellStyle name="Título 4 3 2 2 3" xfId="33698" xr:uid="{50F5FB49-4556-4BA0-9D10-C98B09DC8A65}"/>
    <cellStyle name="Título 4 3 2 2 4" xfId="39182" xr:uid="{C988AC70-CA0B-4C1E-BDBE-DFF21DB25BD8}"/>
    <cellStyle name="Título 4 3 2 3" xfId="25475" xr:uid="{BC2FD1AC-F9D1-469E-B853-71966D4B9EC5}"/>
    <cellStyle name="Título 4 3 2 4" xfId="30969" xr:uid="{8618BECD-5DA4-43AA-8839-736407BFA172}"/>
    <cellStyle name="Título 4 3 2 5" xfId="36453" xr:uid="{22501D5C-EB66-460C-82EC-1EC5B2EC6704}"/>
    <cellStyle name="Título 4 3 3" xfId="12266" xr:uid="{424F9870-FDA6-4FAF-8EE8-22956A168B53}"/>
    <cellStyle name="Título 4 3 4" xfId="17502" xr:uid="{191147B3-1898-453E-942A-3FBE26638C60}"/>
    <cellStyle name="Título 4 3 5" xfId="19765" xr:uid="{2AFBE94F-4055-4D3B-BCBC-A6CE91A89FDC}"/>
    <cellStyle name="Título 4 3 6" xfId="10147" xr:uid="{BC2C9E41-722E-44AD-A2CA-9EC7A9DF097D}"/>
    <cellStyle name="Título 4 3 6 2" xfId="21468" xr:uid="{FDD4461B-5091-4E96-898B-D8D35493F3ED}"/>
    <cellStyle name="Título 4 3 6 2 2" xfId="27024" xr:uid="{D0C2B580-4EFA-48B4-8A0F-517EAB268A71}"/>
    <cellStyle name="Título 4 3 6 2 3" xfId="32518" xr:uid="{D00375B5-DFC9-4CF0-8795-B82BDF2949C1}"/>
    <cellStyle name="Título 4 3 6 2 4" xfId="38002" xr:uid="{714488C9-2592-4716-82ED-99A5FE7AEAF5}"/>
    <cellStyle name="Título 4 3 6 3" xfId="24295" xr:uid="{451D54CA-D067-4C0D-8D6E-CE32E7F83AE1}"/>
    <cellStyle name="Título 4 3 6 4" xfId="29789" xr:uid="{B9D188F5-D88A-45F4-A125-1D214CCD9089}"/>
    <cellStyle name="Título 4 3 6 5" xfId="35273" xr:uid="{648906EA-E832-4DCD-AE93-1ED4195F8E71}"/>
    <cellStyle name="Título 4 4" xfId="6955" xr:uid="{C1F73AAB-033B-429A-9EE1-809F2E8BBF37}"/>
    <cellStyle name="Título 4 4 2" xfId="15362" xr:uid="{35241DBD-470F-4187-96FC-AD42B1EFBEB5}"/>
    <cellStyle name="Título 4 4 2 2" xfId="22649" xr:uid="{F606E7C4-F63B-4443-809B-BF87F95E5101}"/>
    <cellStyle name="Título 4 4 2 2 2" xfId="28205" xr:uid="{6C781F6A-183A-4FF8-AA25-E15FF0D1D570}"/>
    <cellStyle name="Título 4 4 2 2 3" xfId="33699" xr:uid="{7E86AF58-C234-4CFF-8035-E19360159540}"/>
    <cellStyle name="Título 4 4 2 2 4" xfId="39183" xr:uid="{49621ED8-8F31-4237-9186-7A8A7AA0BB6A}"/>
    <cellStyle name="Título 4 4 2 3" xfId="25476" xr:uid="{797F7707-6DA7-4779-81BB-5EDD71228238}"/>
    <cellStyle name="Título 4 4 2 4" xfId="30970" xr:uid="{DD922E5D-ECC1-4FEA-9149-9146E327056C}"/>
    <cellStyle name="Título 4 4 2 5" xfId="36454" xr:uid="{BF401DC5-13FF-409C-9AF5-2EB0A2988AFB}"/>
    <cellStyle name="Título 4 4 3" xfId="12267" xr:uid="{206803D5-98FC-488B-9FCC-A6FA55058A57}"/>
    <cellStyle name="Título 4 4 4" xfId="17503" xr:uid="{2580AF66-3DE2-4BCA-84AC-9AFB9D300254}"/>
    <cellStyle name="Título 4 4 5" xfId="19766" xr:uid="{069926C6-E4D6-481F-B1C9-CAD96CC15CAB}"/>
    <cellStyle name="Título 4 4 6" xfId="10148" xr:uid="{10AF98E4-4B05-488B-A447-F97FCC91C464}"/>
    <cellStyle name="Título 4 4 6 2" xfId="21469" xr:uid="{CE118F2D-982C-4BFC-A0C1-8CCA4ED8FA82}"/>
    <cellStyle name="Título 4 4 6 2 2" xfId="27025" xr:uid="{225B3D82-2DBA-4A63-951A-5AC94ACE5510}"/>
    <cellStyle name="Título 4 4 6 2 3" xfId="32519" xr:uid="{C89C6948-8AB2-43E9-BE95-E63C95CAAF04}"/>
    <cellStyle name="Título 4 4 6 2 4" xfId="38003" xr:uid="{2B78294A-D0F1-47ED-8729-9E9AF65EA719}"/>
    <cellStyle name="Título 4 4 6 3" xfId="24296" xr:uid="{FCE23AB3-AA4C-42C8-9836-CAC63160C429}"/>
    <cellStyle name="Título 4 4 6 4" xfId="29790" xr:uid="{C94AA75E-249C-4042-86D8-A9996A8D10BC}"/>
    <cellStyle name="Título 4 4 6 5" xfId="35274" xr:uid="{A7A64BDA-2F98-4D6D-BC89-1C2D25427083}"/>
    <cellStyle name="Título 4 5" xfId="15359" xr:uid="{2460AA96-1747-41DC-B0EC-74B4DC4E4366}"/>
    <cellStyle name="Título 4 5 2" xfId="22646" xr:uid="{BB107FC5-12F7-4699-9A71-2F13109838BA}"/>
    <cellStyle name="Título 4 5 2 2" xfId="28202" xr:uid="{CB6BC6AD-AF7A-41F9-916A-A351719F8A9F}"/>
    <cellStyle name="Título 4 5 2 3" xfId="33696" xr:uid="{49F1D032-2028-4BDE-BDCA-336478CF1784}"/>
    <cellStyle name="Título 4 5 2 4" xfId="39180" xr:uid="{F3A3D6F7-9DC0-4FEA-9D8A-C55B1C6DE640}"/>
    <cellStyle name="Título 4 5 3" xfId="25473" xr:uid="{74BE8133-6DF2-4DC0-BD4F-88FDB5582D4A}"/>
    <cellStyle name="Título 4 5 4" xfId="30967" xr:uid="{D8381080-47B4-4284-B69E-CBBBFB90DE51}"/>
    <cellStyle name="Título 4 5 5" xfId="36451" xr:uid="{5C3D628C-5AA3-4BD0-AAC5-D412041FF9F3}"/>
    <cellStyle name="Título 4 6" xfId="12264" xr:uid="{E74C8AFD-6A17-433B-83F6-51AA539754DB}"/>
    <cellStyle name="Título 4 7" xfId="17500" xr:uid="{684A2F79-78CD-4D0A-A327-CA798156C808}"/>
    <cellStyle name="Título 4 8" xfId="19763" xr:uid="{44843148-3E9C-44A2-8789-255B0B784361}"/>
    <cellStyle name="Título 4 9" xfId="10145" xr:uid="{FFD2BEA7-046E-4EB6-9880-FD058B1F6534}"/>
    <cellStyle name="Título 4 9 2" xfId="21466" xr:uid="{B6C6C32A-B11A-446C-A45E-BC0AA05E831D}"/>
    <cellStyle name="Título 4 9 2 2" xfId="27022" xr:uid="{1611BCE4-AE79-44F0-BE00-06B643D327E2}"/>
    <cellStyle name="Título 4 9 2 3" xfId="32516" xr:uid="{4E625F20-CB4A-40BA-BA44-C3CA7A754C8B}"/>
    <cellStyle name="Título 4 9 2 4" xfId="38000" xr:uid="{BE578532-CD80-4390-9A83-7EB72E0E0611}"/>
    <cellStyle name="Título 4 9 3" xfId="24293" xr:uid="{1FB3A714-EEB1-4D28-A836-EF26EFB95C3A}"/>
    <cellStyle name="Título 4 9 4" xfId="29787" xr:uid="{CA5B4672-A731-4E5B-9C53-7CEE3BF76A72}"/>
    <cellStyle name="Título 4 9 5" xfId="35271" xr:uid="{B5047E16-B5CB-403A-AE65-16F307F09DFC}"/>
    <cellStyle name="Título 5" xfId="732" xr:uid="{FAF7AEF9-B62B-4B87-89A5-533713C6A8CD}"/>
    <cellStyle name="Título 5 2" xfId="6957" xr:uid="{697DA0C1-7336-41E7-8D57-4D0E0EBE5CDB}"/>
    <cellStyle name="Título 5 2 2" xfId="15364" xr:uid="{E2032A29-1E96-44F1-BBF1-73021426ECB9}"/>
    <cellStyle name="Título 5 2 2 2" xfId="22651" xr:uid="{C8248184-A200-48F9-A297-0703FB48022C}"/>
    <cellStyle name="Título 5 2 2 2 2" xfId="28207" xr:uid="{7F84C9BE-A506-4474-B28D-8C1E63ABA76A}"/>
    <cellStyle name="Título 5 2 2 2 3" xfId="33701" xr:uid="{4AD14442-BA48-430B-B361-3EA4057FAAC0}"/>
    <cellStyle name="Título 5 2 2 2 4" xfId="39185" xr:uid="{F9C1FC0C-D8EB-4EA0-9BDE-8F06F36EC45E}"/>
    <cellStyle name="Título 5 2 2 3" xfId="25478" xr:uid="{929FC576-2A2C-40A2-A2EE-8ACA12E27845}"/>
    <cellStyle name="Título 5 2 2 4" xfId="30972" xr:uid="{1237866B-2EEE-49D7-8AD9-ED06BC3C1FAB}"/>
    <cellStyle name="Título 5 2 2 5" xfId="36456" xr:uid="{C94A78A4-B477-4482-86F1-776E18B079E8}"/>
    <cellStyle name="Título 5 2 3" xfId="12269" xr:uid="{19B7DBA6-69B7-4E0A-82CA-FE94E58ED9DE}"/>
    <cellStyle name="Título 5 2 4" xfId="17505" xr:uid="{932D6078-96B1-42E7-8BEE-8BF45CA4C6BE}"/>
    <cellStyle name="Título 5 2 5" xfId="19768" xr:uid="{BB0F3ED0-9033-4533-9E0B-04962D038417}"/>
    <cellStyle name="Título 5 2 6" xfId="10150" xr:uid="{C0443ADC-8CCC-4AD0-B5C4-833C8F9407B4}"/>
    <cellStyle name="Título 5 2 6 2" xfId="21471" xr:uid="{1B7033D9-99FB-4EB7-B5D8-F5BA9BFCA68C}"/>
    <cellStyle name="Título 5 2 6 2 2" xfId="27027" xr:uid="{80E0945B-194A-446A-BA49-45E43203C734}"/>
    <cellStyle name="Título 5 2 6 2 3" xfId="32521" xr:uid="{8FAE8C7C-C4F1-4AD8-B75F-FC2D57346C42}"/>
    <cellStyle name="Título 5 2 6 2 4" xfId="38005" xr:uid="{C0149976-617C-4357-A4E7-7E855CA3DA2A}"/>
    <cellStyle name="Título 5 2 6 3" xfId="24298" xr:uid="{5984B9C0-4D5F-4ADE-9528-C248342320B8}"/>
    <cellStyle name="Título 5 2 6 4" xfId="29792" xr:uid="{1037B02D-2C87-46D6-85C2-7051376A9392}"/>
    <cellStyle name="Título 5 2 6 5" xfId="35276" xr:uid="{CA520083-9865-4CDF-A693-9967FF9F0FC6}"/>
    <cellStyle name="Título 5 3" xfId="15363" xr:uid="{8D2D6F7E-02A3-4207-8032-DA2FA40C276F}"/>
    <cellStyle name="Título 5 3 2" xfId="22650" xr:uid="{C8405B31-FD17-4A76-8AFB-9C49DDBA1073}"/>
    <cellStyle name="Título 5 3 2 2" xfId="28206" xr:uid="{169D1704-E07E-438C-82B2-80C7A9040D68}"/>
    <cellStyle name="Título 5 3 2 3" xfId="33700" xr:uid="{DA7901DE-5751-4994-93DE-BF14EEBA449E}"/>
    <cellStyle name="Título 5 3 2 4" xfId="39184" xr:uid="{D93B9DF0-CCA4-47A0-9919-1F7C53F3FDB4}"/>
    <cellStyle name="Título 5 3 3" xfId="25477" xr:uid="{80A959CE-E912-4B4C-AF06-36C2F1925261}"/>
    <cellStyle name="Título 5 3 4" xfId="30971" xr:uid="{9C5502A5-3C54-4CB4-A6D2-C4B2A282BE6A}"/>
    <cellStyle name="Título 5 3 5" xfId="36455" xr:uid="{EB9F012C-AD40-41E8-B07C-EA640A2EEBFB}"/>
    <cellStyle name="Título 5 4" xfId="12268" xr:uid="{D6FAEEEF-1C2F-46F3-8495-633A012DFBC4}"/>
    <cellStyle name="Título 5 5" xfId="17504" xr:uid="{131D4D8E-24A3-40D5-8D20-5E0CF93F62CA}"/>
    <cellStyle name="Título 5 6" xfId="19767" xr:uid="{CD70488C-AF9E-4AF4-BCA9-DE60AE907139}"/>
    <cellStyle name="Título 5 7" xfId="10149" xr:uid="{BA987BD1-F9D1-432B-9674-F51CFE2746A9}"/>
    <cellStyle name="Título 5 7 2" xfId="21470" xr:uid="{AB3F1E9B-98AD-4815-9193-EF10713BFA36}"/>
    <cellStyle name="Título 5 7 2 2" xfId="27026" xr:uid="{F68ECFE9-A71D-45BB-A2A5-754F09279EDC}"/>
    <cellStyle name="Título 5 7 2 3" xfId="32520" xr:uid="{F3D7AC6E-2442-44E0-8078-197AB2810A89}"/>
    <cellStyle name="Título 5 7 2 4" xfId="38004" xr:uid="{AC97BBB0-B94E-4D48-8F57-B66E417AB149}"/>
    <cellStyle name="Título 5 7 3" xfId="24297" xr:uid="{108CC12C-78AE-4F27-866E-7CE4325AA929}"/>
    <cellStyle name="Título 5 7 4" xfId="29791" xr:uid="{EBEB7940-DC47-4A57-9C06-D14E55DB66E0}"/>
    <cellStyle name="Título 5 7 5" xfId="35275" xr:uid="{C6FD3AF7-B410-4B19-B095-2094A81EE6EC}"/>
    <cellStyle name="Título 5 8" xfId="6956" xr:uid="{52EBE520-21DE-4B4E-B0A0-3E20D4B52840}"/>
    <cellStyle name="Título 6" xfId="733" xr:uid="{B618D2D0-EDC6-40D3-AA6B-E833FB30C3C6}"/>
    <cellStyle name="Título 6 2" xfId="15365" xr:uid="{87672569-4B6C-4223-BA93-DC9A69F8D04A}"/>
    <cellStyle name="Título 6 2 2" xfId="22652" xr:uid="{DEB72437-32C6-4B4D-89DC-57C1EFB36947}"/>
    <cellStyle name="Título 6 2 2 2" xfId="28208" xr:uid="{FE535535-C902-42EE-9E17-30EF6ED3E44F}"/>
    <cellStyle name="Título 6 2 2 3" xfId="33702" xr:uid="{FCF587AF-F5BD-44E7-B64E-9E600EDB88CC}"/>
    <cellStyle name="Título 6 2 2 4" xfId="39186" xr:uid="{83738867-BB0F-4311-8E29-632426FC59A2}"/>
    <cellStyle name="Título 6 2 3" xfId="25479" xr:uid="{88B23754-FE3D-4B22-99CD-C0AD42C8C464}"/>
    <cellStyle name="Título 6 2 4" xfId="30973" xr:uid="{8B445BF7-C697-4736-A0D2-5AD25059827D}"/>
    <cellStyle name="Título 6 2 5" xfId="36457" xr:uid="{24E529B8-319F-44E8-9836-2DD6377958E6}"/>
    <cellStyle name="Título 6 3" xfId="12270" xr:uid="{B26DF378-D201-45F7-82DF-D4ABF60CB6CD}"/>
    <cellStyle name="Título 6 4" xfId="17506" xr:uid="{546C5262-9FF0-45B3-ABD3-252F3432BCE1}"/>
    <cellStyle name="Título 6 5" xfId="19769" xr:uid="{F40D89C3-F259-46BC-B601-10BE182433F1}"/>
    <cellStyle name="Título 6 6" xfId="10151" xr:uid="{7FC47DDF-054E-41EE-B506-48CF889E2092}"/>
    <cellStyle name="Título 6 6 2" xfId="21472" xr:uid="{B8F6C737-051E-42F2-8212-7C1D4C2F075F}"/>
    <cellStyle name="Título 6 6 2 2" xfId="27028" xr:uid="{3454773B-43F7-4278-BEDE-03C1DCF43DC4}"/>
    <cellStyle name="Título 6 6 2 3" xfId="32522" xr:uid="{A7B0A732-8907-465F-8EEB-C4EDB82EDEEA}"/>
    <cellStyle name="Título 6 6 2 4" xfId="38006" xr:uid="{CD483DAC-8350-4201-ABB0-835D518D7BBB}"/>
    <cellStyle name="Título 6 6 3" xfId="24299" xr:uid="{4BAD41A4-5431-4008-A480-41376BC3FA0E}"/>
    <cellStyle name="Título 6 6 4" xfId="29793" xr:uid="{747A58F8-CE4B-4483-90C1-5F761E1F7E08}"/>
    <cellStyle name="Título 6 6 5" xfId="35277" xr:uid="{E8F16983-52C2-48BF-8BE7-2EAF961C821C}"/>
    <cellStyle name="Título 6 7" xfId="6958" xr:uid="{ABB5DFE9-EBE8-4DBD-AF20-C27084B92930}"/>
    <cellStyle name="Título 7" xfId="734" xr:uid="{B7251F0F-C266-4B23-B316-D96238F284A0}"/>
    <cellStyle name="Título 8" xfId="735" xr:uid="{BEF156FF-09DE-44E3-8C3D-49AFA6C87383}"/>
    <cellStyle name="Título 9" xfId="736" xr:uid="{4369DC13-E491-4FE9-A562-17A8F6583F65}"/>
    <cellStyle name="Total" xfId="17" builtinId="25" customBuiltin="1"/>
    <cellStyle name="Total 2" xfId="737" xr:uid="{18D835B6-6D13-4F98-9650-21D85D7ACCB5}"/>
    <cellStyle name="Total 2 10" xfId="12271" xr:uid="{0A90EE61-380B-4584-9218-3F72AEBD34C3}"/>
    <cellStyle name="Total 2 11" xfId="17507" xr:uid="{6002EBA1-596B-4179-A2E8-BE728E6B12A3}"/>
    <cellStyle name="Total 2 12" xfId="19770" xr:uid="{FD1D5691-398E-420E-84D8-9859CD654640}"/>
    <cellStyle name="Total 2 13" xfId="10152" xr:uid="{1E3003CC-C88E-414C-98CB-F0F7A0FAD76F}"/>
    <cellStyle name="Total 2 13 2" xfId="21473" xr:uid="{4A95F429-4751-4B67-BEA8-A6E4A16CFA10}"/>
    <cellStyle name="Total 2 13 2 2" xfId="27029" xr:uid="{805E7C08-523B-42B3-8E4D-3EB19CBB2D59}"/>
    <cellStyle name="Total 2 13 2 3" xfId="32523" xr:uid="{96FFD3F7-E4CC-430A-98ED-5529F48D3544}"/>
    <cellStyle name="Total 2 13 2 4" xfId="38007" xr:uid="{D07D1554-A49C-4915-A417-F348D26B1EA7}"/>
    <cellStyle name="Total 2 13 3" xfId="24300" xr:uid="{8874E065-8DE1-4F16-85FB-994F46457D28}"/>
    <cellStyle name="Total 2 13 4" xfId="29794" xr:uid="{123A6F16-353D-4E12-A77A-041630AE60B7}"/>
    <cellStyle name="Total 2 13 5" xfId="35278" xr:uid="{308EFF61-F345-4648-BAA4-AA90FA0FC4E1}"/>
    <cellStyle name="Total 2 14" xfId="6959" xr:uid="{D147C65A-A9DA-4504-8A7E-639EB7056124}"/>
    <cellStyle name="Total 2 2" xfId="6960" xr:uid="{4AB8B3FB-2463-4DA5-9E1F-45B2B0133E90}"/>
    <cellStyle name="Total 2 2 10" xfId="19771" xr:uid="{0A1294CC-EFE6-4FE5-A547-25A054790D90}"/>
    <cellStyle name="Total 2 2 11" xfId="10153" xr:uid="{11729F20-3574-4A1B-B9C5-D3ACB13AD846}"/>
    <cellStyle name="Total 2 2 11 2" xfId="21474" xr:uid="{937426E1-9623-4466-8FB8-EF855CE2F9E2}"/>
    <cellStyle name="Total 2 2 11 2 2" xfId="27030" xr:uid="{62D6F233-611C-498A-8B86-F4D9B263ED2F}"/>
    <cellStyle name="Total 2 2 11 2 3" xfId="32524" xr:uid="{57BDDEC4-5FBC-4FAE-9ED3-74610B81A8C9}"/>
    <cellStyle name="Total 2 2 11 2 4" xfId="38008" xr:uid="{4BB62B53-4B0E-4C11-A1EF-10F977845594}"/>
    <cellStyle name="Total 2 2 11 3" xfId="24301" xr:uid="{47737CBA-C9BE-4ECB-80BC-3A797780E9B9}"/>
    <cellStyle name="Total 2 2 11 4" xfId="29795" xr:uid="{EFB4D51C-8541-403A-B670-F2C3BBA9677D}"/>
    <cellStyle name="Total 2 2 11 5" xfId="35279" xr:uid="{EF0751F3-335B-4994-B7AF-B108BB0D56BE}"/>
    <cellStyle name="Total 2 2 2" xfId="6961" xr:uid="{C3EF59C3-DA98-4901-9B16-FE44316B21D4}"/>
    <cellStyle name="Total 2 2 2 2" xfId="15368" xr:uid="{76BB0ADC-0865-49B9-90C4-FA9C3778B7BE}"/>
    <cellStyle name="Total 2 2 2 2 2" xfId="22655" xr:uid="{76FE4EFB-9D29-40AC-89E9-C2EC5C7C4439}"/>
    <cellStyle name="Total 2 2 2 2 2 2" xfId="28211" xr:uid="{EA5F188A-F1FA-4D14-8DF9-0E59734DD8A5}"/>
    <cellStyle name="Total 2 2 2 2 2 3" xfId="33705" xr:uid="{75500194-75A1-484E-A5E4-3DD8392FFE98}"/>
    <cellStyle name="Total 2 2 2 2 2 4" xfId="39189" xr:uid="{F447FA30-5F0D-4368-9618-E4C1A6D8ED43}"/>
    <cellStyle name="Total 2 2 2 2 3" xfId="25482" xr:uid="{376B742A-2441-4E70-8700-98B90D3E0567}"/>
    <cellStyle name="Total 2 2 2 2 4" xfId="30976" xr:uid="{D159FC31-8420-4816-B134-9F9E3A08E91C}"/>
    <cellStyle name="Total 2 2 2 2 5" xfId="36460" xr:uid="{6488148B-487A-4A1E-9DE3-77F691EF6CFD}"/>
    <cellStyle name="Total 2 2 2 3" xfId="12273" xr:uid="{6C95DA99-1D14-467A-9925-0A71FD8A08A5}"/>
    <cellStyle name="Total 2 2 2 4" xfId="17509" xr:uid="{0EC40683-9A03-4A0F-B685-580042BA84DF}"/>
    <cellStyle name="Total 2 2 2 5" xfId="19772" xr:uid="{6A87B0B9-C7C1-487E-A0FE-34E94DCCC3D1}"/>
    <cellStyle name="Total 2 2 2 6" xfId="10154" xr:uid="{5F9D06DF-2547-421A-A594-1FF0B5429091}"/>
    <cellStyle name="Total 2 2 2 6 2" xfId="21475" xr:uid="{B9E25531-AA87-4428-875D-C4223AED525C}"/>
    <cellStyle name="Total 2 2 2 6 2 2" xfId="27031" xr:uid="{0A15ADFD-5C7C-4350-BA80-76855A7FDA77}"/>
    <cellStyle name="Total 2 2 2 6 2 3" xfId="32525" xr:uid="{D298776C-903D-4841-B32C-B33E4A0BFA46}"/>
    <cellStyle name="Total 2 2 2 6 2 4" xfId="38009" xr:uid="{F3562E02-17B1-4BDB-8CB6-89DB806E8E27}"/>
    <cellStyle name="Total 2 2 2 6 3" xfId="24302" xr:uid="{64898114-A684-42FC-9618-E55280F49142}"/>
    <cellStyle name="Total 2 2 2 6 4" xfId="29796" xr:uid="{061C8FDA-E7D0-4E88-9C0D-A3ABEACBF440}"/>
    <cellStyle name="Total 2 2 2 6 5" xfId="35280" xr:uid="{120E1A81-277B-49CF-9B94-EE3CF8F58B2E}"/>
    <cellStyle name="Total 2 2 3" xfId="6962" xr:uid="{62269213-0155-4782-8FF6-2A57F857B0B9}"/>
    <cellStyle name="Total 2 2 3 2" xfId="15369" xr:uid="{51FD7C77-C126-42E0-BD4F-0C7EB05623DD}"/>
    <cellStyle name="Total 2 2 3 2 2" xfId="22656" xr:uid="{95D9D8CE-C63C-4161-89B4-75DD114A8EC2}"/>
    <cellStyle name="Total 2 2 3 2 2 2" xfId="28212" xr:uid="{D153EFBF-B27A-4A15-9191-FD135449A8B6}"/>
    <cellStyle name="Total 2 2 3 2 2 3" xfId="33706" xr:uid="{E1EA9FFE-EC5A-41EB-AFC1-A8D8B0B719C4}"/>
    <cellStyle name="Total 2 2 3 2 2 4" xfId="39190" xr:uid="{8A9F2988-DF7F-4330-BD01-C0B7AD49989E}"/>
    <cellStyle name="Total 2 2 3 2 3" xfId="25483" xr:uid="{BDF13C7E-3926-44E4-93BB-A9D737849E7F}"/>
    <cellStyle name="Total 2 2 3 2 4" xfId="30977" xr:uid="{D1926EA3-CE39-4E49-ADBD-8E6D62552232}"/>
    <cellStyle name="Total 2 2 3 2 5" xfId="36461" xr:uid="{4685FAB4-26D2-49E3-82A2-A763C3568907}"/>
    <cellStyle name="Total 2 2 3 3" xfId="12274" xr:uid="{83C8FAF5-958B-43BB-98C7-FFE85886DAD5}"/>
    <cellStyle name="Total 2 2 3 4" xfId="17510" xr:uid="{8F41D191-41B8-49BB-8613-93F3B5DA1F53}"/>
    <cellStyle name="Total 2 2 3 5" xfId="19773" xr:uid="{0EF50F22-8ECB-4673-9FD8-BDD5928355D1}"/>
    <cellStyle name="Total 2 2 3 6" xfId="10155" xr:uid="{2519DDB1-425E-4E8F-AA02-FA5DD1DE11AA}"/>
    <cellStyle name="Total 2 2 3 6 2" xfId="21476" xr:uid="{A989AF61-FF50-45F0-B393-30A757D591B5}"/>
    <cellStyle name="Total 2 2 3 6 2 2" xfId="27032" xr:uid="{1BE0A8A9-DF48-445A-A08A-75BCF120F7E0}"/>
    <cellStyle name="Total 2 2 3 6 2 3" xfId="32526" xr:uid="{A698F00F-7A4C-4430-AB41-5ECC784360EE}"/>
    <cellStyle name="Total 2 2 3 6 2 4" xfId="38010" xr:uid="{7F4A351B-38F1-4E51-B730-3C1809C5F7A4}"/>
    <cellStyle name="Total 2 2 3 6 3" xfId="24303" xr:uid="{9C48D5E6-2BD7-4FC9-90A4-10790FAEAABB}"/>
    <cellStyle name="Total 2 2 3 6 4" xfId="29797" xr:uid="{3E753DBB-4DD0-469B-984C-4FD736905A46}"/>
    <cellStyle name="Total 2 2 3 6 5" xfId="35281" xr:uid="{2E1F31E5-E998-4319-8E9C-5892431D0A7F}"/>
    <cellStyle name="Total 2 2 4" xfId="6963" xr:uid="{AEFC7423-69A5-4368-AE4C-114D71194BC4}"/>
    <cellStyle name="Total 2 2 4 2" xfId="15370" xr:uid="{964FE9B0-922E-4105-80CD-0F225A2D4232}"/>
    <cellStyle name="Total 2 2 4 2 2" xfId="22657" xr:uid="{28A6C4F3-D460-4A38-A41B-FA98C14A87EB}"/>
    <cellStyle name="Total 2 2 4 2 2 2" xfId="28213" xr:uid="{83BF2FDB-B73D-4B0A-9239-35711280F62C}"/>
    <cellStyle name="Total 2 2 4 2 2 3" xfId="33707" xr:uid="{17F2E0AC-177C-4074-BC87-580AAA48222A}"/>
    <cellStyle name="Total 2 2 4 2 2 4" xfId="39191" xr:uid="{7036289C-2640-44F7-B753-0822DFB8FFF8}"/>
    <cellStyle name="Total 2 2 4 2 3" xfId="25484" xr:uid="{32FB308E-8E16-4714-AB72-C7F6B62EFBE7}"/>
    <cellStyle name="Total 2 2 4 2 4" xfId="30978" xr:uid="{E5D3883F-65A2-46A0-B878-97FAB219189E}"/>
    <cellStyle name="Total 2 2 4 2 5" xfId="36462" xr:uid="{C74CA42C-C781-41A6-B41A-2C5F6D1CF889}"/>
    <cellStyle name="Total 2 2 4 3" xfId="12517" xr:uid="{09B2EEFC-89C6-411F-BE77-4E62426A1945}"/>
    <cellStyle name="Total 2 2 4 4" xfId="19774" xr:uid="{56C8D8DD-BA15-46D7-A4CB-8DCAB7DB4A92}"/>
    <cellStyle name="Total 2 2 4 5" xfId="10156" xr:uid="{9230E7A5-FE0D-4400-AC2F-029C39305F3C}"/>
    <cellStyle name="Total 2 2 4 5 2" xfId="21477" xr:uid="{00F339A3-4AB2-416A-8E0C-2BA55D82785E}"/>
    <cellStyle name="Total 2 2 4 5 2 2" xfId="27033" xr:uid="{1EC0F141-19F2-4C38-A12B-05B9785ADEC9}"/>
    <cellStyle name="Total 2 2 4 5 2 3" xfId="32527" xr:uid="{BE2C94A1-423C-44E9-8102-69CD64B6353E}"/>
    <cellStyle name="Total 2 2 4 5 2 4" xfId="38011" xr:uid="{A873DB76-1324-4342-BF47-12305504522F}"/>
    <cellStyle name="Total 2 2 4 5 3" xfId="24304" xr:uid="{78A541FA-0017-4865-8642-9E56846DFE0A}"/>
    <cellStyle name="Total 2 2 4 5 4" xfId="29798" xr:uid="{B3C75503-6F6F-4E33-AA4F-E332D302D19F}"/>
    <cellStyle name="Total 2 2 4 5 5" xfId="35282" xr:uid="{F18C73B9-ADA3-4BCF-9DD3-FA6DCEDBF37A}"/>
    <cellStyle name="Total 2 2 5" xfId="7228" xr:uid="{BEE49F12-3897-4D78-BEF5-EB919F1A90B9}"/>
    <cellStyle name="Total 2 2 5 2" xfId="19987" xr:uid="{43E6499F-1127-4435-80A6-5789F9C3F591}"/>
    <cellStyle name="Total 2 2 5 3" xfId="10157" xr:uid="{D8E86407-196F-406D-B606-FB3B2E220813}"/>
    <cellStyle name="Total 2 2 5 3 2" xfId="21478" xr:uid="{60BEBF23-D3CB-4375-A9B5-E67F1B300E9F}"/>
    <cellStyle name="Total 2 2 5 3 2 2" xfId="27034" xr:uid="{10B372F8-6C54-4A90-AA13-D09F6115B8E2}"/>
    <cellStyle name="Total 2 2 5 3 2 3" xfId="32528" xr:uid="{39111693-4D0F-49C9-9E2F-920E0B9BF1DD}"/>
    <cellStyle name="Total 2 2 5 3 2 4" xfId="38012" xr:uid="{3E781506-1550-4796-B1BB-D1B8B0673682}"/>
    <cellStyle name="Total 2 2 5 3 3" xfId="24305" xr:uid="{3A3E026E-F995-4DE6-B3FA-CE3A3D9D6608}"/>
    <cellStyle name="Total 2 2 5 3 4" xfId="29799" xr:uid="{D0DB3879-20E7-42DC-B67F-C465F5F345F2}"/>
    <cellStyle name="Total 2 2 5 3 5" xfId="35283" xr:uid="{6BA4220C-4E63-47AA-9E6B-07FADD6F8931}"/>
    <cellStyle name="Total 2 2 6" xfId="10158" xr:uid="{90F7D8F7-D402-443A-91F7-C50031DF3215}"/>
    <cellStyle name="Total 2 2 6 2" xfId="21479" xr:uid="{FCB80BC1-EBDA-4720-AD4C-F9CC16B6ABAC}"/>
    <cellStyle name="Total 2 2 6 2 2" xfId="27035" xr:uid="{01496236-A7D6-4BEE-BC8A-EE99571FC5CB}"/>
    <cellStyle name="Total 2 2 6 2 3" xfId="32529" xr:uid="{4AB51834-AC68-42E8-AC5F-0ED71BE492D4}"/>
    <cellStyle name="Total 2 2 6 2 4" xfId="38013" xr:uid="{8BE68F60-BAC9-44B7-99C7-E94A441E0601}"/>
    <cellStyle name="Total 2 2 6 3" xfId="24306" xr:uid="{E9604982-F408-4C52-86CC-D1E0770314B1}"/>
    <cellStyle name="Total 2 2 6 4" xfId="29800" xr:uid="{35749905-89C4-4E63-A032-3EFC69DAF253}"/>
    <cellStyle name="Total 2 2 6 5" xfId="35284" xr:uid="{4DE1D0DE-BDBF-4FAF-AB96-E8254AED9BEF}"/>
    <cellStyle name="Total 2 2 7" xfId="15367" xr:uid="{65BE1D0F-F507-41FE-936B-DFB7E91D619D}"/>
    <cellStyle name="Total 2 2 7 2" xfId="22654" xr:uid="{920F3F1F-6014-4BF2-A278-7CE1FB6BA32B}"/>
    <cellStyle name="Total 2 2 7 2 2" xfId="28210" xr:uid="{9B120F98-50E2-4B02-A44C-D0408C44D569}"/>
    <cellStyle name="Total 2 2 7 2 3" xfId="33704" xr:uid="{ADA6839B-4B12-4061-8090-19617B319191}"/>
    <cellStyle name="Total 2 2 7 2 4" xfId="39188" xr:uid="{5C1515E3-CDFB-4396-8EBD-ECACCB4DC0A1}"/>
    <cellStyle name="Total 2 2 7 3" xfId="25481" xr:uid="{640F3B71-63CA-46F2-AD80-D0B010A36B5A}"/>
    <cellStyle name="Total 2 2 7 4" xfId="30975" xr:uid="{7FC3999B-0A88-43B8-AA47-FD72D09E139D}"/>
    <cellStyle name="Total 2 2 7 5" xfId="36459" xr:uid="{2F3F3978-F07D-41E2-9C99-D2AA81617142}"/>
    <cellStyle name="Total 2 2 8" xfId="12272" xr:uid="{60B2C8CD-034D-44A5-8DAF-03FD488C0D63}"/>
    <cellStyle name="Total 2 2 9" xfId="17508" xr:uid="{5A42E504-3F28-4915-98D9-52A373C9AD76}"/>
    <cellStyle name="Total 2 3" xfId="6964" xr:uid="{AD693025-FA40-4370-A74F-B2A2A044FCB6}"/>
    <cellStyle name="Total 2 3 2" xfId="6965" xr:uid="{80B55AB5-9B61-4278-A0DC-A0C56385DC9B}"/>
    <cellStyle name="Total 2 3 2 2" xfId="15372" xr:uid="{3957FD55-A672-4933-A8C4-A01141C4B6EE}"/>
    <cellStyle name="Total 2 3 2 2 2" xfId="22659" xr:uid="{6305ABE3-BCEF-4EEF-8264-EE3A21F97E07}"/>
    <cellStyle name="Total 2 3 2 2 2 2" xfId="28215" xr:uid="{C7888671-DCF1-45C2-AC4E-04A1433CA3ED}"/>
    <cellStyle name="Total 2 3 2 2 2 3" xfId="33709" xr:uid="{89DFFC05-BF9D-4C25-880E-91D9D1331E24}"/>
    <cellStyle name="Total 2 3 2 2 2 4" xfId="39193" xr:uid="{7478494C-6D78-43F1-AED2-D196AF9EAA45}"/>
    <cellStyle name="Total 2 3 2 2 3" xfId="25486" xr:uid="{5CC7D388-6D82-4258-B7D2-FE59C7D4C85C}"/>
    <cellStyle name="Total 2 3 2 2 4" xfId="30980" xr:uid="{585B6F08-3BEE-4E19-AF26-D012E216F072}"/>
    <cellStyle name="Total 2 3 2 2 5" xfId="36464" xr:uid="{A41EFC4D-8376-4B11-AC7E-D1AC215C8237}"/>
    <cellStyle name="Total 2 3 2 3" xfId="12276" xr:uid="{F735EBD6-2B75-4B10-8326-212C47D3A24D}"/>
    <cellStyle name="Total 2 3 2 4" xfId="17512" xr:uid="{55C410E9-887D-4D4E-9312-476D8F010BA7}"/>
    <cellStyle name="Total 2 3 2 5" xfId="19776" xr:uid="{F2653FD4-8425-4229-A543-147EA095DEE2}"/>
    <cellStyle name="Total 2 3 2 6" xfId="10160" xr:uid="{08286F3E-06F1-4AA1-A8F3-E3ECE3195E90}"/>
    <cellStyle name="Total 2 3 2 6 2" xfId="21481" xr:uid="{EAABBF62-1625-458A-BC06-0ED7974A6159}"/>
    <cellStyle name="Total 2 3 2 6 2 2" xfId="27037" xr:uid="{1FAC7162-9DD2-44D3-9DC4-31527CDA665A}"/>
    <cellStyle name="Total 2 3 2 6 2 3" xfId="32531" xr:uid="{B9920DF7-4C1E-4DE2-8F7A-EEEC48761BD7}"/>
    <cellStyle name="Total 2 3 2 6 2 4" xfId="38015" xr:uid="{F7446738-E060-4982-AD4A-BA77C5DC79EA}"/>
    <cellStyle name="Total 2 3 2 6 3" xfId="24308" xr:uid="{A298A13E-E462-4A51-AEA3-13B882D68978}"/>
    <cellStyle name="Total 2 3 2 6 4" xfId="29802" xr:uid="{68491188-95E2-4C7D-9E9D-3C90167448CB}"/>
    <cellStyle name="Total 2 3 2 6 5" xfId="35286" xr:uid="{16775A49-1461-4899-8227-19C8C7D14536}"/>
    <cellStyle name="Total 2 3 3" xfId="15371" xr:uid="{31409430-DEEA-47B4-8CD3-905D390D56AC}"/>
    <cellStyle name="Total 2 3 3 2" xfId="22658" xr:uid="{23E05072-D236-4D0C-91D9-72E3D5B6879B}"/>
    <cellStyle name="Total 2 3 3 2 2" xfId="28214" xr:uid="{3E0F9975-F78D-4944-94A3-790DB8D95723}"/>
    <cellStyle name="Total 2 3 3 2 3" xfId="33708" xr:uid="{9CE9E295-11A9-41D2-809B-165F6BFC5892}"/>
    <cellStyle name="Total 2 3 3 2 4" xfId="39192" xr:uid="{40197E04-58B0-49BA-8618-4AB0A88E7DF6}"/>
    <cellStyle name="Total 2 3 3 3" xfId="25485" xr:uid="{79C32108-18A9-4139-984E-7C82B063BF35}"/>
    <cellStyle name="Total 2 3 3 4" xfId="30979" xr:uid="{CC028222-7CEC-4C4A-8815-D1D4AAD4AB33}"/>
    <cellStyle name="Total 2 3 3 5" xfId="36463" xr:uid="{8A1A8283-5E9A-46BC-BABD-412E7965F6D3}"/>
    <cellStyle name="Total 2 3 4" xfId="12275" xr:uid="{4CE901AC-2D07-4E19-8711-504377C1AC65}"/>
    <cellStyle name="Total 2 3 5" xfId="17511" xr:uid="{481935D8-5485-4487-A779-A9968EE01C22}"/>
    <cellStyle name="Total 2 3 6" xfId="19775" xr:uid="{7383CBDE-1AC4-4D4C-9700-D42BC8D7E931}"/>
    <cellStyle name="Total 2 3 7" xfId="10159" xr:uid="{505DE958-EF4B-4C77-8591-F288DB7442CE}"/>
    <cellStyle name="Total 2 3 7 2" xfId="21480" xr:uid="{74FD2F81-C8E4-4D74-AFFE-A1B48B569D70}"/>
    <cellStyle name="Total 2 3 7 2 2" xfId="27036" xr:uid="{33523F18-0090-4B7A-B31B-5477A49944E0}"/>
    <cellStyle name="Total 2 3 7 2 3" xfId="32530" xr:uid="{0C48D748-1255-42C1-B1A7-B60CA3A45E1A}"/>
    <cellStyle name="Total 2 3 7 2 4" xfId="38014" xr:uid="{B2913084-DE38-4DAB-9A30-89926A9C0D9B}"/>
    <cellStyle name="Total 2 3 7 3" xfId="24307" xr:uid="{A25EF372-79D2-4D00-AFD4-580C6BE7DB43}"/>
    <cellStyle name="Total 2 3 7 4" xfId="29801" xr:uid="{75694C12-F1DB-4588-A72A-152302A17D62}"/>
    <cellStyle name="Total 2 3 7 5" xfId="35285" xr:uid="{C5F20085-37B4-4ADD-BD50-90F3A79991DE}"/>
    <cellStyle name="Total 2 4" xfId="6966" xr:uid="{0BCCC973-2BFC-49D7-8477-8C977A4D384E}"/>
    <cellStyle name="Total 2 4 2" xfId="15373" xr:uid="{892F9B73-67D0-4B56-A399-2BC5A0035416}"/>
    <cellStyle name="Total 2 4 2 2" xfId="22660" xr:uid="{6239F4BE-4A59-49B2-8667-FF44C1C929EC}"/>
    <cellStyle name="Total 2 4 2 2 2" xfId="28216" xr:uid="{73022C30-00EE-4D45-9355-24537C85E00A}"/>
    <cellStyle name="Total 2 4 2 2 3" xfId="33710" xr:uid="{D04E3F47-B67B-4DFC-9D44-102A9D4B7633}"/>
    <cellStyle name="Total 2 4 2 2 4" xfId="39194" xr:uid="{8CF534F2-01D4-4CF0-82D5-6F096CBE172C}"/>
    <cellStyle name="Total 2 4 2 3" xfId="25487" xr:uid="{9E8BB5C7-DE5E-4098-ADF8-9EB3B9E87782}"/>
    <cellStyle name="Total 2 4 2 4" xfId="30981" xr:uid="{AC1AD2AB-645E-48C3-B9DE-642C7B232F04}"/>
    <cellStyle name="Total 2 4 2 5" xfId="36465" xr:uid="{C94C3F46-F2F7-47D7-A58F-A35526B2DD37}"/>
    <cellStyle name="Total 2 4 3" xfId="12277" xr:uid="{CE8045A2-7391-4D2C-8444-3FFB335637A5}"/>
    <cellStyle name="Total 2 4 4" xfId="17513" xr:uid="{4F0AA67F-1E9A-4D79-AF17-0FA347F85967}"/>
    <cellStyle name="Total 2 4 5" xfId="19777" xr:uid="{A82FE0AE-520D-4308-8432-EEC341214B09}"/>
    <cellStyle name="Total 2 4 6" xfId="10161" xr:uid="{1F7B460D-17BE-446D-9E29-6067850DDAA4}"/>
    <cellStyle name="Total 2 4 6 2" xfId="21482" xr:uid="{29F3F1D4-B7AC-4B79-802B-6C75A2D83CD9}"/>
    <cellStyle name="Total 2 4 6 2 2" xfId="27038" xr:uid="{CF528EB8-5B36-4C48-9595-15C63040C837}"/>
    <cellStyle name="Total 2 4 6 2 3" xfId="32532" xr:uid="{3750357E-5280-471A-8CED-105E57A75F1D}"/>
    <cellStyle name="Total 2 4 6 2 4" xfId="38016" xr:uid="{66A24D21-7F68-4ACB-B435-2A956324313C}"/>
    <cellStyle name="Total 2 4 6 3" xfId="24309" xr:uid="{1BB79F80-0521-4BFF-B904-F946B42FCD8B}"/>
    <cellStyle name="Total 2 4 6 4" xfId="29803" xr:uid="{16778C6C-D84A-45E5-98B4-5415FCD8918F}"/>
    <cellStyle name="Total 2 4 6 5" xfId="35287" xr:uid="{8A140167-2361-4BF2-A5AD-34E9EFDA201F}"/>
    <cellStyle name="Total 2 5" xfId="6967" xr:uid="{B8883064-FC35-4937-A83F-1D2B58ECE5C3}"/>
    <cellStyle name="Total 2 5 2" xfId="15374" xr:uid="{FECA47DD-B975-4257-A516-F6F6C972AB62}"/>
    <cellStyle name="Total 2 5 2 2" xfId="22661" xr:uid="{72A95BD5-9281-48F0-9D97-2FF40B92CB1B}"/>
    <cellStyle name="Total 2 5 2 2 2" xfId="28217" xr:uid="{3AEA1BEB-6B6F-47D4-9A57-78A9E738D1FC}"/>
    <cellStyle name="Total 2 5 2 2 3" xfId="33711" xr:uid="{885EAE19-06C6-4297-B6E4-046DCA3F94CC}"/>
    <cellStyle name="Total 2 5 2 2 4" xfId="39195" xr:uid="{343F9A5A-BB8B-4DDF-BF31-4A9FFE7A5ACD}"/>
    <cellStyle name="Total 2 5 2 3" xfId="25488" xr:uid="{F7107F06-4B8F-4D54-91B4-CE31AA05B69B}"/>
    <cellStyle name="Total 2 5 2 4" xfId="30982" xr:uid="{822EC6A3-D727-449A-8BF3-329FC27F3DD1}"/>
    <cellStyle name="Total 2 5 2 5" xfId="36466" xr:uid="{5E5BB638-06DC-4695-9DD6-B36F1718D731}"/>
    <cellStyle name="Total 2 5 3" xfId="12278" xr:uid="{835AE5A0-B8AC-4B88-AE5B-D48245295D3A}"/>
    <cellStyle name="Total 2 5 4" xfId="17514" xr:uid="{57D69985-CD26-4504-AB90-4E74410207AD}"/>
    <cellStyle name="Total 2 5 5" xfId="19778" xr:uid="{77EB3137-115C-471A-B8F2-260097A2B8D0}"/>
    <cellStyle name="Total 2 5 6" xfId="10162" xr:uid="{015AE6D9-6366-4D86-B463-26797AA893B4}"/>
    <cellStyle name="Total 2 5 6 2" xfId="21483" xr:uid="{A9EA8331-8525-42EC-8796-C11F98E6E59C}"/>
    <cellStyle name="Total 2 5 6 2 2" xfId="27039" xr:uid="{F3F328AC-22E9-4D89-A615-BF3187537998}"/>
    <cellStyle name="Total 2 5 6 2 3" xfId="32533" xr:uid="{591A6DED-3F8B-43D8-BB76-BF32E9DC9C9C}"/>
    <cellStyle name="Total 2 5 6 2 4" xfId="38017" xr:uid="{3AC84872-8A48-4006-B626-1E5ED1BDB063}"/>
    <cellStyle name="Total 2 5 6 3" xfId="24310" xr:uid="{E230A21D-1D7D-4C3D-9EA3-6372B2C50582}"/>
    <cellStyle name="Total 2 5 6 4" xfId="29804" xr:uid="{381EFAD2-DA87-47E0-96BF-44D5311C4F66}"/>
    <cellStyle name="Total 2 5 6 5" xfId="35288" xr:uid="{254B4BB4-0408-4D92-9D75-720A6DFF5A5C}"/>
    <cellStyle name="Total 2 6" xfId="6968" xr:uid="{34E43312-CA2F-4A8C-BBB7-8E6D5CF8994C}"/>
    <cellStyle name="Total 2 6 2" xfId="15375" xr:uid="{4A567BE3-C4C0-4486-94EC-F8C4A87A28B2}"/>
    <cellStyle name="Total 2 6 2 2" xfId="22662" xr:uid="{7FFA04AB-4FFD-487C-81B8-F4901AE67EE4}"/>
    <cellStyle name="Total 2 6 2 2 2" xfId="28218" xr:uid="{7A6F9866-84AB-4C87-8059-593AE39F2C68}"/>
    <cellStyle name="Total 2 6 2 2 3" xfId="33712" xr:uid="{8ECD7B72-FBCC-48D2-8E84-E719B6940FFB}"/>
    <cellStyle name="Total 2 6 2 2 4" xfId="39196" xr:uid="{691E01DE-91D5-4F43-9A2E-C305F4672BB9}"/>
    <cellStyle name="Total 2 6 2 3" xfId="25489" xr:uid="{522E3691-CB02-42D6-89CD-043E3FF46DDF}"/>
    <cellStyle name="Total 2 6 2 4" xfId="30983" xr:uid="{C57F591E-D500-4EE0-BD30-7797CB46E130}"/>
    <cellStyle name="Total 2 6 2 5" xfId="36467" xr:uid="{F832FE7A-58DE-4458-B67D-48757C577AED}"/>
    <cellStyle name="Total 2 6 3" xfId="12516" xr:uid="{523D5058-14B6-40BE-B96D-CD7B1ED02508}"/>
    <cellStyle name="Total 2 6 4" xfId="19779" xr:uid="{81D6647F-7591-4E0D-AF60-F8A6C7C460B0}"/>
    <cellStyle name="Total 2 6 5" xfId="10163" xr:uid="{BAC8B6E9-73AA-46E0-85F8-DEE633A84BB1}"/>
    <cellStyle name="Total 2 6 5 2" xfId="21484" xr:uid="{D3AF4CBE-D855-403A-B955-8E39BDF0ED69}"/>
    <cellStyle name="Total 2 6 5 2 2" xfId="27040" xr:uid="{AA723B49-C42C-47AA-B4F0-D4A769FADF82}"/>
    <cellStyle name="Total 2 6 5 2 3" xfId="32534" xr:uid="{030A628D-4BCB-4D2B-83C9-2F5217563BA1}"/>
    <cellStyle name="Total 2 6 5 2 4" xfId="38018" xr:uid="{814BB573-6B9A-4218-9425-161851592DD8}"/>
    <cellStyle name="Total 2 6 5 3" xfId="24311" xr:uid="{FD7230BD-A537-42D8-98EA-013E3A1AB7B6}"/>
    <cellStyle name="Total 2 6 5 4" xfId="29805" xr:uid="{089E33FF-7B9A-4442-9FD4-00405DAE4AF9}"/>
    <cellStyle name="Total 2 6 5 5" xfId="35289" xr:uid="{A79B318C-7F25-4C21-AF63-F3DBF877B74B}"/>
    <cellStyle name="Total 2 7" xfId="7134" xr:uid="{936C6128-BD03-4FD0-8CD1-A883BEB28B77}"/>
    <cellStyle name="Total 2 7 2" xfId="19914" xr:uid="{649F65F5-3969-40A6-8503-150CB02C57ED}"/>
    <cellStyle name="Total 2 7 3" xfId="10164" xr:uid="{740D5971-8A7D-41CD-8A91-287673BBC35E}"/>
    <cellStyle name="Total 2 7 3 2" xfId="21485" xr:uid="{5EE7D3B4-EF3F-4EC3-A793-0DAAC90BF349}"/>
    <cellStyle name="Total 2 7 3 2 2" xfId="27041" xr:uid="{1B271AAE-00D1-4F23-9B67-D90D5FA1340C}"/>
    <cellStyle name="Total 2 7 3 2 3" xfId="32535" xr:uid="{92019005-EFF4-44B7-B657-BB83DDC767B7}"/>
    <cellStyle name="Total 2 7 3 2 4" xfId="38019" xr:uid="{824989DD-7F56-4058-A569-68D47F1F12D2}"/>
    <cellStyle name="Total 2 7 3 3" xfId="24312" xr:uid="{983A7010-A39E-417F-9B70-C7177AAE9217}"/>
    <cellStyle name="Total 2 7 3 4" xfId="29806" xr:uid="{9C273EC6-ED3B-4BEA-A4FB-6AF13599091B}"/>
    <cellStyle name="Total 2 7 3 5" xfId="35290" xr:uid="{482106F3-2262-4E0C-BC58-8C4ABCDA788F}"/>
    <cellStyle name="Total 2 8" xfId="10165" xr:uid="{800837B3-0B15-4F1B-A6F0-30E7C305A46D}"/>
    <cellStyle name="Total 2 8 2" xfId="21486" xr:uid="{02346125-A9D0-49B6-A585-61491EB27D9E}"/>
    <cellStyle name="Total 2 8 2 2" xfId="27042" xr:uid="{DE4B0D60-E83F-4070-9A97-13688322B2A8}"/>
    <cellStyle name="Total 2 8 2 3" xfId="32536" xr:uid="{CC70262C-6DB0-4011-8E3C-B0DA34759640}"/>
    <cellStyle name="Total 2 8 2 4" xfId="38020" xr:uid="{4ACA2CEB-5FAC-4303-85C9-301C20B6DDF4}"/>
    <cellStyle name="Total 2 8 3" xfId="24313" xr:uid="{54DAC176-D5FB-4D10-B77C-2BE447C1248A}"/>
    <cellStyle name="Total 2 8 4" xfId="29807" xr:uid="{250B9DFD-D571-4802-9F91-EC482C2DE90A}"/>
    <cellStyle name="Total 2 8 5" xfId="35291" xr:uid="{84A6080D-93AD-45FD-A1C9-C8AA9FEE8246}"/>
    <cellStyle name="Total 2 9" xfId="15366" xr:uid="{698146BD-6181-4D57-AE26-1E8AF4E01A19}"/>
    <cellStyle name="Total 2 9 2" xfId="22653" xr:uid="{07729C18-2741-4584-AB00-E8524A35A394}"/>
    <cellStyle name="Total 2 9 2 2" xfId="28209" xr:uid="{BB23EC4A-8612-48E1-994C-EF581BD79572}"/>
    <cellStyle name="Total 2 9 2 3" xfId="33703" xr:uid="{259663A3-7D08-4370-8ABC-28B06451731E}"/>
    <cellStyle name="Total 2 9 2 4" xfId="39187" xr:uid="{479BBB16-87B0-4EDD-82A7-991DE3016927}"/>
    <cellStyle name="Total 2 9 3" xfId="25480" xr:uid="{638C20E1-5B7C-4D26-9B76-609427559DDB}"/>
    <cellStyle name="Total 2 9 4" xfId="30974" xr:uid="{D4381F83-58AD-437F-8C27-A593D9F38371}"/>
    <cellStyle name="Total 2 9 5" xfId="36458" xr:uid="{6E365C28-65A9-41E5-9484-505F25B06B45}"/>
    <cellStyle name="Total 3" xfId="738" xr:uid="{746D9EF3-06EB-487A-87D6-4A692055496F}"/>
    <cellStyle name="Total 3 10" xfId="17515" xr:uid="{4B440D28-2A32-40E1-9F8B-8D19D382103A}"/>
    <cellStyle name="Total 3 11" xfId="19780" xr:uid="{4E394C28-29D4-47CB-8ACE-EB20247763B1}"/>
    <cellStyle name="Total 3 12" xfId="10166" xr:uid="{3A388DEB-076C-4AA4-9A52-16888D337F13}"/>
    <cellStyle name="Total 3 12 2" xfId="21487" xr:uid="{82116093-6533-4A02-B9A8-1F62C0563334}"/>
    <cellStyle name="Total 3 12 2 2" xfId="27043" xr:uid="{16531F09-696A-4B99-A3C9-548BB4C11B99}"/>
    <cellStyle name="Total 3 12 2 3" xfId="32537" xr:uid="{D8381A6C-750E-49BA-A6B7-84ADECAA5242}"/>
    <cellStyle name="Total 3 12 2 4" xfId="38021" xr:uid="{A83AB179-80A4-4038-A9F3-76C2E4A97A58}"/>
    <cellStyle name="Total 3 12 3" xfId="24314" xr:uid="{7B5EEE4B-DA4F-4B4A-B542-75C30A3EA522}"/>
    <cellStyle name="Total 3 12 4" xfId="29808" xr:uid="{86076BFD-05A0-43A0-87DB-7B5A288FD99B}"/>
    <cellStyle name="Total 3 12 5" xfId="35292" xr:uid="{89C71CC3-C414-46AA-B886-5320262C2655}"/>
    <cellStyle name="Total 3 13" xfId="6969" xr:uid="{37BCAC9B-5928-4056-8FCF-A5FC5E8A3B99}"/>
    <cellStyle name="Total 3 2" xfId="6970" xr:uid="{FC21F297-93C9-47E4-8719-C644B8B4C17C}"/>
    <cellStyle name="Total 3 2 10" xfId="19781" xr:uid="{2F32250D-2090-49B4-BBDB-B330F045DE2F}"/>
    <cellStyle name="Total 3 2 11" xfId="10167" xr:uid="{7E450C0F-550E-41F6-845B-5A277B61CBFB}"/>
    <cellStyle name="Total 3 2 11 2" xfId="21488" xr:uid="{0E32AECE-4589-49B5-B89B-D4CC24205E5F}"/>
    <cellStyle name="Total 3 2 11 2 2" xfId="27044" xr:uid="{4101EC2C-8E30-4762-B5EB-C2097BAD3127}"/>
    <cellStyle name="Total 3 2 11 2 3" xfId="32538" xr:uid="{AE4720BA-2E34-47B4-B7C0-9661AD991D0F}"/>
    <cellStyle name="Total 3 2 11 2 4" xfId="38022" xr:uid="{23D27DB8-898B-4621-9613-62685DBD1CE6}"/>
    <cellStyle name="Total 3 2 11 3" xfId="24315" xr:uid="{75FDBCBA-8B3C-4261-9F22-0F8FC1DA3130}"/>
    <cellStyle name="Total 3 2 11 4" xfId="29809" xr:uid="{AFFC5A5A-D925-4673-9832-98BE435B2E9D}"/>
    <cellStyle name="Total 3 2 11 5" xfId="35293" xr:uid="{DDC2D29F-2E31-4A28-A085-28624A3C30E8}"/>
    <cellStyle name="Total 3 2 2" xfId="6971" xr:uid="{5F3775BF-FA7B-4219-8845-3D59917DD562}"/>
    <cellStyle name="Total 3 2 2 2" xfId="15378" xr:uid="{7232971B-BA58-40D8-A3E8-1FE946B7EBF1}"/>
    <cellStyle name="Total 3 2 2 2 2" xfId="22665" xr:uid="{A8E58853-96B8-4007-BC77-1CEBE7A0422A}"/>
    <cellStyle name="Total 3 2 2 2 2 2" xfId="28221" xr:uid="{6F40C549-E9A7-4D38-ADB3-DE81D37CACC6}"/>
    <cellStyle name="Total 3 2 2 2 2 3" xfId="33715" xr:uid="{5057434F-6694-4069-91C1-5DC77C6C384F}"/>
    <cellStyle name="Total 3 2 2 2 2 4" xfId="39199" xr:uid="{D3416161-B8FC-4ADF-A2FB-8093DFCBFA21}"/>
    <cellStyle name="Total 3 2 2 2 3" xfId="25492" xr:uid="{901E2CB4-2E4A-4365-A467-5CC908E06F69}"/>
    <cellStyle name="Total 3 2 2 2 4" xfId="30986" xr:uid="{C4756F41-07C1-48C4-A13C-FCE6F9AD7AC8}"/>
    <cellStyle name="Total 3 2 2 2 5" xfId="36470" xr:uid="{5E7CD166-C64E-4CF9-BD3E-1BEB42D07EE1}"/>
    <cellStyle name="Total 3 2 2 3" xfId="12281" xr:uid="{1AA1D7C8-9595-4A3C-B6D4-6D0C2DD2A529}"/>
    <cellStyle name="Total 3 2 2 4" xfId="17517" xr:uid="{5E9FFD09-AFC8-4BA0-84EE-B959FF5CDDF1}"/>
    <cellStyle name="Total 3 2 2 5" xfId="19782" xr:uid="{40F1BCDB-6DC9-4F06-953C-E5F2EEB7FEE4}"/>
    <cellStyle name="Total 3 2 2 6" xfId="10168" xr:uid="{72DC09FA-5AA9-48DA-86C9-2D23F41CD661}"/>
    <cellStyle name="Total 3 2 2 6 2" xfId="21489" xr:uid="{F34087EF-17B9-4698-BC3B-917CE724DEE8}"/>
    <cellStyle name="Total 3 2 2 6 2 2" xfId="27045" xr:uid="{565270F4-0F79-4C43-9CB7-A04B57013348}"/>
    <cellStyle name="Total 3 2 2 6 2 3" xfId="32539" xr:uid="{D8BC0D82-BD78-49D7-9549-9FACC85C0700}"/>
    <cellStyle name="Total 3 2 2 6 2 4" xfId="38023" xr:uid="{E156B18F-2601-4C7F-9538-258164BAC50B}"/>
    <cellStyle name="Total 3 2 2 6 3" xfId="24316" xr:uid="{1C10B9BB-C7DD-403D-866F-DA31A45CCE84}"/>
    <cellStyle name="Total 3 2 2 6 4" xfId="29810" xr:uid="{FDEF335E-678B-49BA-A574-77EE6BE6AE8D}"/>
    <cellStyle name="Total 3 2 2 6 5" xfId="35294" xr:uid="{122D9929-9BD3-4BC1-8E75-4D06E8048512}"/>
    <cellStyle name="Total 3 2 3" xfId="6972" xr:uid="{46C01CD9-E6DA-409A-835B-A02227AA78BF}"/>
    <cellStyle name="Total 3 2 3 2" xfId="15379" xr:uid="{28BED89C-12E9-4461-AE54-444E05C09421}"/>
    <cellStyle name="Total 3 2 3 2 2" xfId="22666" xr:uid="{97A61F5A-839D-4099-A4C5-5A9535C7E1AA}"/>
    <cellStyle name="Total 3 2 3 2 2 2" xfId="28222" xr:uid="{2EF24873-C7BC-442D-8297-69C8D357DC41}"/>
    <cellStyle name="Total 3 2 3 2 2 3" xfId="33716" xr:uid="{BAFD17AF-8D00-4D77-BBF9-1D19B2A165A6}"/>
    <cellStyle name="Total 3 2 3 2 2 4" xfId="39200" xr:uid="{3C4C3722-5722-4253-A537-B7DBCF5365CF}"/>
    <cellStyle name="Total 3 2 3 2 3" xfId="25493" xr:uid="{48CA5E1B-E6B6-4875-B5F7-23FFC0F16035}"/>
    <cellStyle name="Total 3 2 3 2 4" xfId="30987" xr:uid="{35BDB97D-71C5-4F48-BDE4-8FF83D524BB2}"/>
    <cellStyle name="Total 3 2 3 2 5" xfId="36471" xr:uid="{DE971195-F324-47C7-BC68-0A16E73576C9}"/>
    <cellStyle name="Total 3 2 3 3" xfId="12282" xr:uid="{B76414EF-CE26-4796-ACB3-CD861AD3B3CB}"/>
    <cellStyle name="Total 3 2 3 4" xfId="17518" xr:uid="{D5FCF175-0485-4EC4-8603-C339FD1E9DEA}"/>
    <cellStyle name="Total 3 2 3 5" xfId="19783" xr:uid="{E86F161B-8BA3-4605-9412-CC25373596A9}"/>
    <cellStyle name="Total 3 2 3 6" xfId="10169" xr:uid="{B93C5AC3-4BD2-4811-A25E-AC0F96EA0149}"/>
    <cellStyle name="Total 3 2 3 6 2" xfId="21490" xr:uid="{AFED4821-0DAD-4700-BE38-B463F33FED2C}"/>
    <cellStyle name="Total 3 2 3 6 2 2" xfId="27046" xr:uid="{626CABDD-52C9-4A8C-B7D4-7025D5B179B1}"/>
    <cellStyle name="Total 3 2 3 6 2 3" xfId="32540" xr:uid="{C28CDE82-7023-4B50-899A-01FD64D5B82D}"/>
    <cellStyle name="Total 3 2 3 6 2 4" xfId="38024" xr:uid="{EA9F8B70-4430-4490-8724-5C6237FA71C6}"/>
    <cellStyle name="Total 3 2 3 6 3" xfId="24317" xr:uid="{33E8CF1A-D8E8-4664-8168-CCE3527E2E2F}"/>
    <cellStyle name="Total 3 2 3 6 4" xfId="29811" xr:uid="{FE15DD69-B8F6-4D35-807F-7859D4EFF846}"/>
    <cellStyle name="Total 3 2 3 6 5" xfId="35295" xr:uid="{798E2C4D-0042-4F76-8060-BBBB7AA4A2C6}"/>
    <cellStyle name="Total 3 2 4" xfId="6973" xr:uid="{F9FEAC4A-580A-4091-AA90-5D77A3587D3B}"/>
    <cellStyle name="Total 3 2 4 2" xfId="15380" xr:uid="{F5CA38FF-2B42-410D-8168-E71F06592359}"/>
    <cellStyle name="Total 3 2 4 2 2" xfId="22667" xr:uid="{E370E9E0-6CD0-420D-9C8A-0630A8E585A7}"/>
    <cellStyle name="Total 3 2 4 2 2 2" xfId="28223" xr:uid="{12EE074B-D2E7-466B-8F47-1EBE41894630}"/>
    <cellStyle name="Total 3 2 4 2 2 3" xfId="33717" xr:uid="{C7AD9889-1539-407F-92CD-E1AB16AE0C07}"/>
    <cellStyle name="Total 3 2 4 2 2 4" xfId="39201" xr:uid="{F54A106D-3A0F-41E0-BC68-5E099F21AE79}"/>
    <cellStyle name="Total 3 2 4 2 3" xfId="25494" xr:uid="{00C0B9F3-6213-4583-BE16-E4402B3511DC}"/>
    <cellStyle name="Total 3 2 4 2 4" xfId="30988" xr:uid="{CEF91BF2-0503-461A-AFCD-78FCE490DD74}"/>
    <cellStyle name="Total 3 2 4 2 5" xfId="36472" xr:uid="{731723C9-A720-411F-83DC-1EA5931BE3DD}"/>
    <cellStyle name="Total 3 2 4 3" xfId="12519" xr:uid="{0FB2E2E8-49A8-4A15-A3AC-340D1C604E45}"/>
    <cellStyle name="Total 3 2 4 4" xfId="19784" xr:uid="{A7CB5016-98C1-43F2-A178-14ACD89B92D7}"/>
    <cellStyle name="Total 3 2 4 5" xfId="10170" xr:uid="{DDE3FA3D-8849-4DD7-96EB-0DBB33432716}"/>
    <cellStyle name="Total 3 2 4 5 2" xfId="21491" xr:uid="{24BA8094-54F8-440C-9B40-72F5644E2912}"/>
    <cellStyle name="Total 3 2 4 5 2 2" xfId="27047" xr:uid="{75346CC6-33DF-4AE5-84C0-80383F1CE191}"/>
    <cellStyle name="Total 3 2 4 5 2 3" xfId="32541" xr:uid="{9F0BFDBF-B178-403B-BC47-4B6653B8F550}"/>
    <cellStyle name="Total 3 2 4 5 2 4" xfId="38025" xr:uid="{0DC0AB00-AC2D-45A7-85BC-AB05B947990B}"/>
    <cellStyle name="Total 3 2 4 5 3" xfId="24318" xr:uid="{06039519-F545-4A3F-A4FB-22902044B918}"/>
    <cellStyle name="Total 3 2 4 5 4" xfId="29812" xr:uid="{DDBFE8F4-8B8D-4543-B02F-2BC225FF8D6C}"/>
    <cellStyle name="Total 3 2 4 5 5" xfId="35296" xr:uid="{B6C5246A-BC20-4816-8243-3AB346AD6A52}"/>
    <cellStyle name="Total 3 2 5" xfId="7229" xr:uid="{23F99755-696E-4566-A997-022E7C80AD6E}"/>
    <cellStyle name="Total 3 2 5 2" xfId="19988" xr:uid="{1909ABFB-A6EB-4E6D-8438-E6715F6DB629}"/>
    <cellStyle name="Total 3 2 5 3" xfId="10171" xr:uid="{4812423E-9196-4E04-A8A3-AFE96A31595F}"/>
    <cellStyle name="Total 3 2 5 3 2" xfId="21492" xr:uid="{51CF6828-F6D3-4CCE-8600-D61A1D64E88D}"/>
    <cellStyle name="Total 3 2 5 3 2 2" xfId="27048" xr:uid="{C7D68674-5CA8-450C-82FB-884A845D5204}"/>
    <cellStyle name="Total 3 2 5 3 2 3" xfId="32542" xr:uid="{447865F2-2FB7-4AEA-8B67-9EB424469391}"/>
    <cellStyle name="Total 3 2 5 3 2 4" xfId="38026" xr:uid="{E75981B8-CF66-4BCB-857F-600324955A4C}"/>
    <cellStyle name="Total 3 2 5 3 3" xfId="24319" xr:uid="{597C3DC3-3ADE-47D5-ABD7-D3DA92AD8FFB}"/>
    <cellStyle name="Total 3 2 5 3 4" xfId="29813" xr:uid="{3BAB90FB-F9BB-4C52-816D-DE4657DF830C}"/>
    <cellStyle name="Total 3 2 5 3 5" xfId="35297" xr:uid="{F84B230B-9BEE-48D1-B34B-B084C2C799BF}"/>
    <cellStyle name="Total 3 2 6" xfId="10172" xr:uid="{EEEB929F-8927-42F1-8619-62493C3B3CDE}"/>
    <cellStyle name="Total 3 2 6 2" xfId="21493" xr:uid="{AED32558-FDB9-40EF-956D-FC1E26766E34}"/>
    <cellStyle name="Total 3 2 6 2 2" xfId="27049" xr:uid="{CC06C3DB-9E18-4E47-A99F-AA2F0123139E}"/>
    <cellStyle name="Total 3 2 6 2 3" xfId="32543" xr:uid="{4558E628-6BF1-4528-9068-26B8FB1E17EE}"/>
    <cellStyle name="Total 3 2 6 2 4" xfId="38027" xr:uid="{3407B5E8-2ED9-41AD-AE08-4F2CDD39E3A4}"/>
    <cellStyle name="Total 3 2 6 3" xfId="24320" xr:uid="{11F92D01-E05C-431C-8E5D-FA863D0176C0}"/>
    <cellStyle name="Total 3 2 6 4" xfId="29814" xr:uid="{3D24BF04-2A5D-45E9-A97A-02BD69F28C46}"/>
    <cellStyle name="Total 3 2 6 5" xfId="35298" xr:uid="{DDB2FDD0-B27B-40BD-B2CF-3C99FF76FDD2}"/>
    <cellStyle name="Total 3 2 7" xfId="15377" xr:uid="{A10BADD0-DF12-465C-8316-4EAD47AEBE01}"/>
    <cellStyle name="Total 3 2 7 2" xfId="22664" xr:uid="{CA706434-47A3-481F-8E48-23EBBBAD19A4}"/>
    <cellStyle name="Total 3 2 7 2 2" xfId="28220" xr:uid="{464D2B6E-F77E-49BB-AE10-C10C9D530A3A}"/>
    <cellStyle name="Total 3 2 7 2 3" xfId="33714" xr:uid="{67FB927A-FF74-4870-9758-7B4AB92CE45F}"/>
    <cellStyle name="Total 3 2 7 2 4" xfId="39198" xr:uid="{A09B82B3-9619-414B-A284-F18B9A131A77}"/>
    <cellStyle name="Total 3 2 7 3" xfId="25491" xr:uid="{2170145D-2673-4EB2-AB8A-AE4FF6E5FC12}"/>
    <cellStyle name="Total 3 2 7 4" xfId="30985" xr:uid="{BDAAFEA6-4A50-4115-8E60-FA343765E44B}"/>
    <cellStyle name="Total 3 2 7 5" xfId="36469" xr:uid="{21EED537-5B93-495C-AF0E-3B29C0E3F1CD}"/>
    <cellStyle name="Total 3 2 8" xfId="12280" xr:uid="{10E93F02-B84F-4F70-A763-9296FDC851DC}"/>
    <cellStyle name="Total 3 2 9" xfId="17516" xr:uid="{6D5B53C0-C16D-4A9D-8F99-D7692574EBC6}"/>
    <cellStyle name="Total 3 3" xfId="6974" xr:uid="{0B617272-AC80-4FA8-9B7B-F2689726DED2}"/>
    <cellStyle name="Total 3 3 2" xfId="15381" xr:uid="{3F3E41EB-E0D9-4590-8AA1-15539935F6BC}"/>
    <cellStyle name="Total 3 3 2 2" xfId="22668" xr:uid="{62F9EC71-D00E-42A8-B5FD-0A33F15674A1}"/>
    <cellStyle name="Total 3 3 2 2 2" xfId="28224" xr:uid="{9ECF3AC5-3D88-4466-9AB8-94E2CB38C28C}"/>
    <cellStyle name="Total 3 3 2 2 3" xfId="33718" xr:uid="{89AF3E74-F699-491D-A9CB-B74C1097ED0A}"/>
    <cellStyle name="Total 3 3 2 2 4" xfId="39202" xr:uid="{4AFAF7D6-D2CF-478E-AE8E-99BC50FDE0C6}"/>
    <cellStyle name="Total 3 3 2 3" xfId="25495" xr:uid="{E1C6C116-8286-44EA-BCB7-E7EFF6CC7EFB}"/>
    <cellStyle name="Total 3 3 2 4" xfId="30989" xr:uid="{FD14CB03-8C9C-464F-9BF2-F80BB7534577}"/>
    <cellStyle name="Total 3 3 2 5" xfId="36473" xr:uid="{21C30523-D384-4630-B498-967ED0D0425B}"/>
    <cellStyle name="Total 3 3 3" xfId="12283" xr:uid="{08BB43BF-5789-46B7-99F8-2042829E13B6}"/>
    <cellStyle name="Total 3 3 4" xfId="17519" xr:uid="{5C105647-9D67-4A3B-A361-95A6C0771250}"/>
    <cellStyle name="Total 3 3 5" xfId="19785" xr:uid="{A5CC4C6A-7823-403D-A68B-DA45CD93AA9A}"/>
    <cellStyle name="Total 3 3 6" xfId="10173" xr:uid="{143BD5B1-957C-41F5-865E-5635C18A72A0}"/>
    <cellStyle name="Total 3 3 6 2" xfId="21494" xr:uid="{D70F198E-3907-420B-9F01-36E75D57C654}"/>
    <cellStyle name="Total 3 3 6 2 2" xfId="27050" xr:uid="{28920517-DD40-4C12-B654-2B5721725027}"/>
    <cellStyle name="Total 3 3 6 2 3" xfId="32544" xr:uid="{8CBF0FAA-AEEE-4C06-8D79-2A59885EAB79}"/>
    <cellStyle name="Total 3 3 6 2 4" xfId="38028" xr:uid="{8EF989CC-2F10-418B-9FBC-BE2AF84ABD02}"/>
    <cellStyle name="Total 3 3 6 3" xfId="24321" xr:uid="{E688B7A6-C295-40F1-8675-4A39A0FF8888}"/>
    <cellStyle name="Total 3 3 6 4" xfId="29815" xr:uid="{547484C0-6B3A-480A-8700-AD8D9F1D3E82}"/>
    <cellStyle name="Total 3 3 6 5" xfId="35299" xr:uid="{4BBD9CCF-54F5-4544-AC94-4AF8E81C04A6}"/>
    <cellStyle name="Total 3 4" xfId="6975" xr:uid="{BDA4D5A6-E93A-46C7-B760-C91A0C55EB02}"/>
    <cellStyle name="Total 3 4 2" xfId="15382" xr:uid="{34765184-8118-4926-8EEB-D91FB64B13C8}"/>
    <cellStyle name="Total 3 4 2 2" xfId="22669" xr:uid="{0B1BEA4A-41E0-4011-A4C6-431004D56668}"/>
    <cellStyle name="Total 3 4 2 2 2" xfId="28225" xr:uid="{2ABAAC40-391A-4910-9EBF-D50B009BB352}"/>
    <cellStyle name="Total 3 4 2 2 3" xfId="33719" xr:uid="{AB78D4E8-B345-421F-8BCD-7582B5EB213D}"/>
    <cellStyle name="Total 3 4 2 2 4" xfId="39203" xr:uid="{91B7B0DB-30B5-4946-8B2E-0E74B80CAF22}"/>
    <cellStyle name="Total 3 4 2 3" xfId="25496" xr:uid="{7C1EB95A-43B7-45A6-9463-EF8E691B65D6}"/>
    <cellStyle name="Total 3 4 2 4" xfId="30990" xr:uid="{E2434143-A5BC-4ED4-A613-6D05F5868865}"/>
    <cellStyle name="Total 3 4 2 5" xfId="36474" xr:uid="{1AB775E9-F714-4A4C-B417-9E3FE2127E61}"/>
    <cellStyle name="Total 3 4 3" xfId="12284" xr:uid="{8B2427F5-5244-49E5-84B1-7E4ACBCA7A9F}"/>
    <cellStyle name="Total 3 4 4" xfId="17520" xr:uid="{DE3C1DD5-6660-4615-AD13-14B69BE048B8}"/>
    <cellStyle name="Total 3 4 5" xfId="19786" xr:uid="{C2C4755F-E51D-4B56-9F5B-E4BA1E9091FF}"/>
    <cellStyle name="Total 3 4 6" xfId="10174" xr:uid="{76EB61F8-0D23-42B5-B39C-4FCA883CF22B}"/>
    <cellStyle name="Total 3 4 6 2" xfId="21495" xr:uid="{F836A7BD-8E30-4E14-A932-BEC70BD56794}"/>
    <cellStyle name="Total 3 4 6 2 2" xfId="27051" xr:uid="{AEA62307-31D7-40FE-812B-DFFEA4C14D6B}"/>
    <cellStyle name="Total 3 4 6 2 3" xfId="32545" xr:uid="{B769DCC4-513C-4EAA-A4EF-4AF97A26B02D}"/>
    <cellStyle name="Total 3 4 6 2 4" xfId="38029" xr:uid="{69D05439-F8B5-44EE-ABDA-23706AD8168E}"/>
    <cellStyle name="Total 3 4 6 3" xfId="24322" xr:uid="{1AB972BA-1629-454B-AF9C-255210E5DDA3}"/>
    <cellStyle name="Total 3 4 6 4" xfId="29816" xr:uid="{8060F719-1B06-4747-8BE2-DBBECE5464BC}"/>
    <cellStyle name="Total 3 4 6 5" xfId="35300" xr:uid="{8C710C97-7E9E-4494-A6A2-B6A3A0B0B75A}"/>
    <cellStyle name="Total 3 5" xfId="6976" xr:uid="{F6C0B988-2011-4ED0-95C4-59D99B35051C}"/>
    <cellStyle name="Total 3 5 2" xfId="15383" xr:uid="{EAC4E76F-E4BD-48AD-B0C4-F80917CC7009}"/>
    <cellStyle name="Total 3 5 2 2" xfId="22670" xr:uid="{6CF3805C-4E51-440A-809F-0ED10CBFE1AF}"/>
    <cellStyle name="Total 3 5 2 2 2" xfId="28226" xr:uid="{55DE0398-76C3-49A2-8C4A-BBF14B551335}"/>
    <cellStyle name="Total 3 5 2 2 3" xfId="33720" xr:uid="{F7EA0DC2-00CE-4EC5-ADD9-3ADB47B13E68}"/>
    <cellStyle name="Total 3 5 2 2 4" xfId="39204" xr:uid="{3082B529-C900-40E4-B57C-CF3A72C2CA4F}"/>
    <cellStyle name="Total 3 5 2 3" xfId="25497" xr:uid="{085FE5B2-910D-4716-A7BF-A1BA867145B4}"/>
    <cellStyle name="Total 3 5 2 4" xfId="30991" xr:uid="{532D23E0-AE34-40FA-A1F8-5438D7C195A8}"/>
    <cellStyle name="Total 3 5 2 5" xfId="36475" xr:uid="{E3A9970A-A9D3-405C-984F-11B337007926}"/>
    <cellStyle name="Total 3 5 3" xfId="12518" xr:uid="{70564EB7-3EB7-4112-90BC-E9958838DCA1}"/>
    <cellStyle name="Total 3 5 4" xfId="19787" xr:uid="{72E1941B-1798-4595-AF2A-FE423F1FDA0D}"/>
    <cellStyle name="Total 3 5 5" xfId="10175" xr:uid="{34265009-1427-4461-99AC-D8C31FB0FE97}"/>
    <cellStyle name="Total 3 5 5 2" xfId="21496" xr:uid="{11E37E4E-4149-4362-A93D-F47DF1A5F0C0}"/>
    <cellStyle name="Total 3 5 5 2 2" xfId="27052" xr:uid="{3A204F01-C8F5-45C0-BDDE-6CE124CB99E5}"/>
    <cellStyle name="Total 3 5 5 2 3" xfId="32546" xr:uid="{52201AAC-3540-44E7-98E5-537F85909B86}"/>
    <cellStyle name="Total 3 5 5 2 4" xfId="38030" xr:uid="{2B1F9F81-F4F4-42F9-B3CD-9E6833D6C829}"/>
    <cellStyle name="Total 3 5 5 3" xfId="24323" xr:uid="{0FD15FD8-002E-4D6F-B9E9-05CDDF68BC00}"/>
    <cellStyle name="Total 3 5 5 4" xfId="29817" xr:uid="{8436465E-FB44-4BAD-8DBF-647D95D96947}"/>
    <cellStyle name="Total 3 5 5 5" xfId="35301" xr:uid="{6051B491-9D95-457C-AAF0-4A4EF3F37512}"/>
    <cellStyle name="Total 3 6" xfId="7135" xr:uid="{92A6C66D-BC36-420B-961F-2A4E0FCE5BAA}"/>
    <cellStyle name="Total 3 6 2" xfId="19915" xr:uid="{6FBE334D-57E3-49E3-9D32-45D9E19D9DB6}"/>
    <cellStyle name="Total 3 6 3" xfId="10176" xr:uid="{3E209CA8-04B3-41DF-A5F8-A3B870134165}"/>
    <cellStyle name="Total 3 6 3 2" xfId="21497" xr:uid="{F8180989-30D6-473A-9C37-00138D4363F6}"/>
    <cellStyle name="Total 3 6 3 2 2" xfId="27053" xr:uid="{1B1138AE-0409-4CF6-AB70-3E27F4318862}"/>
    <cellStyle name="Total 3 6 3 2 3" xfId="32547" xr:uid="{2F0ECD3C-A60A-4D89-96F1-DA942BF33AC9}"/>
    <cellStyle name="Total 3 6 3 2 4" xfId="38031" xr:uid="{1BD3C305-EEF8-4B14-83EE-917E813FC0E2}"/>
    <cellStyle name="Total 3 6 3 3" xfId="24324" xr:uid="{E93AB6A1-33DA-424D-AB10-A4319A7F74C3}"/>
    <cellStyle name="Total 3 6 3 4" xfId="29818" xr:uid="{9DAD9FF2-0126-42DB-BB32-ACE299EDAE71}"/>
    <cellStyle name="Total 3 6 3 5" xfId="35302" xr:uid="{5E74A10A-5171-42D3-BFF8-0DB39E1C4910}"/>
    <cellStyle name="Total 3 7" xfId="10177" xr:uid="{A137FA28-E333-4E22-AE77-D4072F739BF9}"/>
    <cellStyle name="Total 3 7 2" xfId="21498" xr:uid="{DEC8569F-E72D-4A49-81A2-2777F276172E}"/>
    <cellStyle name="Total 3 7 2 2" xfId="27054" xr:uid="{B1043FEC-79B7-49E0-B7F2-345AC7409E44}"/>
    <cellStyle name="Total 3 7 2 3" xfId="32548" xr:uid="{DA9CE17E-AB73-4C6B-A793-209C66BC00A9}"/>
    <cellStyle name="Total 3 7 2 4" xfId="38032" xr:uid="{3D4FAF41-C3C5-4DCD-9085-2E7173E96177}"/>
    <cellStyle name="Total 3 7 3" xfId="24325" xr:uid="{D071FB75-46EE-44D4-95EC-D3B8B2ADCAE6}"/>
    <cellStyle name="Total 3 7 4" xfId="29819" xr:uid="{337A65C6-2BA8-4237-A58F-BBB1C9305C37}"/>
    <cellStyle name="Total 3 7 5" xfId="35303" xr:uid="{1C6F04D9-987F-4BDA-A2E1-34C9BA744CC1}"/>
    <cellStyle name="Total 3 8" xfId="15376" xr:uid="{5B6F789D-2B1D-440E-BE0C-4B1AE01FEA35}"/>
    <cellStyle name="Total 3 8 2" xfId="22663" xr:uid="{56687A94-F3CB-404C-B3C8-6BF715DFD509}"/>
    <cellStyle name="Total 3 8 2 2" xfId="28219" xr:uid="{217F1D6B-37AD-49E0-931F-410524D5D283}"/>
    <cellStyle name="Total 3 8 2 3" xfId="33713" xr:uid="{F5B4D52A-D8E2-4695-970B-DB08F405805E}"/>
    <cellStyle name="Total 3 8 2 4" xfId="39197" xr:uid="{E717540C-AF64-4B65-8854-85AADE4FE6CF}"/>
    <cellStyle name="Total 3 8 3" xfId="25490" xr:uid="{1D4B3155-951D-4954-AB6B-338334F7B779}"/>
    <cellStyle name="Total 3 8 4" xfId="30984" xr:uid="{94DB3BA6-7845-4256-9F4E-96E3C33701C3}"/>
    <cellStyle name="Total 3 8 5" xfId="36468" xr:uid="{B43AB383-1A77-4210-B5F8-6043FB772964}"/>
    <cellStyle name="Total 3 9" xfId="12279" xr:uid="{8CEC6C2C-B6A2-4B7F-9896-8D4F0D2C1151}"/>
    <cellStyle name="Total 4" xfId="739" xr:uid="{13FF191F-3981-45AE-A803-2B57931CF6F2}"/>
    <cellStyle name="Total 4 10" xfId="6977" xr:uid="{FA6A87E9-A560-4C26-8E29-347F1F0B0340}"/>
    <cellStyle name="Total 4 2" xfId="6978" xr:uid="{C53EF5EB-3011-4B3C-9923-BE1723FC1A15}"/>
    <cellStyle name="Total 4 2 2" xfId="6979" xr:uid="{E978F854-F263-44BD-9E97-1A49008998DF}"/>
    <cellStyle name="Total 4 2 2 2" xfId="15386" xr:uid="{D50F6005-7DF3-48E5-8FB3-556800D9FA8C}"/>
    <cellStyle name="Total 4 2 2 2 2" xfId="22673" xr:uid="{5AB94A04-033B-4CBB-AE7F-FF7F6731F9F7}"/>
    <cellStyle name="Total 4 2 2 2 2 2" xfId="28229" xr:uid="{C3E0109B-72BD-4B1C-8D37-2FCCC06185C8}"/>
    <cellStyle name="Total 4 2 2 2 2 3" xfId="33723" xr:uid="{B3DBB3F0-4A54-40BE-BD3B-632B1FF6A712}"/>
    <cellStyle name="Total 4 2 2 2 2 4" xfId="39207" xr:uid="{0A06CB45-6006-441B-AA54-93555C375C1B}"/>
    <cellStyle name="Total 4 2 2 2 3" xfId="25500" xr:uid="{2A8BD7BC-56F5-4B65-8916-DD717494807D}"/>
    <cellStyle name="Total 4 2 2 2 4" xfId="30994" xr:uid="{CBE25106-B7B5-4594-9F07-0F9F8606BC7C}"/>
    <cellStyle name="Total 4 2 2 2 5" xfId="36478" xr:uid="{0E2305A3-1E1B-46BC-B6A7-D54A2F6FCDCF}"/>
    <cellStyle name="Total 4 2 2 3" xfId="12287" xr:uid="{4D5F40BB-C92B-4595-8920-5108B04AC97B}"/>
    <cellStyle name="Total 4 2 2 4" xfId="17523" xr:uid="{2EFE938D-F359-4FAB-BA89-8249BAFEACBA}"/>
    <cellStyle name="Total 4 2 2 5" xfId="19790" xr:uid="{1EE6251B-4528-4CF2-AF3C-DC4E8F4C4B17}"/>
    <cellStyle name="Total 4 2 2 6" xfId="10180" xr:uid="{7662BE69-70C0-4DBC-8E18-CA1AFB3E002F}"/>
    <cellStyle name="Total 4 2 2 6 2" xfId="21501" xr:uid="{E715CC6F-08C2-4D8D-803D-FC049769E112}"/>
    <cellStyle name="Total 4 2 2 6 2 2" xfId="27057" xr:uid="{5D5DACD9-F5C9-4AD5-B136-6D41FE3CB03B}"/>
    <cellStyle name="Total 4 2 2 6 2 3" xfId="32551" xr:uid="{08D6D906-0904-4E0D-B871-45129AF1BD29}"/>
    <cellStyle name="Total 4 2 2 6 2 4" xfId="38035" xr:uid="{3EEF4C28-2475-490B-A4B0-DAF4813DA9A1}"/>
    <cellStyle name="Total 4 2 2 6 3" xfId="24328" xr:uid="{D211D228-F6B2-4E1B-BB5E-BEEA8D84630F}"/>
    <cellStyle name="Total 4 2 2 6 4" xfId="29822" xr:uid="{6A05A044-BFB7-4E58-8383-5D649AA179E5}"/>
    <cellStyle name="Total 4 2 2 6 5" xfId="35306" xr:uid="{D05C3EED-1ABB-4BAC-9E1D-B669500FE5D4}"/>
    <cellStyle name="Total 4 2 3" xfId="15385" xr:uid="{84DCDEFE-5764-4023-AD7A-CAEDF59C96F1}"/>
    <cellStyle name="Total 4 2 3 2" xfId="22672" xr:uid="{4F7EFB34-B331-4562-B36E-07233C8CA2E1}"/>
    <cellStyle name="Total 4 2 3 2 2" xfId="28228" xr:uid="{113EAAEA-4EDF-4163-AA4F-5F4707042FA5}"/>
    <cellStyle name="Total 4 2 3 2 3" xfId="33722" xr:uid="{BC6CB999-16BA-479E-B59A-0900EFA5358D}"/>
    <cellStyle name="Total 4 2 3 2 4" xfId="39206" xr:uid="{8D9FF74E-48E0-459B-98C0-B8E30DDE0F5D}"/>
    <cellStyle name="Total 4 2 3 3" xfId="25499" xr:uid="{0812C011-EFD6-44DF-8186-F83D5F71F301}"/>
    <cellStyle name="Total 4 2 3 4" xfId="30993" xr:uid="{5C141DA9-FFD0-4372-B788-B4CAEED10EF9}"/>
    <cellStyle name="Total 4 2 3 5" xfId="36477" xr:uid="{93DD0E46-86AD-4929-A8FE-16466886F0B5}"/>
    <cellStyle name="Total 4 2 4" xfId="12286" xr:uid="{00138B06-DE22-47FB-8033-1CC9DD892995}"/>
    <cellStyle name="Total 4 2 5" xfId="17522" xr:uid="{1AA58798-FB6F-4001-8A37-8D3C91995DDD}"/>
    <cellStyle name="Total 4 2 6" xfId="19789" xr:uid="{EF13310C-8FB7-4A97-8825-CD742DDBA044}"/>
    <cellStyle name="Total 4 2 7" xfId="10179" xr:uid="{05D0E89C-2F1A-4524-82B9-332157710549}"/>
    <cellStyle name="Total 4 2 7 2" xfId="21500" xr:uid="{2EEAF3AC-0A36-4CF3-937F-CDEBFD324465}"/>
    <cellStyle name="Total 4 2 7 2 2" xfId="27056" xr:uid="{AAEBEBF4-D267-4DCC-8FAD-F7291A165EC2}"/>
    <cellStyle name="Total 4 2 7 2 3" xfId="32550" xr:uid="{58D7458B-6FAF-4596-906A-8364FD6C82C3}"/>
    <cellStyle name="Total 4 2 7 2 4" xfId="38034" xr:uid="{975E2076-A6E4-4D14-9314-25D6B9678861}"/>
    <cellStyle name="Total 4 2 7 3" xfId="24327" xr:uid="{70796815-42C7-43E1-B60C-DAE8A1378E67}"/>
    <cellStyle name="Total 4 2 7 4" xfId="29821" xr:uid="{E2A7BD52-2E70-4FFA-8D6B-87884D98306A}"/>
    <cellStyle name="Total 4 2 7 5" xfId="35305" xr:uid="{5C6AE564-D974-4E74-B0B9-3BF2C0C368A5}"/>
    <cellStyle name="Total 4 3" xfId="6980" xr:uid="{27F26F82-E60E-46BB-9B1C-7C110211F6F1}"/>
    <cellStyle name="Total 4 3 2" xfId="15387" xr:uid="{E1943178-BBA8-456A-A3ED-534AD83A844F}"/>
    <cellStyle name="Total 4 3 2 2" xfId="22674" xr:uid="{3DB7C29D-FC2C-45B9-9222-5E5823E24F8D}"/>
    <cellStyle name="Total 4 3 2 2 2" xfId="28230" xr:uid="{F5C65F34-B823-4EA6-ACF1-44E0934CA622}"/>
    <cellStyle name="Total 4 3 2 2 3" xfId="33724" xr:uid="{E362CC39-7E9C-4AF7-AF41-7E37A7BA1640}"/>
    <cellStyle name="Total 4 3 2 2 4" xfId="39208" xr:uid="{E400385A-D3FB-4038-9AC5-50A6643C93FF}"/>
    <cellStyle name="Total 4 3 2 3" xfId="25501" xr:uid="{FB215C2A-0D81-4CDF-A5D6-C28BB11F6DC7}"/>
    <cellStyle name="Total 4 3 2 4" xfId="30995" xr:uid="{2FD6BC07-A902-4A69-8D4C-E6F24E146B93}"/>
    <cellStyle name="Total 4 3 2 5" xfId="36479" xr:uid="{A6CC0C67-B1FB-4E20-9681-2756B313A88F}"/>
    <cellStyle name="Total 4 3 3" xfId="12288" xr:uid="{05BB75DB-8BA3-47B8-8775-3744A12E45A8}"/>
    <cellStyle name="Total 4 3 4" xfId="17524" xr:uid="{6D6A274D-94FA-476B-9A48-10FF1D315865}"/>
    <cellStyle name="Total 4 3 5" xfId="19791" xr:uid="{9CF2D236-3380-4F26-AAC5-60FBA7867A11}"/>
    <cellStyle name="Total 4 3 6" xfId="10181" xr:uid="{674E46A2-781B-4355-94DF-94EF9E79D381}"/>
    <cellStyle name="Total 4 3 6 2" xfId="21502" xr:uid="{F7DF703C-1D8D-4C13-B694-791D561678DC}"/>
    <cellStyle name="Total 4 3 6 2 2" xfId="27058" xr:uid="{2C55CB30-254B-4FA5-8893-220DC64F16FE}"/>
    <cellStyle name="Total 4 3 6 2 3" xfId="32552" xr:uid="{F523917D-BBAD-4313-9ECF-366BDC0C3AC4}"/>
    <cellStyle name="Total 4 3 6 2 4" xfId="38036" xr:uid="{986EB5C0-333C-491C-9BB9-890A60975E88}"/>
    <cellStyle name="Total 4 3 6 3" xfId="24329" xr:uid="{16F2B9D1-AB77-43CB-BC10-F5ADF6714F73}"/>
    <cellStyle name="Total 4 3 6 4" xfId="29823" xr:uid="{9EAD0883-16CE-4C1C-A83F-A7DF3ADD0FA3}"/>
    <cellStyle name="Total 4 3 6 5" xfId="35307" xr:uid="{41272064-B2A4-4113-A1F2-07E8A19312E9}"/>
    <cellStyle name="Total 4 4" xfId="6981" xr:uid="{2D680E37-9DCC-4299-89B1-76775734DF87}"/>
    <cellStyle name="Total 4 4 2" xfId="15388" xr:uid="{401C830B-3A8D-42C4-89D3-DC2A13558581}"/>
    <cellStyle name="Total 4 4 2 2" xfId="22675" xr:uid="{5174D363-85FD-4CDA-9C97-5D231562C9AF}"/>
    <cellStyle name="Total 4 4 2 2 2" xfId="28231" xr:uid="{8ECA6041-68B8-48AA-ABDE-FC4D2E341BD1}"/>
    <cellStyle name="Total 4 4 2 2 3" xfId="33725" xr:uid="{FF804B9F-9BC0-4333-B691-C2011C63C3A3}"/>
    <cellStyle name="Total 4 4 2 2 4" xfId="39209" xr:uid="{66646598-E4EC-40F7-90F9-24E9E85A839B}"/>
    <cellStyle name="Total 4 4 2 3" xfId="25502" xr:uid="{66B0D2AC-32EA-4ABE-8247-E3A4EE2E82CC}"/>
    <cellStyle name="Total 4 4 2 4" xfId="30996" xr:uid="{867868C9-FFB4-48BA-B9EE-81CB4D42AD1E}"/>
    <cellStyle name="Total 4 4 2 5" xfId="36480" xr:uid="{6D202FBE-5D99-402E-AA50-C486BD1E6515}"/>
    <cellStyle name="Total 4 4 3" xfId="12289" xr:uid="{F22FF731-F499-4F25-A1BA-9E65FA86AF8E}"/>
    <cellStyle name="Total 4 4 4" xfId="17525" xr:uid="{6A496A36-079D-4D40-96E2-332FA3BA872A}"/>
    <cellStyle name="Total 4 4 5" xfId="19792" xr:uid="{0D084DB5-5229-4ADA-98AB-7F7D909CFE86}"/>
    <cellStyle name="Total 4 4 6" xfId="10182" xr:uid="{0C271958-1112-413C-9620-72991D6A591F}"/>
    <cellStyle name="Total 4 4 6 2" xfId="21503" xr:uid="{0B472486-741D-4EE7-B13D-BD17A6DB1BA8}"/>
    <cellStyle name="Total 4 4 6 2 2" xfId="27059" xr:uid="{2D7089BD-98D3-4984-A786-B758EBA8447C}"/>
    <cellStyle name="Total 4 4 6 2 3" xfId="32553" xr:uid="{46E36F2F-B6DE-4923-BEF1-D316D2EF4628}"/>
    <cellStyle name="Total 4 4 6 2 4" xfId="38037" xr:uid="{DC6ACE2A-7DF6-403F-ACEB-3AF86DEEF42C}"/>
    <cellStyle name="Total 4 4 6 3" xfId="24330" xr:uid="{D369EEBC-CD20-4A83-B9F5-53E2FDE995DB}"/>
    <cellStyle name="Total 4 4 6 4" xfId="29824" xr:uid="{5D2AD9DE-CC93-4923-B910-55FD48B1015A}"/>
    <cellStyle name="Total 4 4 6 5" xfId="35308" xr:uid="{F35F7064-14F6-4D4B-9586-838213808558}"/>
    <cellStyle name="Total 4 5" xfId="15384" xr:uid="{1997DC3F-F878-4F8F-A10E-12254B04338C}"/>
    <cellStyle name="Total 4 5 2" xfId="22671" xr:uid="{CEDE9066-A79B-4E72-A2C5-CD96B3FDCCB4}"/>
    <cellStyle name="Total 4 5 2 2" xfId="28227" xr:uid="{A9BAAC83-54E1-4AF6-B501-BC601ECCC738}"/>
    <cellStyle name="Total 4 5 2 3" xfId="33721" xr:uid="{8AA50F1F-CE0A-4B45-9339-6F603E6DE6A3}"/>
    <cellStyle name="Total 4 5 2 4" xfId="39205" xr:uid="{859C53B7-DD13-49E6-BA44-E7ACC6972C3B}"/>
    <cellStyle name="Total 4 5 3" xfId="25498" xr:uid="{DE258257-5186-4382-B237-713D8256AC1F}"/>
    <cellStyle name="Total 4 5 4" xfId="30992" xr:uid="{6F0C8DBC-FDB8-4570-87C3-11F25142920B}"/>
    <cellStyle name="Total 4 5 5" xfId="36476" xr:uid="{33C9F9BC-D3EB-49F5-9923-8E056B3AC4EE}"/>
    <cellStyle name="Total 4 6" xfId="12285" xr:uid="{6F6E2D8A-01A2-4930-A211-46E94092DA3C}"/>
    <cellStyle name="Total 4 7" xfId="17521" xr:uid="{C5804E18-E2F1-460C-9452-D66119470438}"/>
    <cellStyle name="Total 4 8" xfId="19788" xr:uid="{356AF463-3A31-44F8-AE83-749B27B03715}"/>
    <cellStyle name="Total 4 9" xfId="10178" xr:uid="{B3C42A87-0CE6-44D0-9C29-0D77A764E511}"/>
    <cellStyle name="Total 4 9 2" xfId="21499" xr:uid="{829C27AF-B53E-42C1-A874-2984C1E17866}"/>
    <cellStyle name="Total 4 9 2 2" xfId="27055" xr:uid="{A998FE71-B8C4-4793-92E8-436772A4B1AA}"/>
    <cellStyle name="Total 4 9 2 3" xfId="32549" xr:uid="{38B2A948-2414-4CF8-9034-0507134CDD0A}"/>
    <cellStyle name="Total 4 9 2 4" xfId="38033" xr:uid="{07E895AE-1E37-45B2-A4BA-2B136C3AA7E8}"/>
    <cellStyle name="Total 4 9 3" xfId="24326" xr:uid="{14422B9A-7AB0-4BAE-A7B5-2FCDEED16AB4}"/>
    <cellStyle name="Total 4 9 4" xfId="29820" xr:uid="{B237DA06-7858-4588-8F8C-9FB54D32FB9C}"/>
    <cellStyle name="Total 4 9 5" xfId="35304" xr:uid="{ACC424BF-A402-43C2-8039-97B05BC7667C}"/>
    <cellStyle name="Total 5" xfId="740" xr:uid="{88CD42A7-1359-48E9-9DBE-AC48B43BB215}"/>
    <cellStyle name="Total 5 2" xfId="6983" xr:uid="{97317793-07C8-4A76-A7C2-40F5488F8DA1}"/>
    <cellStyle name="Total 5 2 2" xfId="15390" xr:uid="{9D3D2658-2F5E-474A-B21A-4B833503AC1E}"/>
    <cellStyle name="Total 5 2 2 2" xfId="22677" xr:uid="{F7267409-39AC-42F5-8DD7-39E70639684C}"/>
    <cellStyle name="Total 5 2 2 2 2" xfId="28233" xr:uid="{7DE49EFC-8E06-4548-984F-D72A541BAC19}"/>
    <cellStyle name="Total 5 2 2 2 3" xfId="33727" xr:uid="{8489D88D-0F81-4A82-BB54-266BDD8471CE}"/>
    <cellStyle name="Total 5 2 2 2 4" xfId="39211" xr:uid="{3CB40452-828F-438F-AC94-DAC9C5025FB5}"/>
    <cellStyle name="Total 5 2 2 3" xfId="25504" xr:uid="{5BCE9F31-1276-4F30-BE3B-25A37A3955E1}"/>
    <cellStyle name="Total 5 2 2 4" xfId="30998" xr:uid="{130D1734-4487-4827-9791-CC7EBAC15A3D}"/>
    <cellStyle name="Total 5 2 2 5" xfId="36482" xr:uid="{647A5D51-07CF-4791-B7B0-92C8159BCBF0}"/>
    <cellStyle name="Total 5 2 3" xfId="12291" xr:uid="{97EDA7A2-194E-4679-8190-989DEE0CE9D4}"/>
    <cellStyle name="Total 5 2 4" xfId="17527" xr:uid="{0132CB6B-A3B7-4FCD-8F9F-8CCBD32F637C}"/>
    <cellStyle name="Total 5 2 5" xfId="19794" xr:uid="{FD1D49B2-5CA9-4096-878B-CB14B85BC0DF}"/>
    <cellStyle name="Total 5 2 6" xfId="10184" xr:uid="{89480C23-2A77-4AF0-8EC3-0430E9B7CB43}"/>
    <cellStyle name="Total 5 2 6 2" xfId="21505" xr:uid="{22268B29-5EA7-4303-856B-666D60B2D1A0}"/>
    <cellStyle name="Total 5 2 6 2 2" xfId="27061" xr:uid="{5BF10090-A923-489B-8875-7EEEB1C829F3}"/>
    <cellStyle name="Total 5 2 6 2 3" xfId="32555" xr:uid="{9FF38D3D-D943-4145-BD42-CC18974CB4C1}"/>
    <cellStyle name="Total 5 2 6 2 4" xfId="38039" xr:uid="{31E80331-5693-40F7-A278-1E630024C4FB}"/>
    <cellStyle name="Total 5 2 6 3" xfId="24332" xr:uid="{41B37CD9-5632-44B8-925A-71A4B451B80D}"/>
    <cellStyle name="Total 5 2 6 4" xfId="29826" xr:uid="{A7881974-CE08-46E4-86F0-1E6C281B899B}"/>
    <cellStyle name="Total 5 2 6 5" xfId="35310" xr:uid="{812C3B2E-0AE8-4F69-B5F9-D738D4104F09}"/>
    <cellStyle name="Total 5 3" xfId="6984" xr:uid="{51D763B5-574E-45A6-983E-169FF541DC16}"/>
    <cellStyle name="Total 5 3 2" xfId="15391" xr:uid="{1B5E8CEE-7C92-4260-AA56-9340C055FE37}"/>
    <cellStyle name="Total 5 3 2 2" xfId="22678" xr:uid="{508EA397-7CF9-4680-BDF4-C987EBBA97E7}"/>
    <cellStyle name="Total 5 3 2 2 2" xfId="28234" xr:uid="{4ACD58D0-4CF1-4C1C-B89C-4405AB5BD167}"/>
    <cellStyle name="Total 5 3 2 2 3" xfId="33728" xr:uid="{BA8C56FF-F911-4D77-91E7-D228E29875BE}"/>
    <cellStyle name="Total 5 3 2 2 4" xfId="39212" xr:uid="{DCF85225-ED6D-48B9-9B84-D880CDBD3247}"/>
    <cellStyle name="Total 5 3 2 3" xfId="25505" xr:uid="{F757BAB5-19EB-4255-B94A-4E00D92F7A5D}"/>
    <cellStyle name="Total 5 3 2 4" xfId="30999" xr:uid="{9DE70EC7-0178-4AA3-9DA2-700FB2816574}"/>
    <cellStyle name="Total 5 3 2 5" xfId="36483" xr:uid="{4A2CB7E8-CF05-4FB9-BC72-CC553B618BC0}"/>
    <cellStyle name="Total 5 3 3" xfId="12292" xr:uid="{EF85D34A-B0C8-4DFE-8CFE-36B58AC04916}"/>
    <cellStyle name="Total 5 3 4" xfId="17528" xr:uid="{2950BD60-4B62-4D1C-92FD-AA14A24D9C55}"/>
    <cellStyle name="Total 5 3 5" xfId="19795" xr:uid="{65A66340-ACCC-42DD-9F73-EA93913A6306}"/>
    <cellStyle name="Total 5 3 6" xfId="10185" xr:uid="{3C1178B9-8FB2-478A-8DEC-FCE47CC1D8FE}"/>
    <cellStyle name="Total 5 3 6 2" xfId="21506" xr:uid="{E402F6CF-77FD-4296-8B6E-8442968EF24A}"/>
    <cellStyle name="Total 5 3 6 2 2" xfId="27062" xr:uid="{24B0F84B-C44E-4DF1-A785-7A643DE4AF28}"/>
    <cellStyle name="Total 5 3 6 2 3" xfId="32556" xr:uid="{7D95F0A2-267A-4055-A833-7981CC8364D2}"/>
    <cellStyle name="Total 5 3 6 2 4" xfId="38040" xr:uid="{BE978564-6571-47A0-B3A4-B29A0A1863D4}"/>
    <cellStyle name="Total 5 3 6 3" xfId="24333" xr:uid="{1542B315-844E-4392-BA42-74FAF6008BFD}"/>
    <cellStyle name="Total 5 3 6 4" xfId="29827" xr:uid="{447684C9-8DDE-4214-980F-CE335FFEBB46}"/>
    <cellStyle name="Total 5 3 6 5" xfId="35311" xr:uid="{BB7BD68E-E3AB-4B71-99CF-2CED748A518F}"/>
    <cellStyle name="Total 5 4" xfId="15389" xr:uid="{FE9A4BC1-C424-48A1-847F-B9D17F3C49C3}"/>
    <cellStyle name="Total 5 4 2" xfId="22676" xr:uid="{B5ED23FB-00A9-47D6-ABA8-0C91D8A5AFFF}"/>
    <cellStyle name="Total 5 4 2 2" xfId="28232" xr:uid="{ABD4A7C1-84C9-4034-B95A-5C19014C2BB8}"/>
    <cellStyle name="Total 5 4 2 3" xfId="33726" xr:uid="{BAB93F16-B4CA-4857-BBC8-B86E3F244D97}"/>
    <cellStyle name="Total 5 4 2 4" xfId="39210" xr:uid="{1AC04A5D-87D9-4804-9380-5B98CE718A17}"/>
    <cellStyle name="Total 5 4 3" xfId="25503" xr:uid="{73702D1E-4922-4189-B929-38C6B9B0DE7B}"/>
    <cellStyle name="Total 5 4 4" xfId="30997" xr:uid="{46A53C19-1EA4-4146-8DFE-22D07446C575}"/>
    <cellStyle name="Total 5 4 5" xfId="36481" xr:uid="{FF1B3E24-C24B-4BEE-8EFC-782B0839497A}"/>
    <cellStyle name="Total 5 5" xfId="12290" xr:uid="{EF619F5D-EB9E-401D-BD7F-28467B0A4468}"/>
    <cellStyle name="Total 5 6" xfId="17526" xr:uid="{17C2D7D1-BFFE-447E-A97B-ABCE5C4F4A3D}"/>
    <cellStyle name="Total 5 7" xfId="19793" xr:uid="{6D235614-88CF-4F54-99F3-E749E1A57885}"/>
    <cellStyle name="Total 5 8" xfId="10183" xr:uid="{8A6EC5B3-4831-444D-84B9-68A5A15F196F}"/>
    <cellStyle name="Total 5 8 2" xfId="21504" xr:uid="{26C25BC8-D7DD-4AC6-8D67-F3CAC6B8B6B8}"/>
    <cellStyle name="Total 5 8 2 2" xfId="27060" xr:uid="{80BC0CAF-899B-42C2-A9F4-FFB8811A0352}"/>
    <cellStyle name="Total 5 8 2 3" xfId="32554" xr:uid="{2CC97A17-4E6B-4767-AA4D-65D710F94B7D}"/>
    <cellStyle name="Total 5 8 2 4" xfId="38038" xr:uid="{4CA1F45D-44A0-4BC7-B473-EAACBBB68A36}"/>
    <cellStyle name="Total 5 8 3" xfId="24331" xr:uid="{5AD5A899-BF26-40D8-9FA8-5B02237AECE5}"/>
    <cellStyle name="Total 5 8 4" xfId="29825" xr:uid="{B390F521-A334-4BA2-A47B-65216B619382}"/>
    <cellStyle name="Total 5 8 5" xfId="35309" xr:uid="{EE6ACE77-50B2-4735-AACA-F4FE0C1AD8FC}"/>
    <cellStyle name="Total 5 9" xfId="6982" xr:uid="{9A2640A6-B1CD-4A07-A4CA-06C04CAC3B11}"/>
    <cellStyle name="Total 6" xfId="741" xr:uid="{DD6662CC-2276-4A5F-8EA0-8F19DEB3FBFA}"/>
    <cellStyle name="Total 6 2" xfId="15392" xr:uid="{26D4D184-BCF8-4C66-9204-AC8FCDC2A4C2}"/>
    <cellStyle name="Total 6 2 2" xfId="22679" xr:uid="{BDFAC86A-8D8F-4329-AD1C-21A0C401C1ED}"/>
    <cellStyle name="Total 6 2 2 2" xfId="28235" xr:uid="{B2EEC1C8-DB96-493E-9D16-C9B7D6918E9F}"/>
    <cellStyle name="Total 6 2 2 3" xfId="33729" xr:uid="{8C9F46D0-F55D-4290-989F-80B22D0A717A}"/>
    <cellStyle name="Total 6 2 2 4" xfId="39213" xr:uid="{54DF9B89-CBFC-4F18-BBCD-90113951C370}"/>
    <cellStyle name="Total 6 2 3" xfId="25506" xr:uid="{D3778101-B64C-471E-B5AF-C9AEC5EBCAAE}"/>
    <cellStyle name="Total 6 2 4" xfId="31000" xr:uid="{43EA5948-79AC-49F7-B23F-7CFD6B3D548D}"/>
    <cellStyle name="Total 6 2 5" xfId="36484" xr:uid="{EE374CED-F109-4A09-B6B6-E4A2B332533C}"/>
    <cellStyle name="Total 6 3" xfId="12293" xr:uid="{9892E754-E7E0-4FEE-90BB-415AE3C0AAB0}"/>
    <cellStyle name="Total 6 4" xfId="17529" xr:uid="{782D4976-14F5-4DE8-8877-8FC0B2C27793}"/>
    <cellStyle name="Total 6 5" xfId="19796" xr:uid="{C7578B03-88A8-46FB-BA56-C0CD11F15F73}"/>
    <cellStyle name="Total 6 6" xfId="10186" xr:uid="{9F7F2C07-67D6-45CE-B762-B4754C1FD239}"/>
    <cellStyle name="Total 6 6 2" xfId="21507" xr:uid="{C571838A-4F20-4C29-B815-1B08AA05C561}"/>
    <cellStyle name="Total 6 6 2 2" xfId="27063" xr:uid="{211CDFFA-578A-435F-B3F1-EA683CB60AB9}"/>
    <cellStyle name="Total 6 6 2 3" xfId="32557" xr:uid="{F2CCB7A0-36A1-4F2B-9B4B-90BB2A45EE58}"/>
    <cellStyle name="Total 6 6 2 4" xfId="38041" xr:uid="{6F757AAB-14DD-485E-A0E7-EDF1DC1CC5DB}"/>
    <cellStyle name="Total 6 6 3" xfId="24334" xr:uid="{118A92A0-9E6D-4F43-9837-A8D739C972B4}"/>
    <cellStyle name="Total 6 6 4" xfId="29828" xr:uid="{76B5F1ED-1B5A-48E3-A219-D8F179D90496}"/>
    <cellStyle name="Total 6 6 5" xfId="35312" xr:uid="{C307E846-2C33-4D22-8F79-1251AC863315}"/>
    <cellStyle name="Total 6 7" xfId="6985" xr:uid="{0EF57A86-6D4F-43CD-A6E0-AE9B4E503E82}"/>
    <cellStyle name="Total 7" xfId="742" xr:uid="{B99E00DD-6734-4514-98D7-69E536373D4B}"/>
    <cellStyle name="Total 7 2" xfId="15393" xr:uid="{428A71B7-B8ED-44DE-8EB6-CAC0F9390734}"/>
    <cellStyle name="Total 7 2 2" xfId="22680" xr:uid="{5A411B34-797D-41DC-9903-B7FC3BDAA9BF}"/>
    <cellStyle name="Total 7 2 2 2" xfId="28236" xr:uid="{42B387F4-E15C-4063-8674-91E6D2B4BA26}"/>
    <cellStyle name="Total 7 2 2 3" xfId="33730" xr:uid="{BA086B70-7FA5-4D66-8B18-5FC002AD6E4F}"/>
    <cellStyle name="Total 7 2 2 4" xfId="39214" xr:uid="{C4057910-8178-42E5-A69D-AE9A103AAC7E}"/>
    <cellStyle name="Total 7 2 3" xfId="25507" xr:uid="{FE12B3E5-D88D-4AE4-93E3-1B562DC7E724}"/>
    <cellStyle name="Total 7 2 4" xfId="31001" xr:uid="{78DC7D13-1CDF-4AA6-B2D7-D14D4311B2DE}"/>
    <cellStyle name="Total 7 2 5" xfId="36485" xr:uid="{9DF49384-F865-41D4-86A5-24C4F875A4EC}"/>
    <cellStyle name="Total 7 3" xfId="12294" xr:uid="{8C0A9C07-143A-4338-ADE4-073E755EDADC}"/>
    <cellStyle name="Total 7 4" xfId="17530" xr:uid="{CB383DDE-C116-4523-9C3E-31A26C50745D}"/>
    <cellStyle name="Total 7 5" xfId="19797" xr:uid="{EF75CFD8-4458-474C-9D27-0C1C84AB1443}"/>
    <cellStyle name="Total 7 6" xfId="10187" xr:uid="{0B7E9498-9B7D-401F-8487-8FF8872C8F70}"/>
    <cellStyle name="Total 7 6 2" xfId="21508" xr:uid="{73A6A696-D0E9-48C1-ABCE-8361F3DA1265}"/>
    <cellStyle name="Total 7 6 2 2" xfId="27064" xr:uid="{A73FB421-10FA-4F4E-94D9-4A985800445B}"/>
    <cellStyle name="Total 7 6 2 3" xfId="32558" xr:uid="{F36A985F-7428-4A4C-8328-EAB19F4B4CF4}"/>
    <cellStyle name="Total 7 6 2 4" xfId="38042" xr:uid="{8312F88C-43C0-4BF1-9098-CBBB6FC0E5B0}"/>
    <cellStyle name="Total 7 6 3" xfId="24335" xr:uid="{B85EFDEF-A1FE-4E55-A709-AE936827C0A8}"/>
    <cellStyle name="Total 7 6 4" xfId="29829" xr:uid="{2C769A15-79CA-4F58-920B-F6581053BE25}"/>
    <cellStyle name="Total 7 6 5" xfId="35313" xr:uid="{CC35756B-9B41-456A-94E6-8444571C54A2}"/>
    <cellStyle name="Total 7 7" xfId="6986" xr:uid="{9424F080-C8AD-4ACF-93FC-7B82447E708A}"/>
    <cellStyle name="Warning Text" xfId="6987" xr:uid="{5D1A10EC-A5BC-463C-95E7-766D962241BB}"/>
    <cellStyle name="Warning Text 10" xfId="17531" xr:uid="{F2D59A7C-E8F3-4CAA-98E1-3645F3591F3D}"/>
    <cellStyle name="Warning Text 11" xfId="19798" xr:uid="{BF3093A1-918F-4C29-B231-407339E0F216}"/>
    <cellStyle name="Warning Text 12" xfId="10188" xr:uid="{2EF555C8-2104-4CE4-8A8D-927117A2359F}"/>
    <cellStyle name="Warning Text 12 2" xfId="21509" xr:uid="{157EDDEF-C8A5-4466-81AA-424716D71091}"/>
    <cellStyle name="Warning Text 12 2 2" xfId="27065" xr:uid="{F1AAAA03-BC7B-4456-8A85-4F13FBF74DE0}"/>
    <cellStyle name="Warning Text 12 2 3" xfId="32559" xr:uid="{063AC32E-6429-4B76-AFBB-1DE41BF07689}"/>
    <cellStyle name="Warning Text 12 2 4" xfId="38043" xr:uid="{91786D8B-E8E8-4B05-A55B-4BF2333F830F}"/>
    <cellStyle name="Warning Text 12 3" xfId="24336" xr:uid="{8661DCE0-78CF-4407-B05A-93D10BE3143E}"/>
    <cellStyle name="Warning Text 12 4" xfId="29830" xr:uid="{9D8EAC06-29F9-4787-AAE2-0C441555DFCC}"/>
    <cellStyle name="Warning Text 12 5" xfId="35314" xr:uid="{DB01E69C-622F-4278-A341-899562245A31}"/>
    <cellStyle name="Warning Text 2" xfId="6988" xr:uid="{43E510CC-0BA0-41EC-9CB6-FEEE56A7A953}"/>
    <cellStyle name="Warning Text 2 10" xfId="19799" xr:uid="{D9604B53-527A-476F-95AA-203B40F7217C}"/>
    <cellStyle name="Warning Text 2 11" xfId="10189" xr:uid="{6D086341-AB6E-418F-AD4D-F7451F985994}"/>
    <cellStyle name="Warning Text 2 11 2" xfId="21510" xr:uid="{3179446C-B1C8-45D1-9E20-6F3DC43CC55C}"/>
    <cellStyle name="Warning Text 2 11 2 2" xfId="27066" xr:uid="{05A2BB04-F6B1-40C3-9243-236E7F964EB6}"/>
    <cellStyle name="Warning Text 2 11 2 3" xfId="32560" xr:uid="{9B3E6819-82E7-499C-B317-00296B660D98}"/>
    <cellStyle name="Warning Text 2 11 2 4" xfId="38044" xr:uid="{5F8E5F1C-C76F-4977-A323-461B52191E65}"/>
    <cellStyle name="Warning Text 2 11 3" xfId="24337" xr:uid="{69834F96-39A9-4DCB-AFDD-7908CDEC6F91}"/>
    <cellStyle name="Warning Text 2 11 4" xfId="29831" xr:uid="{68379746-0FA8-4A7F-B2DC-E3D01E519A1A}"/>
    <cellStyle name="Warning Text 2 11 5" xfId="35315" xr:uid="{491F00DA-A7F4-4263-80A0-E16322BA9649}"/>
    <cellStyle name="Warning Text 2 2" xfId="6989" xr:uid="{CA051E05-2795-4724-9452-811D1B833344}"/>
    <cellStyle name="Warning Text 2 2 2" xfId="15396" xr:uid="{04BB377A-505F-47ED-8437-5E5DDE364C9C}"/>
    <cellStyle name="Warning Text 2 2 2 2" xfId="22683" xr:uid="{E67FE409-9453-454B-9ADB-3F367FF47C2F}"/>
    <cellStyle name="Warning Text 2 2 2 2 2" xfId="28239" xr:uid="{3F599979-64B3-4150-8986-85E2D37DFACA}"/>
    <cellStyle name="Warning Text 2 2 2 2 3" xfId="33733" xr:uid="{862D7C7C-56A9-459A-99B6-A31CB73890B6}"/>
    <cellStyle name="Warning Text 2 2 2 2 4" xfId="39217" xr:uid="{FF8804C0-0DFC-4659-BD4E-0CB719D15F57}"/>
    <cellStyle name="Warning Text 2 2 2 3" xfId="25510" xr:uid="{C5EEE617-BB90-4EC6-A8EC-0203C7E76CCF}"/>
    <cellStyle name="Warning Text 2 2 2 4" xfId="31004" xr:uid="{C324C2FB-7A8F-44DD-ADEF-920F0E4138C0}"/>
    <cellStyle name="Warning Text 2 2 2 5" xfId="36488" xr:uid="{DA9F1E22-CE2E-439B-9D9E-98970B9A98BF}"/>
    <cellStyle name="Warning Text 2 2 3" xfId="12297" xr:uid="{578A8558-0E1C-4F40-BDAB-67D45E5F48B8}"/>
    <cellStyle name="Warning Text 2 2 4" xfId="17533" xr:uid="{03941813-A91B-4E88-B425-BCE0BAB0398C}"/>
    <cellStyle name="Warning Text 2 2 5" xfId="19800" xr:uid="{DF953D8C-80FA-4803-B00E-E05A5500F9AD}"/>
    <cellStyle name="Warning Text 2 2 6" xfId="10190" xr:uid="{67ECF23F-B32A-4A97-B18A-45A8DDBF1B18}"/>
    <cellStyle name="Warning Text 2 2 6 2" xfId="21511" xr:uid="{BA0404CF-AEC1-4609-A915-C4852B8CE987}"/>
    <cellStyle name="Warning Text 2 2 6 2 2" xfId="27067" xr:uid="{7A4B4EE1-DA60-4DD6-A687-8993CE570662}"/>
    <cellStyle name="Warning Text 2 2 6 2 3" xfId="32561" xr:uid="{52872FB5-98CA-428F-8152-40C461B50546}"/>
    <cellStyle name="Warning Text 2 2 6 2 4" xfId="38045" xr:uid="{9AEBEAEF-C135-454D-B283-77D7D67E73D7}"/>
    <cellStyle name="Warning Text 2 2 6 3" xfId="24338" xr:uid="{4B45C8CF-C31A-4E12-8E6C-0EE6C1DC7A84}"/>
    <cellStyle name="Warning Text 2 2 6 4" xfId="29832" xr:uid="{D9D8F59C-E963-4F6C-8D50-B5FE32E8899D}"/>
    <cellStyle name="Warning Text 2 2 6 5" xfId="35316" xr:uid="{0CEF97C9-E808-450B-A30B-256A65F6EDF6}"/>
    <cellStyle name="Warning Text 2 3" xfId="6990" xr:uid="{84CE2FA3-42FE-4E5F-ABCD-4701D0E96F45}"/>
    <cellStyle name="Warning Text 2 3 2" xfId="15397" xr:uid="{5530106C-D817-439F-A9D1-ABD88E657775}"/>
    <cellStyle name="Warning Text 2 3 2 2" xfId="22684" xr:uid="{E6C08BBF-F68D-45C5-BEFA-09D3D1D090AD}"/>
    <cellStyle name="Warning Text 2 3 2 2 2" xfId="28240" xr:uid="{93C12DDA-7957-496A-8BF3-538A3EA5F361}"/>
    <cellStyle name="Warning Text 2 3 2 2 3" xfId="33734" xr:uid="{778BD005-0915-4409-8ADF-A13F071DC4FE}"/>
    <cellStyle name="Warning Text 2 3 2 2 4" xfId="39218" xr:uid="{0F55AEC8-CDBF-48FB-9B0B-CB781664B1F1}"/>
    <cellStyle name="Warning Text 2 3 2 3" xfId="25511" xr:uid="{09D2E064-5627-48ED-94DD-26574A510680}"/>
    <cellStyle name="Warning Text 2 3 2 4" xfId="31005" xr:uid="{8A40D02A-0EAA-4798-8F6E-3BB00EEE026E}"/>
    <cellStyle name="Warning Text 2 3 2 5" xfId="36489" xr:uid="{9C3B2873-ECB2-4B05-A61C-499AFAF08126}"/>
    <cellStyle name="Warning Text 2 3 3" xfId="12298" xr:uid="{F6C69D45-AA8E-4038-B70B-22F03569D639}"/>
    <cellStyle name="Warning Text 2 3 4" xfId="17534" xr:uid="{D5AB7F69-A978-41B4-BBC8-DD0369105C3B}"/>
    <cellStyle name="Warning Text 2 3 5" xfId="19801" xr:uid="{6F6F815F-1141-4AA5-8089-DB7F5ADCD4F2}"/>
    <cellStyle name="Warning Text 2 3 6" xfId="10191" xr:uid="{10D96ACA-94F3-4998-B7FD-3CE74D1EAF67}"/>
    <cellStyle name="Warning Text 2 3 6 2" xfId="21512" xr:uid="{6514651C-FD92-4D3D-8E79-3DE628C29566}"/>
    <cellStyle name="Warning Text 2 3 6 2 2" xfId="27068" xr:uid="{00D8254B-669D-4E57-AE56-9835F2050242}"/>
    <cellStyle name="Warning Text 2 3 6 2 3" xfId="32562" xr:uid="{125ED4AB-88D3-4B7D-AFA9-0CA58EE8A27A}"/>
    <cellStyle name="Warning Text 2 3 6 2 4" xfId="38046" xr:uid="{01AC10F9-48CD-4E3E-B74C-30146B8FE6FD}"/>
    <cellStyle name="Warning Text 2 3 6 3" xfId="24339" xr:uid="{8F1A0428-411F-477E-8D04-AEFCCE5FA1A3}"/>
    <cellStyle name="Warning Text 2 3 6 4" xfId="29833" xr:uid="{466D0D3F-602B-4D74-A14E-07BF1CAEB32C}"/>
    <cellStyle name="Warning Text 2 3 6 5" xfId="35317" xr:uid="{FB25AB5B-2AD1-4ED7-BEBF-250AC1746B88}"/>
    <cellStyle name="Warning Text 2 4" xfId="6991" xr:uid="{36B52331-1351-4093-A0DF-2C9E4FC3C94E}"/>
    <cellStyle name="Warning Text 2 4 2" xfId="15398" xr:uid="{F368CA81-D1C8-48E5-A90E-6938FD1F0666}"/>
    <cellStyle name="Warning Text 2 4 2 2" xfId="22685" xr:uid="{5E3D0747-3D75-49BB-B0A8-8E55994B6502}"/>
    <cellStyle name="Warning Text 2 4 2 2 2" xfId="28241" xr:uid="{6F8BE268-AF65-4108-ACD6-6ECAE5A7337E}"/>
    <cellStyle name="Warning Text 2 4 2 2 3" xfId="33735" xr:uid="{9EBED171-BBD2-4699-88B8-6F7FAE3FD8BA}"/>
    <cellStyle name="Warning Text 2 4 2 2 4" xfId="39219" xr:uid="{7D788563-AF64-48C0-9C9A-DC84467EBDAB}"/>
    <cellStyle name="Warning Text 2 4 2 3" xfId="25512" xr:uid="{B90307F3-E59D-4B52-B809-BD478E1BDA4A}"/>
    <cellStyle name="Warning Text 2 4 2 4" xfId="31006" xr:uid="{D4DC6E42-5A39-4711-870B-F31C8AEFC76C}"/>
    <cellStyle name="Warning Text 2 4 2 5" xfId="36490" xr:uid="{8863DF40-3604-4EF6-A982-7BECC2FA39E2}"/>
    <cellStyle name="Warning Text 2 4 3" xfId="12521" xr:uid="{8F05356A-5280-4E44-A3BF-B00D815C3692}"/>
    <cellStyle name="Warning Text 2 4 4" xfId="19802" xr:uid="{C5D10C87-FF7C-49BB-956C-6AFB4357912C}"/>
    <cellStyle name="Warning Text 2 4 5" xfId="10192" xr:uid="{F7E05D26-93C1-4A67-AB3A-4D14C53ED147}"/>
    <cellStyle name="Warning Text 2 4 5 2" xfId="21513" xr:uid="{C7C270DD-9ECD-47E6-A005-71D145291170}"/>
    <cellStyle name="Warning Text 2 4 5 2 2" xfId="27069" xr:uid="{1E931D28-14D2-4E1E-86C8-BA04C6C58B96}"/>
    <cellStyle name="Warning Text 2 4 5 2 3" xfId="32563" xr:uid="{F5C7EC36-7705-405B-84DB-A6424010BC6F}"/>
    <cellStyle name="Warning Text 2 4 5 2 4" xfId="38047" xr:uid="{06EC4E2B-28E3-43BA-8624-105DC7F6CC1C}"/>
    <cellStyle name="Warning Text 2 4 5 3" xfId="24340" xr:uid="{420F2CAA-0924-498A-A8A1-08AB075F429F}"/>
    <cellStyle name="Warning Text 2 4 5 4" xfId="29834" xr:uid="{5103CACC-E7A8-4F7E-B56C-6D811CBA6631}"/>
    <cellStyle name="Warning Text 2 4 5 5" xfId="35318" xr:uid="{DBE7BB65-E005-4E88-8DBF-AE3E0244ACE0}"/>
    <cellStyle name="Warning Text 2 5" xfId="7230" xr:uid="{FDC7E1DA-293A-4A71-97C7-6AA660F16C6A}"/>
    <cellStyle name="Warning Text 2 5 2" xfId="19989" xr:uid="{05949F69-2AC7-4DC7-82B8-2ECA322164C6}"/>
    <cellStyle name="Warning Text 2 5 3" xfId="10193" xr:uid="{0FC1437A-736D-4221-AEA8-7EDC79498331}"/>
    <cellStyle name="Warning Text 2 5 3 2" xfId="21514" xr:uid="{10635AED-F93E-48AB-8358-0E689FB2D2AE}"/>
    <cellStyle name="Warning Text 2 5 3 2 2" xfId="27070" xr:uid="{EA7848FE-E2B6-4681-92CC-68A4353AF046}"/>
    <cellStyle name="Warning Text 2 5 3 2 3" xfId="32564" xr:uid="{B65E3A20-A7B1-4C5F-A146-4031287EE8DB}"/>
    <cellStyle name="Warning Text 2 5 3 2 4" xfId="38048" xr:uid="{6600E465-D43A-4BAE-8037-FEF4BD50DC10}"/>
    <cellStyle name="Warning Text 2 5 3 3" xfId="24341" xr:uid="{B94C5BB7-BCE1-4752-9351-5D9AA9D5D653}"/>
    <cellStyle name="Warning Text 2 5 3 4" xfId="29835" xr:uid="{80AD21A9-828B-4AB8-9116-6AEC1749BE0C}"/>
    <cellStyle name="Warning Text 2 5 3 5" xfId="35319" xr:uid="{6A51625B-2B4D-446D-AD38-5E74FEA2EC7A}"/>
    <cellStyle name="Warning Text 2 6" xfId="10194" xr:uid="{436D32F2-595B-4D13-A67C-BEA9AC1C8A71}"/>
    <cellStyle name="Warning Text 2 6 2" xfId="21515" xr:uid="{80C0178F-70C4-4BEB-BF7E-3B8EB20AE29A}"/>
    <cellStyle name="Warning Text 2 6 2 2" xfId="27071" xr:uid="{A2E8A064-1787-4C6B-8BA0-F1ADA12CA3D7}"/>
    <cellStyle name="Warning Text 2 6 2 3" xfId="32565" xr:uid="{3203C5F8-1C2C-478C-842C-3FB318859CBA}"/>
    <cellStyle name="Warning Text 2 6 2 4" xfId="38049" xr:uid="{BF947D4A-7553-4CFA-85D0-FF9EDF9B22FE}"/>
    <cellStyle name="Warning Text 2 6 3" xfId="24342" xr:uid="{C86383C8-8979-464B-8B37-0BD3ACB8D96E}"/>
    <cellStyle name="Warning Text 2 6 4" xfId="29836" xr:uid="{BC124CEE-C549-46E0-875E-6EFFC6113892}"/>
    <cellStyle name="Warning Text 2 6 5" xfId="35320" xr:uid="{84368ABB-2383-4EAE-A0B8-7420933399D3}"/>
    <cellStyle name="Warning Text 2 7" xfId="15395" xr:uid="{5437758E-CB00-4BCA-A2B7-4D21B4EFD932}"/>
    <cellStyle name="Warning Text 2 7 2" xfId="22682" xr:uid="{37F33B32-394D-4B22-AAC2-070FC0EC1A6D}"/>
    <cellStyle name="Warning Text 2 7 2 2" xfId="28238" xr:uid="{6358C38D-BBCF-45D4-80F5-E615C73E5595}"/>
    <cellStyle name="Warning Text 2 7 2 3" xfId="33732" xr:uid="{1AF9E877-67C0-4A6E-994A-B613A341377F}"/>
    <cellStyle name="Warning Text 2 7 2 4" xfId="39216" xr:uid="{101E7EFD-5BB2-458D-A9CC-99A411FEB565}"/>
    <cellStyle name="Warning Text 2 7 3" xfId="25509" xr:uid="{F1ABC4E5-3D7E-4907-848F-26AD64D431E0}"/>
    <cellStyle name="Warning Text 2 7 4" xfId="31003" xr:uid="{5F6A2A5E-9B88-4803-904F-9DA37D1A7150}"/>
    <cellStyle name="Warning Text 2 7 5" xfId="36487" xr:uid="{BBDFC667-5A55-422C-8981-B5F229DD1493}"/>
    <cellStyle name="Warning Text 2 8" xfId="12296" xr:uid="{BCAD362F-1663-4972-B149-4848FF1BC5C1}"/>
    <cellStyle name="Warning Text 2 9" xfId="17532" xr:uid="{2D94926B-D037-4EF0-9FF5-CDBD7B00BCCE}"/>
    <cellStyle name="Warning Text 3" xfId="6992" xr:uid="{41850B60-C845-4376-8ECC-F6348DA4A38A}"/>
    <cellStyle name="Warning Text 3 2" xfId="15399" xr:uid="{E9FF0ADD-70D5-4FC3-8A14-4AD8B4FBF095}"/>
    <cellStyle name="Warning Text 3 2 2" xfId="22686" xr:uid="{A5104053-8FC0-4896-A4B9-727EF460A91B}"/>
    <cellStyle name="Warning Text 3 2 2 2" xfId="28242" xr:uid="{3EB9DF9C-BD12-4706-9134-98150E94860D}"/>
    <cellStyle name="Warning Text 3 2 2 3" xfId="33736" xr:uid="{FB4F8C30-1C32-4E47-8584-68D355D5B201}"/>
    <cellStyle name="Warning Text 3 2 2 4" xfId="39220" xr:uid="{48DB128A-F19D-4E02-9598-95FBE27D5CFC}"/>
    <cellStyle name="Warning Text 3 2 3" xfId="25513" xr:uid="{97D59674-E6EB-4A96-A358-0F0A91E43CEA}"/>
    <cellStyle name="Warning Text 3 2 4" xfId="31007" xr:uid="{B3586B18-21CA-470F-B736-DA2516A507C8}"/>
    <cellStyle name="Warning Text 3 2 5" xfId="36491" xr:uid="{9299CE77-58AB-4E36-A5E5-D914D97B750A}"/>
    <cellStyle name="Warning Text 3 3" xfId="12299" xr:uid="{FD8AFA55-0122-418D-B49E-84E80C2EA9E6}"/>
    <cellStyle name="Warning Text 3 4" xfId="17535" xr:uid="{14A9562D-C5D1-4D74-B70D-3CA43CE2B83D}"/>
    <cellStyle name="Warning Text 3 5" xfId="19803" xr:uid="{DF993BD7-E53E-4280-AE19-70F8D36CDE71}"/>
    <cellStyle name="Warning Text 3 6" xfId="10195" xr:uid="{09942E60-E4D2-4F1A-A931-8D8D0924C95F}"/>
    <cellStyle name="Warning Text 3 6 2" xfId="21516" xr:uid="{9189A13C-4F2D-4421-8D5C-BFDCCB688C34}"/>
    <cellStyle name="Warning Text 3 6 2 2" xfId="27072" xr:uid="{B0D42AF2-C76B-4343-BCF4-ED086098062D}"/>
    <cellStyle name="Warning Text 3 6 2 3" xfId="32566" xr:uid="{B75E2757-0908-4232-A65D-4C28CE3B3887}"/>
    <cellStyle name="Warning Text 3 6 2 4" xfId="38050" xr:uid="{1D0BEECE-1B70-49E9-809B-F58FF81133AA}"/>
    <cellStyle name="Warning Text 3 6 3" xfId="24343" xr:uid="{A9A801C5-22F0-4212-A92C-1A97D5A19F50}"/>
    <cellStyle name="Warning Text 3 6 4" xfId="29837" xr:uid="{406BF79B-28E9-498B-BF97-FC999116F04E}"/>
    <cellStyle name="Warning Text 3 6 5" xfId="35321" xr:uid="{82033FB1-2ECA-4C85-94ED-04D77FA1C09A}"/>
    <cellStyle name="Warning Text 4" xfId="6993" xr:uid="{4C662475-C609-41AC-BF3B-595C0642CC1A}"/>
    <cellStyle name="Warning Text 4 2" xfId="15400" xr:uid="{BF7CF869-407E-4031-8563-689680DBE66F}"/>
    <cellStyle name="Warning Text 4 2 2" xfId="22687" xr:uid="{E72F2FA4-A733-418B-9040-2FD734C46BEC}"/>
    <cellStyle name="Warning Text 4 2 2 2" xfId="28243" xr:uid="{0046BC11-984F-4270-B7C4-8D420DEBD1B7}"/>
    <cellStyle name="Warning Text 4 2 2 3" xfId="33737" xr:uid="{79ACD0E7-F2B3-45C8-9E91-FC1832A114A8}"/>
    <cellStyle name="Warning Text 4 2 2 4" xfId="39221" xr:uid="{186F63AE-A848-4992-8B1A-323BE7E9C2A7}"/>
    <cellStyle name="Warning Text 4 2 3" xfId="25514" xr:uid="{9136870D-0A00-46A0-AB0D-A908B5018377}"/>
    <cellStyle name="Warning Text 4 2 4" xfId="31008" xr:uid="{1A0B13BD-D4DD-4BE6-A64F-B4D6B9106D16}"/>
    <cellStyle name="Warning Text 4 2 5" xfId="36492" xr:uid="{89C94794-B59C-457B-8E46-97798EF38873}"/>
    <cellStyle name="Warning Text 4 3" xfId="12300" xr:uid="{E9EE776D-BBF4-4AD2-854D-21FCD37C9700}"/>
    <cellStyle name="Warning Text 4 4" xfId="17536" xr:uid="{3FF7B249-4C55-45B7-8776-F390340D111E}"/>
    <cellStyle name="Warning Text 4 5" xfId="19804" xr:uid="{53337E59-4494-43BF-8F2D-452B8F39B80C}"/>
    <cellStyle name="Warning Text 4 6" xfId="10196" xr:uid="{BDD4E9AB-BACA-490B-AF17-9225EAAFCC74}"/>
    <cellStyle name="Warning Text 4 6 2" xfId="21517" xr:uid="{CC211AC7-420B-41BC-BC10-89D4CF0929C1}"/>
    <cellStyle name="Warning Text 4 6 2 2" xfId="27073" xr:uid="{57052967-7781-4124-9E8A-39FA23F52E0B}"/>
    <cellStyle name="Warning Text 4 6 2 3" xfId="32567" xr:uid="{133A8A27-E52C-4BEA-A41A-987244CF9F95}"/>
    <cellStyle name="Warning Text 4 6 2 4" xfId="38051" xr:uid="{8B992A59-8451-4AC3-8E8C-B2A5DC593A92}"/>
    <cellStyle name="Warning Text 4 6 3" xfId="24344" xr:uid="{BADEE854-1F42-47B3-A021-C12BB14A0CCD}"/>
    <cellStyle name="Warning Text 4 6 4" xfId="29838" xr:uid="{D1751477-329A-4504-8F6F-5E69C8EC1D95}"/>
    <cellStyle name="Warning Text 4 6 5" xfId="35322" xr:uid="{1531FE6F-63CE-411E-A920-C04F03A0B71C}"/>
    <cellStyle name="Warning Text 5" xfId="6994" xr:uid="{D40549A2-4CF9-4A03-A548-BB90376CE9A7}"/>
    <cellStyle name="Warning Text 5 2" xfId="15401" xr:uid="{4D64A09A-F89D-4034-981E-79B6A6E7A0F5}"/>
    <cellStyle name="Warning Text 5 2 2" xfId="22688" xr:uid="{AC24B838-BEB0-47CB-BD44-3B95353452BD}"/>
    <cellStyle name="Warning Text 5 2 2 2" xfId="28244" xr:uid="{01109E00-B058-48D0-A2FC-17CC678D1D07}"/>
    <cellStyle name="Warning Text 5 2 2 3" xfId="33738" xr:uid="{8CBE8DA8-90F5-403E-A6B9-6728CE94D476}"/>
    <cellStyle name="Warning Text 5 2 2 4" xfId="39222" xr:uid="{B1A97F31-8DAB-4A2F-A0B4-C29E3E8ACAB7}"/>
    <cellStyle name="Warning Text 5 2 3" xfId="25515" xr:uid="{E4D00468-B71A-4157-96AB-1A01B0708395}"/>
    <cellStyle name="Warning Text 5 2 4" xfId="31009" xr:uid="{F43C3890-7E76-4F1C-B219-74836A599C10}"/>
    <cellStyle name="Warning Text 5 2 5" xfId="36493" xr:uid="{C0550D44-8049-489F-8472-C37738ED1A84}"/>
    <cellStyle name="Warning Text 5 3" xfId="12520" xr:uid="{7BD909CE-A51A-4F4C-9046-BDA456B5C2B3}"/>
    <cellStyle name="Warning Text 5 4" xfId="19805" xr:uid="{E9057DFF-5B5D-44EB-8C4B-46254E34514B}"/>
    <cellStyle name="Warning Text 5 5" xfId="10197" xr:uid="{73FDF7F7-9989-4402-8ED6-6360BFC7DFDF}"/>
    <cellStyle name="Warning Text 5 5 2" xfId="21518" xr:uid="{9249716B-34EE-42A5-A642-9458A54ABCFC}"/>
    <cellStyle name="Warning Text 5 5 2 2" xfId="27074" xr:uid="{53FE7305-D307-48A6-BC5B-0E23FD0960F4}"/>
    <cellStyle name="Warning Text 5 5 2 3" xfId="32568" xr:uid="{EAB3734C-CC38-4C19-B5A6-F480171DE7A2}"/>
    <cellStyle name="Warning Text 5 5 2 4" xfId="38052" xr:uid="{0E0DF514-1E0C-4197-A897-F41AEA3DC989}"/>
    <cellStyle name="Warning Text 5 5 3" xfId="24345" xr:uid="{BD546E92-987E-41FC-AD91-653650C520A9}"/>
    <cellStyle name="Warning Text 5 5 4" xfId="29839" xr:uid="{5234F2DD-F703-485F-9F33-CC33B4CB5393}"/>
    <cellStyle name="Warning Text 5 5 5" xfId="35323" xr:uid="{9F9F5BDC-07E2-4DC2-A461-15C5069BC60D}"/>
    <cellStyle name="Warning Text 6" xfId="7136" xr:uid="{E05C7DC6-8358-4600-B65D-4839309B09AB}"/>
    <cellStyle name="Warning Text 6 2" xfId="19916" xr:uid="{3A23980C-44AB-4841-B6F4-935D2E287959}"/>
    <cellStyle name="Warning Text 6 3" xfId="10198" xr:uid="{4A77F50F-F373-49A2-943F-7927520D51F1}"/>
    <cellStyle name="Warning Text 6 3 2" xfId="21519" xr:uid="{132EBA2A-686B-4249-BEA2-F3F388E9ABDE}"/>
    <cellStyle name="Warning Text 6 3 2 2" xfId="27075" xr:uid="{293BD0DB-765F-4BD7-A640-BB630E21C803}"/>
    <cellStyle name="Warning Text 6 3 2 3" xfId="32569" xr:uid="{60AEB01E-5D3F-4184-805B-93A84C42217C}"/>
    <cellStyle name="Warning Text 6 3 2 4" xfId="38053" xr:uid="{105F3480-4D95-45AF-AEC1-0638C52E5778}"/>
    <cellStyle name="Warning Text 6 3 3" xfId="24346" xr:uid="{AE74F4DC-3929-465F-B686-D9424F4390B1}"/>
    <cellStyle name="Warning Text 6 3 4" xfId="29840" xr:uid="{4A13978A-1785-457A-96C1-CF1F3819D239}"/>
    <cellStyle name="Warning Text 6 3 5" xfId="35324" xr:uid="{70DDA620-A504-4904-8339-CFC56E70EF81}"/>
    <cellStyle name="Warning Text 7" xfId="10199" xr:uid="{8428DD7F-5CA6-47ED-935D-BD3B1AB8198B}"/>
    <cellStyle name="Warning Text 7 2" xfId="21520" xr:uid="{5513BE04-0BFF-4A00-B3CB-E43C9D62BB0B}"/>
    <cellStyle name="Warning Text 7 2 2" xfId="27076" xr:uid="{3A6CA895-B3A3-4D70-A4DA-122B8FC7C618}"/>
    <cellStyle name="Warning Text 7 2 3" xfId="32570" xr:uid="{6A001AD9-49D6-424B-947D-BABC92E58FA4}"/>
    <cellStyle name="Warning Text 7 2 4" xfId="38054" xr:uid="{85AC30F7-1305-46DC-B0ED-395B3480F6CA}"/>
    <cellStyle name="Warning Text 7 3" xfId="24347" xr:uid="{EA8F43FE-1F9D-49BE-9AB6-451749B43EA7}"/>
    <cellStyle name="Warning Text 7 4" xfId="29841" xr:uid="{6B78A1DF-5948-4B58-B89F-CA8869F0A6F9}"/>
    <cellStyle name="Warning Text 7 5" xfId="35325" xr:uid="{DF6806A3-9B15-48CF-8B52-E8A6A1179CFB}"/>
    <cellStyle name="Warning Text 8" xfId="15394" xr:uid="{4A8927E7-E8D8-4C95-8674-E1AFC4B9E653}"/>
    <cellStyle name="Warning Text 8 2" xfId="22681" xr:uid="{D4CE707F-09E4-46B0-BD75-1E8EF69A35EF}"/>
    <cellStyle name="Warning Text 8 2 2" xfId="28237" xr:uid="{4FF304CC-8001-40DA-BAD8-D2BA559F7B6D}"/>
    <cellStyle name="Warning Text 8 2 3" xfId="33731" xr:uid="{5AE2BB86-E956-4C35-A93D-98AF764938B2}"/>
    <cellStyle name="Warning Text 8 2 4" xfId="39215" xr:uid="{63A2F4F0-D57A-45AE-A514-E186086B2FA9}"/>
    <cellStyle name="Warning Text 8 3" xfId="25508" xr:uid="{BA804959-9E92-4FE0-9D08-D7D528F61AA7}"/>
    <cellStyle name="Warning Text 8 4" xfId="31002" xr:uid="{0041FDA5-E993-4798-A5CD-065657AB853A}"/>
    <cellStyle name="Warning Text 8 5" xfId="36486" xr:uid="{4EA1C1A1-A06F-4DB9-A243-160ED7EC4719}"/>
    <cellStyle name="Warning Text 9" xfId="12295" xr:uid="{C6EC0AA2-7F5B-4F49-BAFC-17D7722B3604}"/>
  </cellStyles>
  <dxfs count="0"/>
  <tableStyles count="0" defaultTableStyle="TableStyleMedium2" defaultPivotStyle="PivotStyleLight16"/>
  <colors>
    <mruColors>
      <color rgb="FF75EF31"/>
      <color rgb="FFFF9999"/>
      <color rgb="FF99CCFF"/>
      <color rgb="FFFFCCCC"/>
      <color rgb="FFCC0000"/>
      <color rgb="FF336699"/>
      <color rgb="FF006699"/>
      <color rgb="FF003366"/>
      <color rgb="FF0000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54429</xdr:colOff>
      <xdr:row>1</xdr:row>
      <xdr:rowOff>190499</xdr:rowOff>
    </xdr:from>
    <xdr:to>
      <xdr:col>4</xdr:col>
      <xdr:colOff>151752</xdr:colOff>
      <xdr:row>6</xdr:row>
      <xdr:rowOff>136072</xdr:rowOff>
    </xdr:to>
    <xdr:pic>
      <xdr:nvPicPr>
        <xdr:cNvPr id="16" name="Imagen 5">
          <a:extLst>
            <a:ext uri="{FF2B5EF4-FFF2-40B4-BE49-F238E27FC236}">
              <a16:creationId xmlns:a16="http://schemas.microsoft.com/office/drawing/2014/main" id="{1A639D13-C5E9-DDD7-9F9B-2B34286D753B}"/>
            </a:ext>
          </a:extLst>
        </xdr:cNvPr>
        <xdr:cNvPicPr>
          <a:picLocks noChangeAspect="1"/>
        </xdr:cNvPicPr>
      </xdr:nvPicPr>
      <xdr:blipFill>
        <a:blip xmlns:r="http://schemas.openxmlformats.org/officeDocument/2006/relationships" r:embed="rId1"/>
        <a:stretch>
          <a:fillRect/>
        </a:stretch>
      </xdr:blipFill>
      <xdr:spPr>
        <a:xfrm>
          <a:off x="544286" y="394606"/>
          <a:ext cx="2672883" cy="1088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35719</xdr:colOff>
      <xdr:row>2</xdr:row>
      <xdr:rowOff>71437</xdr:rowOff>
    </xdr:from>
    <xdr:to>
      <xdr:col>6</xdr:col>
      <xdr:colOff>583406</xdr:colOff>
      <xdr:row>6</xdr:row>
      <xdr:rowOff>4081</xdr:rowOff>
    </xdr:to>
    <xdr:pic>
      <xdr:nvPicPr>
        <xdr:cNvPr id="2" name="Imagen 1">
          <a:extLst>
            <a:ext uri="{FF2B5EF4-FFF2-40B4-BE49-F238E27FC236}">
              <a16:creationId xmlns:a16="http://schemas.microsoft.com/office/drawing/2014/main" id="{E09DCDBA-C764-4CD9-8575-ACB005894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64969" y="476250"/>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95250</xdr:colOff>
      <xdr:row>2</xdr:row>
      <xdr:rowOff>13607</xdr:rowOff>
    </xdr:from>
    <xdr:to>
      <xdr:col>7</xdr:col>
      <xdr:colOff>3236799</xdr:colOff>
      <xdr:row>5</xdr:row>
      <xdr:rowOff>139472</xdr:rowOff>
    </xdr:to>
    <xdr:pic>
      <xdr:nvPicPr>
        <xdr:cNvPr id="2" name="Imagen 1">
          <a:extLst>
            <a:ext uri="{FF2B5EF4-FFF2-40B4-BE49-F238E27FC236}">
              <a16:creationId xmlns:a16="http://schemas.microsoft.com/office/drawing/2014/main" id="{800C9B0C-000C-46C7-9124-98DC71291A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78286" y="421821"/>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8</xdr:col>
      <xdr:colOff>1116806</xdr:colOff>
      <xdr:row>5</xdr:row>
      <xdr:rowOff>128587</xdr:rowOff>
    </xdr:to>
    <xdr:pic>
      <xdr:nvPicPr>
        <xdr:cNvPr id="2" name="Imagen 1">
          <a:extLst>
            <a:ext uri="{FF2B5EF4-FFF2-40B4-BE49-F238E27FC236}">
              <a16:creationId xmlns:a16="http://schemas.microsoft.com/office/drawing/2014/main" id="{8D8861B6-0087-4873-9214-7F541B183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4400" y="406400"/>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1535907</xdr:colOff>
      <xdr:row>2</xdr:row>
      <xdr:rowOff>47624</xdr:rowOff>
    </xdr:from>
    <xdr:to>
      <xdr:col>9</xdr:col>
      <xdr:colOff>973592</xdr:colOff>
      <xdr:row>5</xdr:row>
      <xdr:rowOff>178593</xdr:rowOff>
    </xdr:to>
    <xdr:pic>
      <xdr:nvPicPr>
        <xdr:cNvPr id="2" name="Imagen 1">
          <a:extLst>
            <a:ext uri="{FF2B5EF4-FFF2-40B4-BE49-F238E27FC236}">
              <a16:creationId xmlns:a16="http://schemas.microsoft.com/office/drawing/2014/main" id="{4AD1F688-39C9-4D9B-9FA1-7138504A4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72313" y="452437"/>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345281</xdr:colOff>
      <xdr:row>2</xdr:row>
      <xdr:rowOff>23812</xdr:rowOff>
    </xdr:from>
    <xdr:to>
      <xdr:col>9</xdr:col>
      <xdr:colOff>309562</xdr:colOff>
      <xdr:row>5</xdr:row>
      <xdr:rowOff>154781</xdr:rowOff>
    </xdr:to>
    <xdr:pic>
      <xdr:nvPicPr>
        <xdr:cNvPr id="2" name="Imagen 1">
          <a:extLst>
            <a:ext uri="{FF2B5EF4-FFF2-40B4-BE49-F238E27FC236}">
              <a16:creationId xmlns:a16="http://schemas.microsoft.com/office/drawing/2014/main" id="{977FEDFD-3337-48D5-A4BB-95E039EDD4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428625"/>
          <a:ext cx="4202906" cy="738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547688</xdr:colOff>
      <xdr:row>2</xdr:row>
      <xdr:rowOff>0</xdr:rowOff>
    </xdr:from>
    <xdr:to>
      <xdr:col>13</xdr:col>
      <xdr:colOff>47625</xdr:colOff>
      <xdr:row>5</xdr:row>
      <xdr:rowOff>71438</xdr:rowOff>
    </xdr:to>
    <xdr:pic>
      <xdr:nvPicPr>
        <xdr:cNvPr id="2" name="Imagen 1">
          <a:extLst>
            <a:ext uri="{FF2B5EF4-FFF2-40B4-BE49-F238E27FC236}">
              <a16:creationId xmlns:a16="http://schemas.microsoft.com/office/drawing/2014/main" id="{4E254F81-1555-4B3B-B56D-1A7C89984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81626" y="404813"/>
          <a:ext cx="3679030" cy="678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1119188</xdr:colOff>
      <xdr:row>2</xdr:row>
      <xdr:rowOff>47624</xdr:rowOff>
    </xdr:from>
    <xdr:to>
      <xdr:col>6</xdr:col>
      <xdr:colOff>439853</xdr:colOff>
      <xdr:row>5</xdr:row>
      <xdr:rowOff>47626</xdr:rowOff>
    </xdr:to>
    <xdr:pic>
      <xdr:nvPicPr>
        <xdr:cNvPr id="2" name="Imagen 1">
          <a:extLst>
            <a:ext uri="{FF2B5EF4-FFF2-40B4-BE49-F238E27FC236}">
              <a16:creationId xmlns:a16="http://schemas.microsoft.com/office/drawing/2014/main" id="{7ABED452-A451-E625-2A8D-58894D4E08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43688" y="452437"/>
          <a:ext cx="3798094" cy="607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Amaralweb\datos\Users\pfretes\Desktop\Mayores%202024%20Sud%20AFPISA.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mela Beatriz Fretes" refreshedDate="45484.522764583337" createdVersion="8" refreshedVersion="8" minRefreshableVersion="3" recordCount="652" xr:uid="{B189193D-557E-4E74-B777-7075003C663F}">
  <cacheSource type="worksheet">
    <worksheetSource ref="A1:K653" sheet="aux dif cambio" r:id="rId2"/>
  </cacheSource>
  <cacheFields count="11">
    <cacheField name="RowId" numFmtId="0">
      <sharedItems containsSemiMixedTypes="0" containsString="0" containsNumber="1" containsInteger="1" minValue="176" maxValue="4306"/>
    </cacheField>
    <cacheField name="Contador" numFmtId="0">
      <sharedItems containsSemiMixedTypes="0" containsString="0" containsNumber="1" containsInteger="1" minValue="1104" maxValue="9736"/>
    </cacheField>
    <cacheField name="Concepto" numFmtId="0">
      <sharedItems count="2">
        <s v="Activo"/>
        <s v="Pasivo"/>
      </sharedItems>
    </cacheField>
    <cacheField name="Asiento" numFmtId="0">
      <sharedItems containsSemiMixedTypes="0" containsString="0" containsNumber="1" containsInteger="1" minValue="10" maxValue="15017"/>
    </cacheField>
    <cacheField name="Documento" numFmtId="0">
      <sharedItems containsBlank="1"/>
    </cacheField>
    <cacheField name="Titulo" numFmtId="0">
      <sharedItems count="27">
        <s v="Sudameris Bank Cta. Cte. USD Nro 8062764"/>
        <s v="CDA - U$S"/>
        <s v="Bonos Corporativos  Repo"/>
        <s v="Diferencial de Precio Positivo no Amortizado - Bonos Corporativos"/>
        <s v="Comisiones a Cobrar USD - FM"/>
        <s v="Comisiones a Cobrar USD - Eydisa"/>
        <s v="Comisiones a Cobrar USD - Sol City"/>
        <s v="Otras cuentas por cobrar - Gs"/>
        <s v="Cuentas a cobrar personas y empresas relacionadas - USD"/>
        <s v="Deudores por negociación Títulos Renta Fija CDA en Repo"/>
        <s v="Anticipo a proveedores Vinculadas GS"/>
        <s v="Anticipo a Proveedores del Exterior U$S"/>
        <s v="Anticipo a Proveedores Locales U$S"/>
        <s v="IVA CF 10%"/>
        <s v="Intereses a cobrar  CDA en  Repo"/>
        <s v="Intereses a cobrar  Bonos Corporativos en Repo"/>
        <s v="(-) Intereses a devengar  Bonos Corporativos en Repo"/>
        <s v="(-) Intereses a devengar  CDA en Repo"/>
        <s v="Int. a Cobrar - CDA - U$S"/>
        <s v="Int. a Deveng. CDA - U$S"/>
        <s v="Proveedores de Bienes U$S"/>
        <s v="Proveedores de Bienes del Exterior - U$S"/>
        <s v="Proveedores de Servicios Gs."/>
        <s v="Proveedores de Servicios US$"/>
        <s v="Cuentas a pagar a personas y empresas relacionadas servicios U$S"/>
        <s v="Diferencial de Precio Negativo no Amortizado - CDA"/>
        <s v="Acreedores Títulos Renta Fija CDA  en Repo"/>
      </sharedItems>
    </cacheField>
    <cacheField name="Cuenta" numFmtId="0">
      <sharedItems/>
    </cacheField>
    <cacheField name="Fecha" numFmtId="15">
      <sharedItems containsSemiMixedTypes="0" containsNonDate="0" containsDate="1" containsString="0" minDate="2024-04-01T00:00:00" maxDate="2024-07-09T00:00:00"/>
    </cacheField>
    <cacheField name="Descripcion" numFmtId="0">
      <sharedItems/>
    </cacheField>
    <cacheField name="DebeC" numFmtId="41">
      <sharedItems containsSemiMixedTypes="0" containsString="0" containsNumber="1" minValue="0" maxValue="24541080"/>
    </cacheField>
    <cacheField name="HaberC" numFmtId="41">
      <sharedItems containsSemiMixedTypes="0" containsString="0" containsNumber="1" minValue="0" maxValue="19915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2">
  <r>
    <n v="176"/>
    <n v="1108"/>
    <x v="0"/>
    <n v="10"/>
    <s v=""/>
    <x v="0"/>
    <s v="1102010500120"/>
    <d v="2024-04-01T00:00:00"/>
    <s v="Diferencia de cambio - activo"/>
    <n v="0"/>
    <n v="62475"/>
  </r>
  <r>
    <n v="179"/>
    <n v="1110"/>
    <x v="0"/>
    <n v="23"/>
    <s v=""/>
    <x v="0"/>
    <s v="1102010500120"/>
    <d v="2024-04-02T00:00:00"/>
    <s v="Diferencia de cambio - activo"/>
    <n v="0"/>
    <n v="1289191"/>
  </r>
  <r>
    <n v="184"/>
    <n v="1112"/>
    <x v="0"/>
    <n v="39"/>
    <s v=""/>
    <x v="0"/>
    <s v="1102010500120"/>
    <d v="2024-04-03T00:00:00"/>
    <s v="Diferencia de cambio - activo"/>
    <n v="1364347"/>
    <n v="0"/>
  </r>
  <r>
    <n v="185"/>
    <n v="1114"/>
    <x v="0"/>
    <n v="52"/>
    <s v=""/>
    <x v="0"/>
    <s v="1102010500120"/>
    <d v="2024-04-04T00:00:00"/>
    <s v="Diferencia de cambio - activo"/>
    <n v="8015"/>
    <n v="0"/>
  </r>
  <r>
    <n v="186"/>
    <n v="1116"/>
    <x v="0"/>
    <n v="63"/>
    <s v=""/>
    <x v="0"/>
    <s v="1102010500120"/>
    <d v="2024-04-05T00:00:00"/>
    <s v="Diferencia de cambio - activo"/>
    <n v="0"/>
    <n v="2011"/>
  </r>
  <r>
    <n v="189"/>
    <n v="2089"/>
    <x v="0"/>
    <n v="83"/>
    <s v=""/>
    <x v="0"/>
    <s v="1102010500120"/>
    <d v="2024-04-08T00:00:00"/>
    <s v="Diferencia de cambio - activo"/>
    <n v="770"/>
    <n v="0"/>
  </r>
  <r>
    <n v="191"/>
    <n v="2102"/>
    <x v="0"/>
    <n v="92"/>
    <s v=""/>
    <x v="0"/>
    <s v="1102010500120"/>
    <d v="2024-04-09T00:00:00"/>
    <s v="Diferencia de cambio - activo"/>
    <n v="395502"/>
    <n v="0"/>
  </r>
  <r>
    <n v="192"/>
    <n v="2125"/>
    <x v="0"/>
    <n v="102"/>
    <s v=""/>
    <x v="0"/>
    <s v="1102010500120"/>
    <d v="2024-04-10T00:00:00"/>
    <s v="Diferencia de cambio - activo"/>
    <n v="1671934"/>
    <n v="0"/>
  </r>
  <r>
    <n v="193"/>
    <n v="2136"/>
    <x v="0"/>
    <n v="108"/>
    <s v=""/>
    <x v="0"/>
    <s v="1102010500120"/>
    <d v="2024-04-11T00:00:00"/>
    <s v="Diferencia de cambio - activo"/>
    <n v="1055829"/>
    <n v="0"/>
  </r>
  <r>
    <n v="196"/>
    <n v="2167"/>
    <x v="0"/>
    <n v="125"/>
    <s v=""/>
    <x v="0"/>
    <s v="1102010500120"/>
    <d v="2024-04-12T00:00:00"/>
    <s v="Diferencia de cambio - activo"/>
    <n v="858766"/>
    <n v="0"/>
  </r>
  <r>
    <n v="198"/>
    <n v="2323"/>
    <x v="0"/>
    <n v="148"/>
    <s v=""/>
    <x v="0"/>
    <s v="1102010500120"/>
    <d v="2024-04-16T00:00:00"/>
    <s v="Diferencia de cambio - activo"/>
    <n v="57372"/>
    <n v="0"/>
  </r>
  <r>
    <n v="199"/>
    <n v="2346"/>
    <x v="0"/>
    <n v="158"/>
    <s v=""/>
    <x v="0"/>
    <s v="1102010500120"/>
    <d v="2024-04-17T00:00:00"/>
    <s v="Diferencia de cambio - activo"/>
    <n v="0"/>
    <n v="78887"/>
  </r>
  <r>
    <n v="200"/>
    <n v="2393"/>
    <x v="0"/>
    <n v="166"/>
    <s v=""/>
    <x v="0"/>
    <s v="1102010500120"/>
    <d v="2024-04-18T00:00:00"/>
    <s v="Diferencia de cambio - activo"/>
    <n v="0"/>
    <n v="659780"/>
  </r>
  <r>
    <n v="201"/>
    <n v="2407"/>
    <x v="0"/>
    <n v="172"/>
    <s v=""/>
    <x v="0"/>
    <s v="1102010500120"/>
    <d v="2024-04-19T00:00:00"/>
    <s v="Diferencia de cambio - activo"/>
    <n v="1549049"/>
    <n v="0"/>
  </r>
  <r>
    <n v="202"/>
    <n v="2537"/>
    <x v="0"/>
    <n v="185"/>
    <s v=""/>
    <x v="0"/>
    <s v="1102010500120"/>
    <d v="2024-04-22T00:00:00"/>
    <s v="Diferencia de cambio - activo"/>
    <n v="1127124"/>
    <n v="0"/>
  </r>
  <r>
    <n v="203"/>
    <n v="2640"/>
    <x v="0"/>
    <n v="201"/>
    <s v=""/>
    <x v="0"/>
    <s v="1102010500120"/>
    <d v="2024-04-24T00:00:00"/>
    <s v="Diferencia de cambio - activo"/>
    <n v="1047042"/>
    <n v="0"/>
  </r>
  <r>
    <n v="204"/>
    <n v="2694"/>
    <x v="0"/>
    <n v="209"/>
    <s v=""/>
    <x v="0"/>
    <s v="1102010500120"/>
    <d v="2024-04-25T00:00:00"/>
    <s v="Diferencia de cambio - activo"/>
    <n v="1385299"/>
    <n v="0"/>
  </r>
  <r>
    <n v="205"/>
    <n v="3110"/>
    <x v="0"/>
    <n v="225"/>
    <s v=""/>
    <x v="0"/>
    <s v="1102010500120"/>
    <d v="2024-04-26T00:00:00"/>
    <s v="Diferencia de cambio - activo"/>
    <n v="712371"/>
    <n v="0"/>
  </r>
  <r>
    <n v="208"/>
    <n v="3210"/>
    <x v="0"/>
    <n v="246"/>
    <s v=""/>
    <x v="0"/>
    <s v="1102010500120"/>
    <d v="2024-04-30T00:00:00"/>
    <s v="Diferencia de cambio - activo"/>
    <n v="4652350"/>
    <n v="0"/>
  </r>
  <r>
    <n v="212"/>
    <n v="3583"/>
    <x v="0"/>
    <n v="301"/>
    <s v=""/>
    <x v="0"/>
    <s v="1102010500120"/>
    <d v="2024-05-02T00:00:00"/>
    <s v="Diferencia de cambio - activo"/>
    <n v="0"/>
    <n v="141301"/>
  </r>
  <r>
    <n v="214"/>
    <n v="3598"/>
    <x v="0"/>
    <n v="310"/>
    <s v=""/>
    <x v="0"/>
    <s v="1102010500120"/>
    <d v="2024-05-03T00:00:00"/>
    <s v="Diferencia de cambio - activo"/>
    <n v="0"/>
    <n v="1063404"/>
  </r>
  <r>
    <n v="216"/>
    <n v="3609"/>
    <x v="0"/>
    <n v="329"/>
    <s v=""/>
    <x v="0"/>
    <s v="1102010500120"/>
    <d v="2024-05-06T00:00:00"/>
    <s v="Diferencia de cambio  activo"/>
    <n v="0"/>
    <n v="350155"/>
  </r>
  <r>
    <n v="218"/>
    <n v="3644"/>
    <x v="0"/>
    <n v="338"/>
    <s v=""/>
    <x v="0"/>
    <s v="1102010500120"/>
    <d v="2024-05-07T00:00:00"/>
    <s v="Diferencia de cambio activo"/>
    <n v="949316"/>
    <n v="0"/>
  </r>
  <r>
    <n v="219"/>
    <n v="3728"/>
    <x v="0"/>
    <n v="347"/>
    <s v=""/>
    <x v="0"/>
    <s v="1102010500120"/>
    <d v="2024-05-08T00:00:00"/>
    <s v="Diferencia de cambio activo"/>
    <n v="0"/>
    <n v="155942"/>
  </r>
  <r>
    <n v="220"/>
    <n v="3775"/>
    <x v="0"/>
    <n v="352"/>
    <s v=""/>
    <x v="0"/>
    <s v="1102010500120"/>
    <d v="2024-05-09T00:00:00"/>
    <s v="Diferencia de cambio activo"/>
    <n v="909271"/>
    <n v="0"/>
  </r>
  <r>
    <n v="221"/>
    <n v="3844"/>
    <x v="0"/>
    <n v="359"/>
    <s v=""/>
    <x v="0"/>
    <s v="1102010500120"/>
    <d v="2024-05-10T00:00:00"/>
    <s v="Diferencia de cambio activo"/>
    <n v="962979"/>
    <n v="0"/>
  </r>
  <r>
    <n v="224"/>
    <n v="4050"/>
    <x v="0"/>
    <n v="381"/>
    <s v=""/>
    <x v="0"/>
    <s v="1102010500120"/>
    <d v="2024-05-13T00:00:00"/>
    <s v="Diferencia de cambio activo"/>
    <n v="0"/>
    <n v="1330704"/>
  </r>
  <r>
    <n v="225"/>
    <n v="4494"/>
    <x v="0"/>
    <n v="403"/>
    <s v=""/>
    <x v="0"/>
    <s v="1102010500120"/>
    <d v="2024-05-17T00:00:00"/>
    <s v="Diferencia de cambio activo"/>
    <n v="0"/>
    <n v="598845"/>
  </r>
  <r>
    <n v="226"/>
    <n v="4775"/>
    <x v="0"/>
    <n v="421"/>
    <s v=""/>
    <x v="0"/>
    <s v="1102010500120"/>
    <d v="2024-05-20T00:00:00"/>
    <s v="Diferencia de cambio activo"/>
    <n v="14434885"/>
    <n v="0"/>
  </r>
  <r>
    <n v="233"/>
    <n v="4918"/>
    <x v="0"/>
    <n v="440"/>
    <s v=""/>
    <x v="0"/>
    <s v="1102010500120"/>
    <d v="2024-05-21T00:00:00"/>
    <s v="Diferencia de cambio activo"/>
    <n v="0"/>
    <n v="1988623"/>
  </r>
  <r>
    <n v="234"/>
    <n v="4937"/>
    <x v="0"/>
    <n v="447"/>
    <s v=""/>
    <x v="0"/>
    <s v="1102010500120"/>
    <d v="2024-05-22T00:00:00"/>
    <s v="Diferencia de cambio activo"/>
    <n v="0"/>
    <n v="288700"/>
  </r>
  <r>
    <n v="236"/>
    <n v="4950"/>
    <x v="0"/>
    <n v="456"/>
    <s v=""/>
    <x v="0"/>
    <s v="1102010500120"/>
    <d v="2024-05-23T00:00:00"/>
    <s v="Diferencia de cambio activo"/>
    <n v="0"/>
    <n v="761497"/>
  </r>
  <r>
    <n v="237"/>
    <n v="4952"/>
    <x v="0"/>
    <n v="465"/>
    <s v=""/>
    <x v="0"/>
    <s v="1102010500120"/>
    <d v="2024-05-24T00:00:00"/>
    <s v="Diferencia de cambio activo"/>
    <n v="246407"/>
    <n v="0"/>
  </r>
  <r>
    <n v="240"/>
    <n v="4960"/>
    <x v="0"/>
    <n v="486"/>
    <s v=""/>
    <x v="0"/>
    <s v="1102010500120"/>
    <d v="2024-05-27T00:00:00"/>
    <s v="Diferencia de cambio activo"/>
    <n v="0"/>
    <n v="1931483"/>
  </r>
  <r>
    <n v="241"/>
    <n v="4978"/>
    <x v="0"/>
    <n v="493"/>
    <s v=""/>
    <x v="0"/>
    <s v="1102010500120"/>
    <d v="2024-05-28T00:00:00"/>
    <s v="Diferencia de cambio activo"/>
    <n v="26116"/>
    <n v="0"/>
  </r>
  <r>
    <n v="242"/>
    <n v="4987"/>
    <x v="0"/>
    <n v="499"/>
    <s v=""/>
    <x v="0"/>
    <s v="1102010500120"/>
    <d v="2024-05-29T00:00:00"/>
    <s v="Diferencia de cambio activo"/>
    <n v="491229"/>
    <n v="0"/>
  </r>
  <r>
    <n v="243"/>
    <n v="4995"/>
    <x v="0"/>
    <n v="510"/>
    <s v=""/>
    <x v="0"/>
    <s v="1102010500120"/>
    <d v="2024-05-30T00:00:00"/>
    <s v="Diferencia de cambio activo"/>
    <n v="0"/>
    <n v="157352"/>
  </r>
  <r>
    <n v="245"/>
    <n v="5020"/>
    <x v="0"/>
    <n v="542"/>
    <s v=""/>
    <x v="0"/>
    <s v="1102010500120"/>
    <d v="2024-05-31T00:00:00"/>
    <s v="Diferencia de cambio activo"/>
    <n v="233979"/>
    <n v="0"/>
  </r>
  <r>
    <n v="247"/>
    <n v="5352"/>
    <x v="0"/>
    <n v="561"/>
    <m/>
    <x v="0"/>
    <s v="1102010500120"/>
    <d v="2024-06-03T00:00:00"/>
    <s v="Asiento de diferencia de cambio por valuación cuentas patrimoniales 03/06/2024"/>
    <n v="0"/>
    <n v="30083"/>
  </r>
  <r>
    <n v="249"/>
    <n v="5380"/>
    <x v="0"/>
    <n v="569"/>
    <s v=""/>
    <x v="0"/>
    <s v="1102010500120"/>
    <d v="2024-06-04T00:00:00"/>
    <s v="Diferencia de cambio activo"/>
    <n v="2360923"/>
    <n v="0"/>
  </r>
  <r>
    <n v="252"/>
    <n v="5388"/>
    <x v="0"/>
    <n v="577"/>
    <s v=""/>
    <x v="0"/>
    <s v="1102010500120"/>
    <d v="2024-06-05T00:00:00"/>
    <s v="Diferencia de cambio activo"/>
    <n v="0"/>
    <n v="2440561"/>
  </r>
  <r>
    <n v="253"/>
    <n v="5544"/>
    <x v="0"/>
    <n v="591"/>
    <s v=""/>
    <x v="0"/>
    <s v="1102010500120"/>
    <d v="2024-06-06T00:00:00"/>
    <s v="Diferencia de cambio activo"/>
    <n v="1257610"/>
    <n v="0"/>
  </r>
  <r>
    <n v="254"/>
    <n v="5612"/>
    <x v="0"/>
    <n v="607"/>
    <s v=""/>
    <x v="0"/>
    <s v="1102010500120"/>
    <d v="2024-06-07T00:00:00"/>
    <s v="Diferencia de cambio activo"/>
    <n v="0"/>
    <n v="408142"/>
  </r>
  <r>
    <n v="258"/>
    <n v="6687"/>
    <x v="0"/>
    <n v="644"/>
    <m/>
    <x v="0"/>
    <s v="1102010500120"/>
    <d v="2024-06-11T00:00:00"/>
    <s v="Asiento de diferencia de cambio por valuación cuentas patrimoniales 11/06/2024"/>
    <n v="0"/>
    <n v="488486"/>
  </r>
  <r>
    <n v="260"/>
    <n v="6731"/>
    <x v="0"/>
    <n v="656"/>
    <m/>
    <x v="0"/>
    <s v="1102010500120"/>
    <d v="2024-06-12T00:00:00"/>
    <s v="Asiento de diferencia de cambio por valuación cuentas patrimoniales 12/06/2024"/>
    <n v="0"/>
    <n v="2754550"/>
  </r>
  <r>
    <n v="261"/>
    <n v="6749"/>
    <x v="0"/>
    <n v="669"/>
    <m/>
    <x v="0"/>
    <s v="1102010500120"/>
    <d v="2024-06-13T00:00:00"/>
    <s v="Asiento de diferencia de cambio por valuación cuentas patrimoniales 13/06/2024"/>
    <n v="1762412"/>
    <n v="0"/>
  </r>
  <r>
    <n v="262"/>
    <n v="6764"/>
    <x v="0"/>
    <n v="681"/>
    <m/>
    <x v="0"/>
    <s v="1102010500120"/>
    <d v="2024-06-14T00:00:00"/>
    <s v="Asiento de diferencia de cambio por valuación cuentas patrimoniales 14/06/2024"/>
    <n v="1404066"/>
    <n v="0"/>
  </r>
  <r>
    <n v="264"/>
    <n v="6806"/>
    <x v="0"/>
    <n v="705"/>
    <s v=""/>
    <x v="0"/>
    <s v="1102010500120"/>
    <d v="2024-06-17T00:00:00"/>
    <s v="Asiento de diferencia de cambio por valuación cuentas patrimoniales 17/06/2024"/>
    <n v="0"/>
    <n v="1247429"/>
  </r>
  <r>
    <n v="265"/>
    <n v="6857"/>
    <x v="0"/>
    <n v="710"/>
    <s v=""/>
    <x v="0"/>
    <s v="1102010500120"/>
    <d v="2024-06-18T00:00:00"/>
    <s v="Diferencia de cambio activo"/>
    <n v="0"/>
    <n v="17941162"/>
  </r>
  <r>
    <n v="268"/>
    <n v="7032"/>
    <x v="0"/>
    <n v="728"/>
    <s v=""/>
    <x v="0"/>
    <s v="1102010500120"/>
    <d v="2024-06-19T00:00:00"/>
    <s v="Diferencia de cambio activo"/>
    <n v="0"/>
    <n v="8573"/>
  </r>
  <r>
    <n v="269"/>
    <n v="7341"/>
    <x v="0"/>
    <n v="744"/>
    <s v=""/>
    <x v="0"/>
    <s v="1102010500120"/>
    <d v="2024-06-20T00:00:00"/>
    <s v="Diferencia de cambio activo"/>
    <n v="0"/>
    <n v="30220"/>
  </r>
  <r>
    <n v="270"/>
    <n v="7482"/>
    <x v="0"/>
    <n v="760"/>
    <s v=""/>
    <x v="0"/>
    <s v="1102010500120"/>
    <d v="2024-06-21T00:00:00"/>
    <s v="Diferencia de cambio activo"/>
    <n v="51760"/>
    <n v="0"/>
  </r>
  <r>
    <n v="271"/>
    <n v="7597"/>
    <x v="0"/>
    <n v="790"/>
    <s v=""/>
    <x v="0"/>
    <s v="1102010500120"/>
    <d v="2024-06-24T00:00:00"/>
    <s v="Diferencia de cambio activo"/>
    <n v="61940"/>
    <n v="0"/>
  </r>
  <r>
    <n v="272"/>
    <n v="8291"/>
    <x v="0"/>
    <n v="811"/>
    <s v=""/>
    <x v="0"/>
    <s v="1102010500120"/>
    <d v="2024-06-25T00:00:00"/>
    <s v="Diferencia de cambio activo"/>
    <n v="0"/>
    <n v="16396"/>
  </r>
  <r>
    <n v="273"/>
    <n v="8305"/>
    <x v="0"/>
    <n v="823"/>
    <s v=""/>
    <x v="0"/>
    <s v="1102010500120"/>
    <d v="2024-06-26T00:00:00"/>
    <s v="Diferencia de cambio activo"/>
    <n v="0"/>
    <n v="7073"/>
  </r>
  <r>
    <n v="274"/>
    <n v="8326"/>
    <x v="0"/>
    <n v="835"/>
    <s v=""/>
    <x v="0"/>
    <s v="1102010500120"/>
    <d v="2024-06-27T00:00:00"/>
    <s v="Diferencia de cambio activo"/>
    <n v="44473"/>
    <n v="0"/>
  </r>
  <r>
    <n v="276"/>
    <n v="8384"/>
    <x v="0"/>
    <n v="848"/>
    <s v=""/>
    <x v="0"/>
    <s v="1102010500120"/>
    <d v="2024-06-28T00:00:00"/>
    <s v="Diferencia de cambio activo"/>
    <n v="5299"/>
    <n v="0"/>
  </r>
  <r>
    <n v="277"/>
    <n v="8941"/>
    <x v="0"/>
    <n v="903"/>
    <s v=""/>
    <x v="0"/>
    <s v="1102010500120"/>
    <d v="2024-07-01T00:00:00"/>
    <s v="Diferencia de cambio activo"/>
    <n v="0"/>
    <n v="65925"/>
  </r>
  <r>
    <n v="281"/>
    <n v="8995"/>
    <x v="0"/>
    <n v="920"/>
    <s v=""/>
    <x v="0"/>
    <s v="1102010500120"/>
    <d v="2024-07-02T00:00:00"/>
    <s v="Diferencia de cambio activo"/>
    <n v="252864"/>
    <n v="0"/>
  </r>
  <r>
    <n v="282"/>
    <n v="9014"/>
    <x v="0"/>
    <n v="931"/>
    <s v=""/>
    <x v="0"/>
    <s v="1102010500120"/>
    <d v="2024-07-03T00:00:00"/>
    <s v="Diferencia de cambio activo"/>
    <n v="0"/>
    <n v="147654"/>
  </r>
  <r>
    <n v="283"/>
    <n v="9356"/>
    <x v="0"/>
    <n v="961"/>
    <s v=""/>
    <x v="0"/>
    <s v="1102010500120"/>
    <d v="2024-07-04T00:00:00"/>
    <s v="Diferencia de cambio activo"/>
    <n v="0"/>
    <n v="33866"/>
  </r>
  <r>
    <n v="285"/>
    <n v="9465"/>
    <x v="0"/>
    <n v="963"/>
    <s v=""/>
    <x v="0"/>
    <s v="1102010500120"/>
    <d v="2024-07-05T00:00:00"/>
    <s v="Diferencia de cambio activo"/>
    <n v="28181"/>
    <n v="0"/>
  </r>
  <r>
    <n v="288"/>
    <n v="9729"/>
    <x v="0"/>
    <n v="15016"/>
    <m/>
    <x v="0"/>
    <s v="1102010500120"/>
    <d v="2024-07-08T00:00:00"/>
    <s v="Asiento de diferencia de cambio por valuación cuentas patrimoniales 08/07/2024"/>
    <n v="19400"/>
    <n v="0"/>
  </r>
  <r>
    <n v="293"/>
    <n v="1279"/>
    <x v="0"/>
    <n v="25"/>
    <s v=""/>
    <x v="1"/>
    <s v="120101150012"/>
    <d v="2024-04-02T00:00:00"/>
    <s v="Diferencia de cambio - activo"/>
    <n v="0"/>
    <n v="5033860"/>
  </r>
  <r>
    <n v="294"/>
    <n v="1566"/>
    <x v="0"/>
    <n v="43"/>
    <s v=""/>
    <x v="1"/>
    <s v="120101150012"/>
    <d v="2024-04-03T00:00:00"/>
    <s v="Diferencia de cambio - activo"/>
    <n v="0"/>
    <n v="9178520"/>
  </r>
  <r>
    <n v="295"/>
    <n v="1587"/>
    <x v="0"/>
    <n v="54"/>
    <s v=""/>
    <x v="1"/>
    <s v="120101150012"/>
    <d v="2024-04-04T00:00:00"/>
    <s v="Diferencia de cambio - activo"/>
    <n v="8170760"/>
    <n v="0"/>
  </r>
  <r>
    <n v="296"/>
    <n v="1612"/>
    <x v="0"/>
    <n v="68"/>
    <s v=""/>
    <x v="1"/>
    <s v="120101150012"/>
    <d v="2024-04-05T00:00:00"/>
    <s v="Diferencia de cambio - activo"/>
    <n v="0"/>
    <n v="2050100"/>
  </r>
  <r>
    <n v="298"/>
    <n v="2107"/>
    <x v="0"/>
    <n v="94"/>
    <s v=""/>
    <x v="1"/>
    <s v="120101150012"/>
    <d v="2024-04-09T00:00:00"/>
    <s v="Diferencia de cambio - activo"/>
    <n v="1605500"/>
    <n v="0"/>
  </r>
  <r>
    <n v="299"/>
    <n v="2121"/>
    <x v="0"/>
    <n v="101"/>
    <s v=""/>
    <x v="1"/>
    <s v="120101150012"/>
    <d v="2024-04-10T00:00:00"/>
    <s v="Diferencia de cambio - activo"/>
    <n v="6743100"/>
    <n v="0"/>
  </r>
  <r>
    <n v="300"/>
    <n v="2144"/>
    <x v="0"/>
    <n v="110"/>
    <s v=""/>
    <x v="1"/>
    <s v="120101150012"/>
    <d v="2024-04-11T00:00:00"/>
    <s v="Diferencia de cambio - activo"/>
    <n v="4258280"/>
    <n v="0"/>
  </r>
  <r>
    <n v="301"/>
    <n v="2156"/>
    <x v="0"/>
    <n v="122"/>
    <s v=""/>
    <x v="1"/>
    <s v="120101150012"/>
    <d v="2024-04-12T00:00:00"/>
    <s v="Diferencia de cambio -activo"/>
    <n v="3453060"/>
    <n v="0"/>
  </r>
  <r>
    <n v="303"/>
    <n v="2326"/>
    <x v="0"/>
    <n v="148"/>
    <s v=""/>
    <x v="1"/>
    <s v="120101150012"/>
    <d v="2024-04-16T00:00:00"/>
    <s v="Diferencia de cambio - activo"/>
    <n v="237120"/>
    <n v="0"/>
  </r>
  <r>
    <n v="304"/>
    <n v="2347"/>
    <x v="0"/>
    <n v="158"/>
    <s v=""/>
    <x v="1"/>
    <s v="120101150012"/>
    <d v="2024-04-17T00:00:00"/>
    <s v="Diferencia de cambio - activo"/>
    <n v="0"/>
    <n v="326040"/>
  </r>
  <r>
    <n v="305"/>
    <n v="2394"/>
    <x v="0"/>
    <n v="166"/>
    <s v=""/>
    <x v="1"/>
    <s v="120101150012"/>
    <d v="2024-04-18T00:00:00"/>
    <s v="Diferencia de cambio - activo"/>
    <n v="0"/>
    <n v="2726880"/>
  </r>
  <r>
    <n v="306"/>
    <n v="2408"/>
    <x v="0"/>
    <n v="172"/>
    <s v=""/>
    <x v="1"/>
    <s v="120101150012"/>
    <d v="2024-04-19T00:00:00"/>
    <s v="Diferencia de cambio - activo"/>
    <n v="6402240"/>
    <n v="0"/>
  </r>
  <r>
    <n v="307"/>
    <n v="2538"/>
    <x v="0"/>
    <n v="185"/>
    <s v=""/>
    <x v="1"/>
    <s v="120101150012"/>
    <d v="2024-04-22T00:00:00"/>
    <s v="Diferencia de cambio - activo"/>
    <n v="4658420"/>
    <n v="0"/>
  </r>
  <r>
    <n v="308"/>
    <n v="2641"/>
    <x v="0"/>
    <n v="201"/>
    <s v=""/>
    <x v="1"/>
    <s v="120101150012"/>
    <d v="2024-04-24T00:00:00"/>
    <s v="Diferencia de cambio - activo"/>
    <n v="4327440"/>
    <n v="0"/>
  </r>
  <r>
    <n v="309"/>
    <n v="2695"/>
    <x v="0"/>
    <n v="209"/>
    <s v=""/>
    <x v="1"/>
    <s v="120101150012"/>
    <d v="2024-04-25T00:00:00"/>
    <s v="Diferencia de cambio - activo"/>
    <n v="5725460"/>
    <n v="0"/>
  </r>
  <r>
    <n v="310"/>
    <n v="3328"/>
    <x v="0"/>
    <n v="285"/>
    <s v=""/>
    <x v="1"/>
    <s v="120101150012"/>
    <d v="2024-04-30T00:00:00"/>
    <s v="Diferencia de cambio - activo"/>
    <n v="23450180"/>
    <n v="0"/>
  </r>
  <r>
    <n v="311"/>
    <n v="3584"/>
    <x v="0"/>
    <n v="301"/>
    <s v=""/>
    <x v="1"/>
    <s v="120101150012"/>
    <d v="2024-05-02T00:00:00"/>
    <s v="Diferencia de cambio - activo"/>
    <n v="0"/>
    <n v="548340"/>
  </r>
  <r>
    <n v="312"/>
    <n v="3599"/>
    <x v="0"/>
    <n v="310"/>
    <s v=""/>
    <x v="1"/>
    <s v="120101150012"/>
    <d v="2024-05-03T00:00:00"/>
    <s v="Diferencia de cambio - activo"/>
    <n v="0"/>
    <n v="3541980"/>
  </r>
  <r>
    <n v="313"/>
    <n v="3610"/>
    <x v="0"/>
    <n v="329"/>
    <s v=""/>
    <x v="1"/>
    <s v="120101150012"/>
    <d v="2024-05-06T00:00:00"/>
    <s v="Diferencia de cambio  activo"/>
    <n v="0"/>
    <n v="11653460"/>
  </r>
  <r>
    <n v="314"/>
    <n v="3645"/>
    <x v="0"/>
    <n v="338"/>
    <s v=""/>
    <x v="1"/>
    <s v="120101150012"/>
    <d v="2024-05-07T00:00:00"/>
    <s v="Diferencia de cambio activo"/>
    <n v="9954100"/>
    <n v="0"/>
  </r>
  <r>
    <n v="315"/>
    <n v="3729"/>
    <x v="0"/>
    <n v="347"/>
    <s v=""/>
    <x v="1"/>
    <s v="120101150012"/>
    <d v="2024-05-08T00:00:00"/>
    <s v="Diferencia de cambio activo"/>
    <n v="0"/>
    <n v="1635140"/>
  </r>
  <r>
    <n v="316"/>
    <n v="3776"/>
    <x v="0"/>
    <n v="352"/>
    <s v=""/>
    <x v="1"/>
    <s v="120101150012"/>
    <d v="2024-05-09T00:00:00"/>
    <s v="Diferencia de cambio activo"/>
    <n v="9534200"/>
    <n v="0"/>
  </r>
  <r>
    <n v="317"/>
    <n v="3845"/>
    <x v="0"/>
    <n v="359"/>
    <s v=""/>
    <x v="1"/>
    <s v="120101150012"/>
    <d v="2024-05-10T00:00:00"/>
    <s v="Diferencia de cambio activo"/>
    <n v="10097360"/>
    <n v="0"/>
  </r>
  <r>
    <n v="318"/>
    <n v="4051"/>
    <x v="0"/>
    <n v="381"/>
    <s v=""/>
    <x v="1"/>
    <s v="120101150012"/>
    <d v="2024-05-13T00:00:00"/>
    <s v="Diferencia de cambio activo"/>
    <n v="0"/>
    <n v="6021860"/>
  </r>
  <r>
    <n v="319"/>
    <n v="4495"/>
    <x v="0"/>
    <n v="403"/>
    <s v=""/>
    <x v="1"/>
    <s v="120101150012"/>
    <d v="2024-05-17T00:00:00"/>
    <s v="Diferencia de cambio activo"/>
    <n v="0"/>
    <n v="6263920"/>
  </r>
  <r>
    <n v="320"/>
    <n v="4577"/>
    <x v="0"/>
    <n v="421"/>
    <s v=""/>
    <x v="1"/>
    <s v="120101150012"/>
    <d v="2024-05-20T00:00:00"/>
    <s v="Diferencia de cambio activo"/>
    <n v="13525720"/>
    <n v="0"/>
  </r>
  <r>
    <n v="321"/>
    <n v="4790"/>
    <x v="0"/>
    <n v="440"/>
    <s v=""/>
    <x v="1"/>
    <s v="120101150012"/>
    <d v="2024-05-21T00:00:00"/>
    <s v="Diferencia de cambio activo"/>
    <n v="4031040"/>
    <n v="0"/>
  </r>
  <r>
    <n v="322"/>
    <n v="4842"/>
    <x v="0"/>
    <n v="447"/>
    <s v=""/>
    <x v="1"/>
    <s v="120101150012"/>
    <d v="2024-05-22T00:00:00"/>
    <s v="Diferencia de cambio activo"/>
    <n v="0"/>
    <n v="3709940"/>
  </r>
  <r>
    <n v="323"/>
    <n v="4854"/>
    <x v="0"/>
    <n v="456"/>
    <s v=""/>
    <x v="1"/>
    <s v="120101150012"/>
    <d v="2024-05-23T00:00:00"/>
    <s v="Diferencia de cambio activo"/>
    <n v="2064920"/>
    <n v="0"/>
  </r>
  <r>
    <n v="324"/>
    <n v="4864"/>
    <x v="0"/>
    <n v="465"/>
    <s v=""/>
    <x v="1"/>
    <s v="120101150012"/>
    <d v="2024-05-24T00:00:00"/>
    <s v="Diferencia de cambio activo"/>
    <n v="3695120"/>
    <n v="0"/>
  </r>
  <r>
    <n v="325"/>
    <n v="4868"/>
    <x v="0"/>
    <n v="486"/>
    <s v=""/>
    <x v="1"/>
    <s v="120101150012"/>
    <d v="2024-05-27T00:00:00"/>
    <s v="Diferencia de cambio activo"/>
    <n v="2509520"/>
    <n v="0"/>
  </r>
  <r>
    <n v="326"/>
    <n v="4874"/>
    <x v="0"/>
    <n v="493"/>
    <s v=""/>
    <x v="1"/>
    <s v="120101150012"/>
    <d v="2024-05-28T00:00:00"/>
    <s v="Diferencia de cambio activo"/>
    <n v="390260"/>
    <n v="0"/>
  </r>
  <r>
    <n v="327"/>
    <n v="4984"/>
    <x v="0"/>
    <n v="499"/>
    <s v=""/>
    <x v="1"/>
    <s v="120101150012"/>
    <d v="2024-05-29T00:00:00"/>
    <s v="Diferencia de cambio activo"/>
    <n v="7340840"/>
    <n v="0"/>
  </r>
  <r>
    <n v="328"/>
    <n v="4885"/>
    <x v="0"/>
    <n v="510"/>
    <s v=""/>
    <x v="1"/>
    <s v="120101150012"/>
    <d v="2024-05-30T00:00:00"/>
    <s v="Diferencia de cambio activo"/>
    <n v="0"/>
    <n v="2351440"/>
  </r>
  <r>
    <n v="329"/>
    <n v="5017"/>
    <x v="0"/>
    <n v="542"/>
    <s v=""/>
    <x v="1"/>
    <s v="120101150012"/>
    <d v="2024-05-31T00:00:00"/>
    <s v="Diferencia de cambio activo"/>
    <n v="0"/>
    <n v="7968220"/>
  </r>
  <r>
    <n v="330"/>
    <n v="5360"/>
    <x v="0"/>
    <n v="563"/>
    <s v=""/>
    <x v="1"/>
    <s v="120101150012"/>
    <d v="2024-06-03T00:00:00"/>
    <s v="Diferencia de cambio activo"/>
    <n v="0"/>
    <n v="582920"/>
  </r>
  <r>
    <n v="331"/>
    <n v="5376"/>
    <x v="0"/>
    <n v="568"/>
    <s v=""/>
    <x v="1"/>
    <s v="120101150012"/>
    <d v="2024-06-04T00:00:00"/>
    <s v="Diferencia de cambio activo"/>
    <n v="7029620"/>
    <n v="0"/>
  </r>
  <r>
    <n v="332"/>
    <n v="5431"/>
    <x v="0"/>
    <n v="585"/>
    <s v=""/>
    <x v="1"/>
    <s v="120101150012"/>
    <d v="2024-06-05T00:00:00"/>
    <s v="Diferencia de cambio activo"/>
    <n v="0"/>
    <n v="7266740"/>
  </r>
  <r>
    <n v="333"/>
    <n v="5531"/>
    <x v="0"/>
    <n v="591"/>
    <s v=""/>
    <x v="1"/>
    <s v="120101150012"/>
    <d v="2024-06-06T00:00:00"/>
    <s v="Diferencia de cambio activo"/>
    <n v="3744520"/>
    <n v="0"/>
  </r>
  <r>
    <n v="334"/>
    <n v="5609"/>
    <x v="0"/>
    <n v="607"/>
    <s v=""/>
    <x v="1"/>
    <s v="120101150012"/>
    <d v="2024-06-07T00:00:00"/>
    <s v="Diferencia de cambio activo"/>
    <n v="0"/>
    <n v="1215240"/>
  </r>
  <r>
    <n v="335"/>
    <n v="6727"/>
    <x v="0"/>
    <n v="655"/>
    <m/>
    <x v="1"/>
    <s v="120101150012"/>
    <d v="2024-06-12T00:00:00"/>
    <s v="Asiento de diferencia de cambio por valuación cuentas patrimoniales 12/06/2024"/>
    <n v="0"/>
    <n v="9860240"/>
  </r>
  <r>
    <n v="336"/>
    <n v="6746"/>
    <x v="0"/>
    <n v="668"/>
    <m/>
    <x v="1"/>
    <s v="120101150012"/>
    <d v="2024-06-13T00:00:00"/>
    <s v="Asiento de diferencia de cambio por valuación cuentas patrimoniales 13/06/2024"/>
    <n v="5345080"/>
    <n v="0"/>
  </r>
  <r>
    <n v="337"/>
    <n v="6761"/>
    <x v="0"/>
    <n v="680"/>
    <m/>
    <x v="1"/>
    <s v="120101150012"/>
    <d v="2024-06-14T00:00:00"/>
    <s v="Asiento de diferencia de cambio por valuación cuentas patrimoniales 14/06/2024"/>
    <n v="4258280"/>
    <n v="0"/>
  </r>
  <r>
    <n v="338"/>
    <n v="6779"/>
    <x v="0"/>
    <n v="705"/>
    <s v=""/>
    <x v="1"/>
    <s v="120101150012"/>
    <d v="2024-06-17T00:00:00"/>
    <s v="Asiento de diferencia de cambio por valuación cuentas patrimoniales 17/06/2024"/>
    <n v="0"/>
    <n v="3803800"/>
  </r>
  <r>
    <n v="339"/>
    <n v="6820"/>
    <x v="0"/>
    <n v="710"/>
    <s v=""/>
    <x v="1"/>
    <s v="120101150012"/>
    <d v="2024-06-18T00:00:00"/>
    <s v="Diferencia de cambio activo"/>
    <n v="24541080"/>
    <n v="0"/>
  </r>
  <r>
    <n v="342"/>
    <n v="7120"/>
    <x v="0"/>
    <n v="728"/>
    <s v=""/>
    <x v="1"/>
    <s v="120101150012"/>
    <d v="2024-06-19T00:00:00"/>
    <s v="Diferencia de cambio activo"/>
    <n v="0"/>
    <n v="515200"/>
  </r>
  <r>
    <n v="343"/>
    <n v="7470"/>
    <x v="0"/>
    <n v="744"/>
    <s v=""/>
    <x v="1"/>
    <s v="120101150012"/>
    <d v="2024-06-20T00:00:00"/>
    <s v="Diferencia de cambio activo"/>
    <n v="0"/>
    <n v="1816080"/>
  </r>
  <r>
    <n v="344"/>
    <n v="7537"/>
    <x v="0"/>
    <n v="760"/>
    <s v=""/>
    <x v="1"/>
    <s v="120101150012"/>
    <d v="2024-06-21T00:00:00"/>
    <s v="Diferencia de cambio activo"/>
    <n v="3110520"/>
    <n v="0"/>
  </r>
  <r>
    <n v="345"/>
    <n v="8058"/>
    <x v="0"/>
    <n v="791"/>
    <s v=""/>
    <x v="1"/>
    <s v="120101150012"/>
    <d v="2024-06-24T00:00:00"/>
    <s v="Diferencia de cambio activo"/>
    <n v="3722320"/>
    <n v="0"/>
  </r>
  <r>
    <n v="346"/>
    <n v="8286"/>
    <x v="0"/>
    <n v="811"/>
    <s v=""/>
    <x v="1"/>
    <s v="120101150012"/>
    <d v="2024-06-25T00:00:00"/>
    <s v="Diferencia de cambio activo"/>
    <n v="0"/>
    <n v="985320"/>
  </r>
  <r>
    <n v="347"/>
    <n v="8301"/>
    <x v="0"/>
    <n v="823"/>
    <s v=""/>
    <x v="1"/>
    <s v="120101150012"/>
    <d v="2024-06-26T00:00:00"/>
    <s v="Diferencia de cambio activo"/>
    <n v="0"/>
    <n v="425040"/>
  </r>
  <r>
    <n v="348"/>
    <n v="8331"/>
    <x v="0"/>
    <n v="836"/>
    <s v=""/>
    <x v="1"/>
    <s v="120101150012"/>
    <d v="2024-06-27T00:00:00"/>
    <s v="Diferencia de cambio activo"/>
    <n v="2672600"/>
    <n v="0"/>
  </r>
  <r>
    <n v="349"/>
    <n v="8348"/>
    <x v="0"/>
    <n v="849"/>
    <s v=""/>
    <x v="1"/>
    <s v="120101150012"/>
    <d v="2024-06-28T00:00:00"/>
    <s v="Diferencia de cambio activo"/>
    <n v="0"/>
    <n v="1120560"/>
  </r>
  <r>
    <n v="350"/>
    <n v="8929"/>
    <x v="0"/>
    <n v="903"/>
    <s v=""/>
    <x v="1"/>
    <s v="120101150012"/>
    <d v="2024-07-01T00:00:00"/>
    <s v="Diferencia de cambio activo"/>
    <n v="0"/>
    <n v="940240"/>
  </r>
  <r>
    <n v="352"/>
    <n v="9015"/>
    <x v="0"/>
    <n v="931"/>
    <s v=""/>
    <x v="1"/>
    <s v="120101150012"/>
    <d v="2024-07-03T00:00:00"/>
    <s v="Diferencia de cambio activo"/>
    <n v="0"/>
    <n v="2105880"/>
  </r>
  <r>
    <n v="353"/>
    <n v="9457"/>
    <x v="0"/>
    <n v="961"/>
    <s v=""/>
    <x v="1"/>
    <s v="120101150012"/>
    <d v="2024-07-04T00:00:00"/>
    <s v="Diferencia de cambio activo"/>
    <n v="0"/>
    <n v="483000"/>
  </r>
  <r>
    <n v="354"/>
    <n v="9466"/>
    <x v="0"/>
    <n v="963"/>
    <s v=""/>
    <x v="1"/>
    <s v="120101150012"/>
    <d v="2024-07-05T00:00:00"/>
    <s v="Diferencia de cambio activo"/>
    <n v="386400"/>
    <n v="0"/>
  </r>
  <r>
    <n v="355"/>
    <n v="9726"/>
    <x v="0"/>
    <n v="15015"/>
    <m/>
    <x v="1"/>
    <s v="120101150012"/>
    <d v="2024-07-08T00:00:00"/>
    <s v="Asiento de diferencia de cambio por valuación cuentas patrimoniales 08/07/2024"/>
    <n v="231840"/>
    <n v="0"/>
  </r>
  <r>
    <n v="361"/>
    <n v="1573"/>
    <x v="0"/>
    <n v="45"/>
    <s v=""/>
    <x v="2"/>
    <s v="12010119003"/>
    <d v="2024-04-03T00:00:00"/>
    <s v="Diferencia de cambio - activo"/>
    <n v="0"/>
    <n v="3452400"/>
  </r>
  <r>
    <n v="362"/>
    <n v="1593"/>
    <x v="0"/>
    <n v="56"/>
    <s v=""/>
    <x v="2"/>
    <s v="12010119003"/>
    <d v="2024-04-04T00:00:00"/>
    <s v="Diferencia de cambio - activo"/>
    <n v="1984800"/>
    <n v="0"/>
  </r>
  <r>
    <n v="363"/>
    <n v="1608"/>
    <x v="0"/>
    <n v="67"/>
    <s v=""/>
    <x v="2"/>
    <s v="12010119003"/>
    <d v="2024-04-05T00:00:00"/>
    <s v="Diferencia de cambio - activo"/>
    <n v="0"/>
    <n v="498000"/>
  </r>
  <r>
    <n v="364"/>
    <n v="2085"/>
    <x v="0"/>
    <n v="86"/>
    <s v=""/>
    <x v="2"/>
    <s v="12010119003"/>
    <d v="2024-04-08T00:00:00"/>
    <s v="Diferencia de cambio - activo"/>
    <n v="208800"/>
    <n v="0"/>
  </r>
  <r>
    <n v="1068"/>
    <n v="3851"/>
    <x v="0"/>
    <n v="359"/>
    <s v=""/>
    <x v="3"/>
    <s v="12010121003"/>
    <d v="2024-05-10T00:00:00"/>
    <s v="Diferencia de cambio activo"/>
    <n v="0"/>
    <n v="1117"/>
  </r>
  <r>
    <n v="1264"/>
    <n v="1501"/>
    <x v="0"/>
    <n v="14"/>
    <s v=""/>
    <x v="4"/>
    <s v="1301015100221"/>
    <d v="2024-04-01T00:00:00"/>
    <s v="Diferencia de cambio - activo"/>
    <n v="58282"/>
    <n v="0"/>
  </r>
  <r>
    <n v="1266"/>
    <n v="1556"/>
    <x v="0"/>
    <n v="27"/>
    <s v=""/>
    <x v="4"/>
    <s v="1301015100221"/>
    <d v="2024-04-02T00:00:00"/>
    <s v="Diferencia de cambio - activo"/>
    <n v="0"/>
    <n v="33865.760000000002"/>
  </r>
  <r>
    <n v="1268"/>
    <n v="1577"/>
    <x v="0"/>
    <n v="46"/>
    <s v=""/>
    <x v="4"/>
    <s v="1301015100221"/>
    <d v="2024-04-03T00:00:00"/>
    <s v="Diferencia de cambio - activo"/>
    <n v="0"/>
    <n v="61750"/>
  </r>
  <r>
    <n v="1270"/>
    <n v="1597"/>
    <x v="0"/>
    <n v="57"/>
    <s v=""/>
    <x v="4"/>
    <s v="1301015100221"/>
    <d v="2024-04-04T00:00:00"/>
    <s v="Diferencia de cambio - activo"/>
    <n v="71328"/>
    <n v="0"/>
  </r>
  <r>
    <n v="1272"/>
    <n v="1616"/>
    <x v="0"/>
    <n v="69"/>
    <s v=""/>
    <x v="4"/>
    <s v="1301015100221"/>
    <d v="2024-04-05T00:00:00"/>
    <s v="Diferencia de cambio - activo"/>
    <n v="0"/>
    <n v="24153"/>
  </r>
  <r>
    <n v="1274"/>
    <n v="2091"/>
    <x v="0"/>
    <n v="84"/>
    <s v=""/>
    <x v="4"/>
    <s v="1301015100221"/>
    <d v="2024-04-08T00:00:00"/>
    <s v="Diferencia de cambio - activo"/>
    <n v="14554"/>
    <n v="0"/>
  </r>
  <r>
    <n v="1276"/>
    <n v="2111"/>
    <x v="0"/>
    <n v="96"/>
    <m/>
    <x v="4"/>
    <s v="1301015100221"/>
    <d v="2024-04-09T00:00:00"/>
    <s v="Diferencia de cambio - activo"/>
    <n v="29874.6"/>
    <n v="0"/>
  </r>
  <r>
    <n v="1278"/>
    <n v="2126"/>
    <x v="0"/>
    <n v="102"/>
    <s v=""/>
    <x v="4"/>
    <s v="1301015100221"/>
    <d v="2024-04-10T00:00:00"/>
    <s v="Diferencia de cambio - activo"/>
    <n v="125474"/>
    <n v="0"/>
  </r>
  <r>
    <n v="1280"/>
    <n v="2137"/>
    <x v="0"/>
    <n v="108"/>
    <s v=""/>
    <x v="4"/>
    <s v="1301015100221"/>
    <d v="2024-04-11T00:00:00"/>
    <s v="Diferencia de cambio - activo"/>
    <n v="93242"/>
    <n v="0"/>
  </r>
  <r>
    <n v="1282"/>
    <n v="2160"/>
    <x v="0"/>
    <n v="123"/>
    <s v=""/>
    <x v="4"/>
    <s v="1301015100221"/>
    <d v="2024-04-12T00:00:00"/>
    <s v="Diferencia de cambio - activo"/>
    <n v="81306"/>
    <n v="0"/>
  </r>
  <r>
    <n v="1286"/>
    <n v="2329"/>
    <x v="0"/>
    <n v="148"/>
    <s v=""/>
    <x v="4"/>
    <s v="1301015100221"/>
    <d v="2024-04-16T00:00:00"/>
    <s v="Diferencia de cambio - activo"/>
    <n v="8511"/>
    <n v="0"/>
  </r>
  <r>
    <n v="1288"/>
    <n v="2350"/>
    <x v="0"/>
    <n v="158"/>
    <s v=""/>
    <x v="4"/>
    <s v="1301015100221"/>
    <d v="2024-04-17T00:00:00"/>
    <s v="Diferencia de cambio - activo"/>
    <n v="0"/>
    <n v="8638"/>
  </r>
  <r>
    <n v="1290"/>
    <n v="2397"/>
    <x v="0"/>
    <n v="166"/>
    <s v=""/>
    <x v="4"/>
    <s v="1301015100221"/>
    <d v="2024-04-18T00:00:00"/>
    <s v="Diferencia de cambio - activo"/>
    <n v="0"/>
    <n v="89495"/>
  </r>
  <r>
    <n v="1292"/>
    <n v="2411"/>
    <x v="0"/>
    <n v="172"/>
    <s v=""/>
    <x v="4"/>
    <s v="1301015100221"/>
    <d v="2024-04-19T00:00:00"/>
    <s v="Diferencia de cambio - activo"/>
    <n v="222018"/>
    <n v="0"/>
  </r>
  <r>
    <n v="1294"/>
    <n v="2541"/>
    <x v="0"/>
    <n v="185"/>
    <s v=""/>
    <x v="4"/>
    <s v="1301015100221"/>
    <d v="2024-04-22T00:00:00"/>
    <s v="Diferencia de cambio - activo"/>
    <n v="257121"/>
    <n v="0"/>
  </r>
  <r>
    <n v="1295"/>
    <n v="2598"/>
    <x v="0"/>
    <n v="193"/>
    <s v=""/>
    <x v="4"/>
    <s v="1301015100221"/>
    <d v="2024-04-23T00:00:00"/>
    <s v="Diferencia de cambio - activo"/>
    <n v="31380"/>
    <n v="0"/>
  </r>
  <r>
    <n v="1297"/>
    <n v="2654"/>
    <x v="0"/>
    <n v="201"/>
    <s v=""/>
    <x v="4"/>
    <s v="1301015100221"/>
    <d v="2024-04-24T00:00:00"/>
    <s v="Diferencia de cambio - activo"/>
    <n v="219237"/>
    <n v="0"/>
  </r>
  <r>
    <n v="1299"/>
    <n v="2698"/>
    <x v="0"/>
    <n v="209"/>
    <s v=""/>
    <x v="4"/>
    <s v="1301015100221"/>
    <d v="2024-04-25T00:00:00"/>
    <s v="Diferencia de cambio - activo"/>
    <n v="430530"/>
    <n v="0"/>
  </r>
  <r>
    <n v="1301"/>
    <n v="3112"/>
    <x v="0"/>
    <n v="225"/>
    <s v=""/>
    <x v="4"/>
    <s v="1301015100221"/>
    <d v="2024-04-26T00:00:00"/>
    <s v="Diferencia de cambio - activo"/>
    <n v="195806"/>
    <n v="0"/>
  </r>
  <r>
    <n v="1304"/>
    <n v="3212"/>
    <x v="0"/>
    <n v="246"/>
    <s v=""/>
    <x v="4"/>
    <s v="1301015100221"/>
    <d v="2024-04-30T00:00:00"/>
    <s v="Diferencia de cambio - activo"/>
    <n v="1384588"/>
    <n v="0"/>
  </r>
  <r>
    <n v="1311"/>
    <n v="3587"/>
    <x v="0"/>
    <n v="301"/>
    <s v=""/>
    <x v="4"/>
    <s v="1301015100221"/>
    <d v="2024-05-02T00:00:00"/>
    <s v="Diferencia de cambio - activo"/>
    <n v="0"/>
    <n v="24723"/>
  </r>
  <r>
    <n v="1315"/>
    <n v="3613"/>
    <x v="0"/>
    <n v="329"/>
    <s v=""/>
    <x v="4"/>
    <s v="1301015100221"/>
    <d v="2024-05-06T00:00:00"/>
    <s v="Diferencia de cambio  activo"/>
    <n v="0"/>
    <n v="205660"/>
  </r>
  <r>
    <n v="1317"/>
    <n v="3648"/>
    <x v="0"/>
    <n v="338"/>
    <s v=""/>
    <x v="4"/>
    <s v="1301015100221"/>
    <d v="2024-05-07T00:00:00"/>
    <s v="Diferencia de cambio activo"/>
    <n v="125249"/>
    <n v="0"/>
  </r>
  <r>
    <n v="1319"/>
    <n v="3732"/>
    <x v="0"/>
    <n v="347"/>
    <s v=""/>
    <x v="4"/>
    <s v="1301015100221"/>
    <d v="2024-05-08T00:00:00"/>
    <s v="Diferencia de cambio activo"/>
    <n v="0"/>
    <n v="36623"/>
  </r>
  <r>
    <n v="1320"/>
    <n v="3779"/>
    <x v="0"/>
    <n v="352"/>
    <s v=""/>
    <x v="4"/>
    <s v="1301015100221"/>
    <d v="2024-05-09T00:00:00"/>
    <s v="Diferencia de cambio activo"/>
    <n v="164010"/>
    <n v="0"/>
  </r>
  <r>
    <n v="1322"/>
    <n v="3848"/>
    <x v="0"/>
    <n v="359"/>
    <s v=""/>
    <x v="4"/>
    <s v="1301015100221"/>
    <d v="2024-05-10T00:00:00"/>
    <s v="Diferencia de cambio activo"/>
    <n v="308396"/>
    <n v="0"/>
  </r>
  <r>
    <n v="1325"/>
    <n v="4054"/>
    <x v="0"/>
    <n v="381"/>
    <s v=""/>
    <x v="4"/>
    <s v="1301015100221"/>
    <d v="2024-05-13T00:00:00"/>
    <s v="Diferencia de cambio activo"/>
    <n v="203411"/>
    <n v="0"/>
  </r>
  <r>
    <n v="1327"/>
    <n v="4116"/>
    <x v="0"/>
    <n v="389"/>
    <s v=""/>
    <x v="4"/>
    <s v="1301015100221"/>
    <d v="2024-05-14T00:00:00"/>
    <s v="Diferencia de cambio activo"/>
    <n v="108700"/>
    <n v="0"/>
  </r>
  <r>
    <n v="1329"/>
    <n v="4119"/>
    <x v="0"/>
    <n v="394"/>
    <s v=""/>
    <x v="4"/>
    <s v="1301015100221"/>
    <d v="2024-05-15T00:00:00"/>
    <s v="Diferencia de cambio activo"/>
    <n v="108715"/>
    <n v="0"/>
  </r>
  <r>
    <n v="1331"/>
    <n v="4478"/>
    <x v="0"/>
    <n v="399"/>
    <s v=""/>
    <x v="4"/>
    <s v="1301015100221"/>
    <d v="2024-05-16T00:00:00"/>
    <s v="Diferencia de cambio activo"/>
    <n v="0"/>
    <n v="10103"/>
  </r>
  <r>
    <n v="1333"/>
    <n v="4502"/>
    <x v="0"/>
    <n v="403"/>
    <s v=""/>
    <x v="4"/>
    <s v="1301015100221"/>
    <d v="2024-05-17T00:00:00"/>
    <s v="Diferencia de cambio activo"/>
    <n v="0"/>
    <n v="210486"/>
  </r>
  <r>
    <n v="1335"/>
    <n v="4776"/>
    <x v="0"/>
    <n v="421"/>
    <s v=""/>
    <x v="4"/>
    <s v="1301015100221"/>
    <d v="2024-05-20T00:00:00"/>
    <s v="Diferencia de cambio activo"/>
    <n v="436331"/>
    <n v="0"/>
  </r>
  <r>
    <n v="1337"/>
    <n v="4928"/>
    <x v="0"/>
    <n v="440"/>
    <s v=""/>
    <x v="4"/>
    <s v="1301015100221"/>
    <d v="2024-05-21T00:00:00"/>
    <s v="Diferencia de cambio activo"/>
    <n v="160376"/>
    <n v="0"/>
  </r>
  <r>
    <n v="1339"/>
    <n v="4938"/>
    <x v="0"/>
    <n v="447"/>
    <s v=""/>
    <x v="4"/>
    <s v="1301015100221"/>
    <d v="2024-05-22T00:00:00"/>
    <s v="Diferencia de cambio activo"/>
    <n v="0"/>
    <n v="142260"/>
  </r>
  <r>
    <n v="1341"/>
    <n v="4946"/>
    <x v="0"/>
    <n v="456"/>
    <s v=""/>
    <x v="4"/>
    <s v="1301015100221"/>
    <d v="2024-05-23T00:00:00"/>
    <s v="Diferencia de cambio activo"/>
    <n v="92894"/>
    <n v="0"/>
  </r>
  <r>
    <n v="1343"/>
    <n v="4951"/>
    <x v="0"/>
    <n v="465"/>
    <s v=""/>
    <x v="4"/>
    <s v="1301015100221"/>
    <d v="2024-05-24T00:00:00"/>
    <s v="Diferencia de cambio activo"/>
    <n v="175827"/>
    <n v="0"/>
  </r>
  <r>
    <n v="1345"/>
    <n v="4959"/>
    <x v="0"/>
    <n v="486"/>
    <s v=""/>
    <x v="4"/>
    <s v="1301015100221"/>
    <d v="2024-05-27T00:00:00"/>
    <s v="Diferencia de cambio activo"/>
    <n v="178996"/>
    <n v="0"/>
  </r>
  <r>
    <n v="1347"/>
    <n v="4979"/>
    <x v="0"/>
    <n v="493"/>
    <s v=""/>
    <x v="4"/>
    <s v="1301015100221"/>
    <d v="2024-05-28T00:00:00"/>
    <s v="Diferencia de cambio activo"/>
    <n v="173224"/>
    <n v="0"/>
  </r>
  <r>
    <n v="1349"/>
    <n v="4988"/>
    <x v="0"/>
    <n v="499"/>
    <s v=""/>
    <x v="4"/>
    <s v="1301015100221"/>
    <d v="2024-05-29T00:00:00"/>
    <s v="Diferencia de cambio activo"/>
    <n v="562860"/>
    <n v="0"/>
  </r>
  <r>
    <n v="1352"/>
    <n v="4994"/>
    <x v="0"/>
    <n v="510"/>
    <s v=""/>
    <x v="4"/>
    <s v="1301015100221"/>
    <d v="2024-05-30T00:00:00"/>
    <s v="Diferencia de cambio activo"/>
    <n v="58242"/>
    <n v="0"/>
  </r>
  <r>
    <n v="1356"/>
    <n v="5021"/>
    <x v="0"/>
    <n v="542"/>
    <s v=""/>
    <x v="4"/>
    <s v="1301015100221"/>
    <d v="2024-05-31T00:00:00"/>
    <s v="Diferencia de cambio activo"/>
    <n v="0"/>
    <n v="482030"/>
  </r>
  <r>
    <n v="1359"/>
    <n v="5351"/>
    <x v="0"/>
    <n v="561"/>
    <m/>
    <x v="4"/>
    <s v="1301015100221"/>
    <d v="2024-06-03T00:00:00"/>
    <s v="Asiento de diferencia de cambio por valuación cuentas patrimoniales 03/06/2024"/>
    <n v="0"/>
    <n v="44296"/>
  </r>
  <r>
    <n v="1360"/>
    <n v="5381"/>
    <x v="0"/>
    <n v="569"/>
    <s v=""/>
    <x v="4"/>
    <s v="1301015100221"/>
    <d v="2024-06-04T00:00:00"/>
    <s v="Diferencia de cambio activo"/>
    <n v="61408"/>
    <n v="0"/>
  </r>
  <r>
    <n v="1362"/>
    <n v="5389"/>
    <x v="0"/>
    <n v="577"/>
    <s v=""/>
    <x v="4"/>
    <s v="1301015100221"/>
    <d v="2024-06-05T00:00:00"/>
    <s v="Diferencia de cambio activo"/>
    <n v="0"/>
    <n v="63365"/>
  </r>
  <r>
    <n v="1365"/>
    <n v="5534"/>
    <x v="0"/>
    <n v="591"/>
    <s v=""/>
    <x v="4"/>
    <s v="1301015100221"/>
    <d v="2024-06-06T00:00:00"/>
    <s v="Diferencia de cambio activo"/>
    <n v="48414"/>
    <n v="0"/>
  </r>
  <r>
    <n v="1367"/>
    <n v="5613"/>
    <x v="0"/>
    <n v="607"/>
    <s v=""/>
    <x v="4"/>
    <s v="1301015100221"/>
    <d v="2024-06-07T00:00:00"/>
    <s v="Diferencia de cambio activo"/>
    <n v="0"/>
    <n v="10468"/>
  </r>
  <r>
    <n v="1371"/>
    <n v="6732"/>
    <x v="0"/>
    <n v="656"/>
    <m/>
    <x v="4"/>
    <s v="1301015100221"/>
    <d v="2024-06-12T00:00:00"/>
    <s v="Asiento de diferencia de cambio por valuación cuentas patrimoniales 12/06/2024"/>
    <n v="0"/>
    <n v="236461"/>
  </r>
  <r>
    <n v="1373"/>
    <n v="6750"/>
    <x v="0"/>
    <n v="669"/>
    <m/>
    <x v="4"/>
    <s v="1301015100221"/>
    <d v="2024-06-13T00:00:00"/>
    <s v="Asiento de diferencia de cambio por valuación cuentas patrimoniales 13/06/2024"/>
    <n v="137221"/>
    <n v="0"/>
  </r>
  <r>
    <n v="1375"/>
    <n v="6765"/>
    <x v="0"/>
    <n v="681"/>
    <m/>
    <x v="4"/>
    <s v="1301015100221"/>
    <d v="2024-06-14T00:00:00"/>
    <s v="Asiento de diferencia de cambio por valuación cuentas patrimoniales 14/06/2024"/>
    <n v="128418"/>
    <n v="0"/>
  </r>
  <r>
    <n v="1377"/>
    <n v="6807"/>
    <x v="0"/>
    <n v="705"/>
    <s v=""/>
    <x v="4"/>
    <s v="1301015100221"/>
    <d v="2024-06-17T00:00:00"/>
    <s v="Asiento de diferencia de cambio por valuación cuentas patrimoniales 17/06/2024"/>
    <n v="0"/>
    <n v="132045"/>
  </r>
  <r>
    <n v="1378"/>
    <n v="6858"/>
    <x v="0"/>
    <n v="710"/>
    <s v=""/>
    <x v="4"/>
    <s v="1301015100221"/>
    <d v="2024-06-18T00:00:00"/>
    <s v="Diferencia de cambio activo"/>
    <n v="198751"/>
    <n v="0"/>
  </r>
  <r>
    <n v="1381"/>
    <n v="7127"/>
    <x v="0"/>
    <n v="728"/>
    <s v=""/>
    <x v="4"/>
    <s v="1301015100221"/>
    <d v="2024-06-19T00:00:00"/>
    <s v="Diferencia de cambio activo"/>
    <n v="0"/>
    <n v="14650"/>
  </r>
  <r>
    <n v="1383"/>
    <n v="7474"/>
    <x v="0"/>
    <n v="744"/>
    <s v=""/>
    <x v="4"/>
    <s v="1301015100221"/>
    <d v="2024-06-20T00:00:00"/>
    <s v="Diferencia de cambio activo"/>
    <n v="0"/>
    <n v="61263"/>
  </r>
  <r>
    <n v="1386"/>
    <n v="8182"/>
    <x v="0"/>
    <n v="790"/>
    <s v=""/>
    <x v="4"/>
    <s v="1301015100221"/>
    <d v="2024-06-24T00:00:00"/>
    <s v="Diferencia de cambio activo"/>
    <n v="281838"/>
    <n v="0"/>
  </r>
  <r>
    <n v="1388"/>
    <n v="8292"/>
    <x v="0"/>
    <n v="811"/>
    <s v=""/>
    <x v="4"/>
    <s v="1301015100221"/>
    <d v="2024-06-25T00:00:00"/>
    <s v="Diferencia de cambio activo"/>
    <n v="0"/>
    <n v="32128"/>
  </r>
  <r>
    <n v="1390"/>
    <n v="8306"/>
    <x v="0"/>
    <n v="823"/>
    <s v=""/>
    <x v="4"/>
    <s v="1301015100221"/>
    <d v="2024-06-26T00:00:00"/>
    <s v="Diferencia de cambio activo"/>
    <n v="0"/>
    <n v="9300"/>
  </r>
  <r>
    <n v="1392"/>
    <n v="8327"/>
    <x v="0"/>
    <n v="835"/>
    <s v=""/>
    <x v="4"/>
    <s v="1301015100221"/>
    <d v="2024-06-27T00:00:00"/>
    <s v="Diferencia de cambio activo"/>
    <n v="134772"/>
    <n v="0"/>
  </r>
  <r>
    <n v="1393"/>
    <n v="8385"/>
    <x v="0"/>
    <n v="848"/>
    <s v=""/>
    <x v="4"/>
    <s v="1301015100221"/>
    <d v="2024-06-28T00:00:00"/>
    <s v="Diferencia de cambio activo"/>
    <n v="104067"/>
    <n v="0"/>
  </r>
  <r>
    <n v="1398"/>
    <n v="8565"/>
    <x v="0"/>
    <n v="887"/>
    <s v=""/>
    <x v="4"/>
    <s v="1301015100221"/>
    <d v="2024-06-30T00:00:00"/>
    <s v="Diferencia de cambio activo"/>
    <n v="0"/>
    <n v="21753"/>
  </r>
  <r>
    <n v="1401"/>
    <n v="8945"/>
    <x v="0"/>
    <n v="903"/>
    <s v=""/>
    <x v="4"/>
    <s v="1301015100221"/>
    <d v="2024-07-01T00:00:00"/>
    <s v="Diferencia de cambio activo"/>
    <n v="3881"/>
    <n v="0"/>
  </r>
  <r>
    <n v="1404"/>
    <n v="8992"/>
    <x v="0"/>
    <n v="920"/>
    <s v=""/>
    <x v="4"/>
    <s v="1301015100221"/>
    <d v="2024-07-02T00:00:00"/>
    <s v="Diferencia de cambio activo"/>
    <n v="34960"/>
    <n v="0"/>
  </r>
  <r>
    <n v="1406"/>
    <n v="9020"/>
    <x v="0"/>
    <n v="931"/>
    <s v=""/>
    <x v="4"/>
    <s v="1301015100221"/>
    <d v="2024-07-03T00:00:00"/>
    <s v="Diferencia de cambio activo"/>
    <n v="0"/>
    <n v="5440"/>
  </r>
  <r>
    <n v="1408"/>
    <n v="9454"/>
    <x v="0"/>
    <n v="961"/>
    <s v=""/>
    <x v="4"/>
    <s v="1301015100221"/>
    <d v="2024-07-04T00:00:00"/>
    <s v="Diferencia de cambio activo"/>
    <n v="0"/>
    <n v="4410"/>
  </r>
  <r>
    <n v="1411"/>
    <n v="9730"/>
    <x v="0"/>
    <n v="15016"/>
    <m/>
    <x v="4"/>
    <s v="1301015100221"/>
    <d v="2024-07-08T00:00:00"/>
    <s v="Asiento de diferencia de cambio por valuación cuentas patrimoniales 08/07/2024"/>
    <n v="0"/>
    <n v="25291"/>
  </r>
  <r>
    <n v="1414"/>
    <n v="1511"/>
    <x v="0"/>
    <n v="15"/>
    <s v=""/>
    <x v="5"/>
    <s v="1301015100222"/>
    <d v="2024-04-01T00:00:00"/>
    <s v="Diferencia de cambio activo"/>
    <n v="1927"/>
    <n v="0"/>
  </r>
  <r>
    <n v="1436"/>
    <n v="1557"/>
    <x v="0"/>
    <n v="27"/>
    <s v=""/>
    <x v="5"/>
    <s v="1301015100222"/>
    <d v="2024-04-02T00:00:00"/>
    <s v="Diferencia de cambio - activo"/>
    <n v="0"/>
    <n v="577.37"/>
  </r>
  <r>
    <n v="1437"/>
    <n v="1578"/>
    <x v="0"/>
    <n v="46"/>
    <s v=""/>
    <x v="5"/>
    <s v="1301015100222"/>
    <d v="2024-04-03T00:00:00"/>
    <s v="Diferencia de cambio - activo"/>
    <n v="0"/>
    <n v="1052"/>
  </r>
  <r>
    <n v="1438"/>
    <n v="1598"/>
    <x v="0"/>
    <n v="57"/>
    <s v=""/>
    <x v="5"/>
    <s v="1301015100222"/>
    <d v="2024-04-04T00:00:00"/>
    <s v="Diferencia de cambio - activo"/>
    <n v="936"/>
    <n v="0"/>
  </r>
  <r>
    <n v="1439"/>
    <n v="1617"/>
    <x v="0"/>
    <n v="69"/>
    <s v=""/>
    <x v="5"/>
    <s v="1301015100222"/>
    <d v="2024-04-05T00:00:00"/>
    <s v="Diferencia de cambio - activo"/>
    <n v="0"/>
    <n v="235"/>
  </r>
  <r>
    <n v="1440"/>
    <n v="2092"/>
    <x v="0"/>
    <n v="84"/>
    <s v=""/>
    <x v="5"/>
    <s v="1301015100222"/>
    <d v="2024-04-08T00:00:00"/>
    <s v="Diferencia de cambio - activo"/>
    <n v="99"/>
    <n v="0"/>
  </r>
  <r>
    <n v="1441"/>
    <n v="2112"/>
    <x v="0"/>
    <n v="96"/>
    <m/>
    <x v="5"/>
    <s v="1301015100222"/>
    <d v="2024-04-09T00:00:00"/>
    <s v="Diferencia de cambio - activo"/>
    <n v="184.05"/>
    <n v="0"/>
  </r>
  <r>
    <n v="1442"/>
    <n v="2127"/>
    <x v="0"/>
    <n v="102"/>
    <s v=""/>
    <x v="5"/>
    <s v="1301015100222"/>
    <d v="2024-04-10T00:00:00"/>
    <s v="Diferencia de cambio - activo"/>
    <n v="773"/>
    <n v="0"/>
  </r>
  <r>
    <n v="1443"/>
    <n v="2138"/>
    <x v="0"/>
    <n v="108"/>
    <s v=""/>
    <x v="5"/>
    <s v="1301015100222"/>
    <d v="2024-04-11T00:00:00"/>
    <s v="Diferencia de cambio - activo"/>
    <n v="488"/>
    <n v="0"/>
  </r>
  <r>
    <n v="1444"/>
    <n v="2161"/>
    <x v="0"/>
    <n v="123"/>
    <s v=""/>
    <x v="5"/>
    <s v="1301015100222"/>
    <d v="2024-04-12T00:00:00"/>
    <s v="Diferencia de cambio - activo"/>
    <n v="396"/>
    <n v="0"/>
  </r>
  <r>
    <n v="1446"/>
    <n v="2330"/>
    <x v="0"/>
    <n v="148"/>
    <s v=""/>
    <x v="5"/>
    <s v="1301015100222"/>
    <d v="2024-04-16T00:00:00"/>
    <s v="Diferencia de cambio - activo"/>
    <n v="27"/>
    <n v="0"/>
  </r>
  <r>
    <n v="1447"/>
    <n v="2351"/>
    <x v="0"/>
    <n v="158"/>
    <s v=""/>
    <x v="5"/>
    <s v="1301015100222"/>
    <d v="2024-04-17T00:00:00"/>
    <s v="Diferencia de cambio - activo"/>
    <n v="0"/>
    <n v="37"/>
  </r>
  <r>
    <n v="1448"/>
    <n v="2398"/>
    <x v="0"/>
    <n v="166"/>
    <s v=""/>
    <x v="5"/>
    <s v="1301015100222"/>
    <d v="2024-04-18T00:00:00"/>
    <s v="Diferencia de cambio - activo"/>
    <n v="0"/>
    <n v="313"/>
  </r>
  <r>
    <n v="1449"/>
    <n v="2412"/>
    <x v="0"/>
    <n v="172"/>
    <s v=""/>
    <x v="5"/>
    <s v="1301015100222"/>
    <d v="2024-04-19T00:00:00"/>
    <s v="Diferencia de cambio - activo"/>
    <n v="734"/>
    <n v="0"/>
  </r>
  <r>
    <n v="1450"/>
    <n v="2542"/>
    <x v="0"/>
    <n v="185"/>
    <s v=""/>
    <x v="5"/>
    <s v="1301015100222"/>
    <d v="2024-04-22T00:00:00"/>
    <s v="Diferencia de cambio - activo"/>
    <n v="534"/>
    <n v="0"/>
  </r>
  <r>
    <n v="1451"/>
    <n v="2655"/>
    <x v="0"/>
    <n v="201"/>
    <s v=""/>
    <x v="5"/>
    <s v="1301015100222"/>
    <d v="2024-04-24T00:00:00"/>
    <s v="Diferencia de cambio - activo"/>
    <n v="496"/>
    <n v="0"/>
  </r>
  <r>
    <n v="1452"/>
    <n v="2699"/>
    <x v="0"/>
    <n v="209"/>
    <s v=""/>
    <x v="5"/>
    <s v="1301015100222"/>
    <d v="2024-04-25T00:00:00"/>
    <s v="Diferencia de cambio - activo"/>
    <n v="656"/>
    <n v="0"/>
  </r>
  <r>
    <n v="1453"/>
    <n v="3113"/>
    <x v="0"/>
    <n v="225"/>
    <s v=""/>
    <x v="5"/>
    <s v="1301015100222"/>
    <d v="2024-04-26T00:00:00"/>
    <s v="Diferencia de cambio - activo"/>
    <n v="338"/>
    <n v="0"/>
  </r>
  <r>
    <n v="1454"/>
    <n v="3213"/>
    <x v="0"/>
    <n v="246"/>
    <s v=""/>
    <x v="5"/>
    <s v="1301015100222"/>
    <d v="2024-04-30T00:00:00"/>
    <s v="Diferencia de cambio - activo"/>
    <n v="3003"/>
    <n v="0"/>
  </r>
  <r>
    <n v="1459"/>
    <n v="3589"/>
    <x v="0"/>
    <n v="301"/>
    <s v=""/>
    <x v="5"/>
    <s v="1301015100222"/>
    <d v="2024-05-02T00:00:00"/>
    <s v="Diferencia de cambio - activo"/>
    <n v="0"/>
    <n v="695"/>
  </r>
  <r>
    <n v="1461"/>
    <n v="5022"/>
    <x v="0"/>
    <n v="542"/>
    <s v=""/>
    <x v="5"/>
    <s v="1301015100222"/>
    <d v="2024-05-31T00:00:00"/>
    <s v="Diferencia de cambio activo"/>
    <n v="0"/>
    <n v="14028"/>
  </r>
  <r>
    <n v="1462"/>
    <n v="5349"/>
    <x v="0"/>
    <n v="561"/>
    <m/>
    <x v="5"/>
    <s v="1301015100222"/>
    <d v="2024-06-03T00:00:00"/>
    <s v="Asiento de diferencia de cambio por valuación cuentas patrimoniales 03/06/2024"/>
    <n v="0"/>
    <n v="1026"/>
  </r>
  <r>
    <n v="1463"/>
    <n v="5382"/>
    <x v="0"/>
    <n v="569"/>
    <s v=""/>
    <x v="5"/>
    <s v="1301015100222"/>
    <d v="2024-06-04T00:00:00"/>
    <s v="Diferencia de cambio activo"/>
    <n v="386"/>
    <n v="0"/>
  </r>
  <r>
    <n v="1465"/>
    <n v="5390"/>
    <x v="0"/>
    <n v="577"/>
    <s v=""/>
    <x v="5"/>
    <s v="1301015100222"/>
    <d v="2024-06-05T00:00:00"/>
    <s v="Diferencia de cambio activo"/>
    <n v="0"/>
    <n v="399"/>
  </r>
  <r>
    <n v="1466"/>
    <n v="5535"/>
    <x v="0"/>
    <n v="591"/>
    <s v=""/>
    <x v="5"/>
    <s v="1301015100222"/>
    <d v="2024-06-06T00:00:00"/>
    <s v="Diferencia de cambio activo"/>
    <n v="205"/>
    <n v="0"/>
  </r>
  <r>
    <n v="1467"/>
    <n v="5614"/>
    <x v="0"/>
    <n v="607"/>
    <s v=""/>
    <x v="5"/>
    <s v="1301015100222"/>
    <d v="2024-06-07T00:00:00"/>
    <s v="Diferencia de cambio activo"/>
    <n v="0"/>
    <n v="66"/>
  </r>
  <r>
    <n v="1468"/>
    <n v="6733"/>
    <x v="0"/>
    <n v="656"/>
    <m/>
    <x v="5"/>
    <s v="1301015100222"/>
    <d v="2024-06-12T00:00:00"/>
    <s v="Asiento de diferencia de cambio por valuación cuentas patrimoniales 12/06/2024"/>
    <n v="0"/>
    <n v="542"/>
  </r>
  <r>
    <n v="1469"/>
    <n v="6751"/>
    <x v="0"/>
    <n v="669"/>
    <m/>
    <x v="5"/>
    <s v="1301015100222"/>
    <d v="2024-06-13T00:00:00"/>
    <s v="Asiento de diferencia de cambio por valuación cuentas patrimoniales 12/06/2024"/>
    <n v="294"/>
    <n v="0"/>
  </r>
  <r>
    <n v="1470"/>
    <n v="6766"/>
    <x v="0"/>
    <n v="681"/>
    <m/>
    <x v="5"/>
    <s v="1301015100222"/>
    <d v="2024-06-14T00:00:00"/>
    <s v="Asiento de diferencia de cambio por valuación cuentas patrimoniales 14/06/2024"/>
    <n v="234"/>
    <n v="0"/>
  </r>
  <r>
    <n v="1471"/>
    <n v="6808"/>
    <x v="0"/>
    <n v="705"/>
    <s v=""/>
    <x v="5"/>
    <s v="1301015100222"/>
    <d v="2024-06-17T00:00:00"/>
    <s v="Asiento de diferencia de cambio por valuación cuentas patrimoniales 17/06/2024"/>
    <n v="0"/>
    <n v="209"/>
  </r>
  <r>
    <n v="1472"/>
    <n v="6859"/>
    <x v="0"/>
    <n v="710"/>
    <s v=""/>
    <x v="5"/>
    <s v="1301015100222"/>
    <d v="2024-06-18T00:00:00"/>
    <s v="Diferencia de cambio activo"/>
    <n v="280"/>
    <n v="0"/>
  </r>
  <r>
    <n v="1473"/>
    <n v="7128"/>
    <x v="0"/>
    <n v="728"/>
    <s v=""/>
    <x v="5"/>
    <s v="1301015100222"/>
    <d v="2024-06-19T00:00:00"/>
    <s v="Diferencia de cambio activo"/>
    <n v="0"/>
    <n v="22"/>
  </r>
  <r>
    <n v="1474"/>
    <n v="7476"/>
    <x v="0"/>
    <n v="744"/>
    <s v=""/>
    <x v="5"/>
    <s v="1301015100222"/>
    <d v="2024-06-20T00:00:00"/>
    <s v="Diferencia de cambio activo"/>
    <n v="0"/>
    <n v="77"/>
  </r>
  <r>
    <n v="1475"/>
    <n v="8183"/>
    <x v="0"/>
    <n v="790"/>
    <s v=""/>
    <x v="5"/>
    <s v="1301015100222"/>
    <d v="2024-06-24T00:00:00"/>
    <s v="Diferencia de cambio activo"/>
    <n v="288"/>
    <n v="0"/>
  </r>
  <r>
    <n v="1476"/>
    <n v="8293"/>
    <x v="0"/>
    <n v="811"/>
    <s v=""/>
    <x v="5"/>
    <s v="1301015100222"/>
    <d v="2024-06-25T00:00:00"/>
    <s v="Diferencia de cambio activo"/>
    <n v="0"/>
    <n v="41"/>
  </r>
  <r>
    <n v="1477"/>
    <n v="8307"/>
    <x v="0"/>
    <n v="823"/>
    <s v=""/>
    <x v="5"/>
    <s v="1301015100222"/>
    <d v="2024-06-26T00:00:00"/>
    <s v="Diferencia de cambio activo"/>
    <n v="0"/>
    <n v="18"/>
  </r>
  <r>
    <n v="1478"/>
    <n v="8328"/>
    <x v="0"/>
    <n v="835"/>
    <s v=""/>
    <x v="5"/>
    <s v="1301015100222"/>
    <d v="2024-06-27T00:00:00"/>
    <s v="Diferencia de cambio activo"/>
    <n v="113"/>
    <n v="0"/>
  </r>
  <r>
    <n v="1479"/>
    <n v="8386"/>
    <x v="0"/>
    <n v="848"/>
    <s v=""/>
    <x v="5"/>
    <s v="1301015100222"/>
    <d v="2024-06-28T00:00:00"/>
    <s v="Diferencia de cambio activo"/>
    <n v="0"/>
    <n v="48"/>
  </r>
  <r>
    <n v="1481"/>
    <n v="8946"/>
    <x v="0"/>
    <n v="903"/>
    <s v=""/>
    <x v="5"/>
    <s v="1301015100222"/>
    <d v="2024-07-01T00:00:00"/>
    <s v="Diferencia de cambio activo"/>
    <n v="0"/>
    <n v="92"/>
  </r>
  <r>
    <n v="1483"/>
    <n v="8993"/>
    <x v="0"/>
    <n v="920"/>
    <s v=""/>
    <x v="5"/>
    <s v="1301015100222"/>
    <d v="2024-07-02T00:00:00"/>
    <s v="Diferencia de cambio activo"/>
    <n v="356"/>
    <n v="0"/>
  </r>
  <r>
    <n v="1484"/>
    <n v="9021"/>
    <x v="0"/>
    <n v="931"/>
    <s v=""/>
    <x v="5"/>
    <s v="1301015100222"/>
    <d v="2024-07-03T00:00:00"/>
    <s v="Diferencia de cambio activo"/>
    <n v="0"/>
    <n v="208"/>
  </r>
  <r>
    <n v="1485"/>
    <n v="9455"/>
    <x v="0"/>
    <n v="961"/>
    <s v=""/>
    <x v="5"/>
    <s v="1301015100222"/>
    <d v="2024-07-04T00:00:00"/>
    <s v="Diferencia de cambio activo"/>
    <n v="0"/>
    <n v="48"/>
  </r>
  <r>
    <n v="1486"/>
    <n v="9731"/>
    <x v="0"/>
    <n v="15016"/>
    <m/>
    <x v="5"/>
    <s v="1301015100222"/>
    <d v="2024-07-08T00:00:00"/>
    <s v="Asiento de diferencia de cambio por valuación cuentas patrimoniales 08/07/2024"/>
    <n v="61"/>
    <n v="0"/>
  </r>
  <r>
    <n v="1489"/>
    <n v="1513"/>
    <x v="0"/>
    <n v="16"/>
    <s v=""/>
    <x v="6"/>
    <s v="1301015100223"/>
    <d v="2024-04-01T00:00:00"/>
    <s v="Diferencia de cambio - activo"/>
    <n v="2354"/>
    <n v="0"/>
  </r>
  <r>
    <n v="1492"/>
    <n v="1558"/>
    <x v="0"/>
    <n v="27"/>
    <s v=""/>
    <x v="6"/>
    <s v="1301015100223"/>
    <d v="2024-04-02T00:00:00"/>
    <s v="Diferencia de cambio - activo"/>
    <n v="0"/>
    <n v="2939.76"/>
  </r>
  <r>
    <n v="1493"/>
    <n v="1579"/>
    <x v="0"/>
    <n v="46"/>
    <s v=""/>
    <x v="6"/>
    <s v="1301015100223"/>
    <d v="2024-04-03T00:00:00"/>
    <s v="Diferencia de cambio - activo"/>
    <n v="0"/>
    <n v="4930"/>
  </r>
  <r>
    <n v="1494"/>
    <n v="1599"/>
    <x v="0"/>
    <n v="57"/>
    <s v=""/>
    <x v="6"/>
    <s v="1301015100223"/>
    <d v="2024-04-04T00:00:00"/>
    <s v="Diferencia de cambio - activo"/>
    <n v="4389"/>
    <n v="0"/>
  </r>
  <r>
    <n v="1495"/>
    <n v="1618"/>
    <x v="0"/>
    <n v="69"/>
    <s v=""/>
    <x v="6"/>
    <s v="1301015100223"/>
    <d v="2024-04-05T00:00:00"/>
    <s v="Diferencia de cambio - activo"/>
    <n v="0"/>
    <n v="1102"/>
  </r>
  <r>
    <n v="1496"/>
    <n v="2093"/>
    <x v="0"/>
    <n v="84"/>
    <s v=""/>
    <x v="6"/>
    <s v="1301015100223"/>
    <d v="2024-04-08T00:00:00"/>
    <s v="Diferencia de cambio - activo"/>
    <n v="462"/>
    <n v="0"/>
  </r>
  <r>
    <n v="1497"/>
    <n v="2113"/>
    <x v="0"/>
    <n v="96"/>
    <m/>
    <x v="6"/>
    <s v="1301015100223"/>
    <d v="2024-04-09T00:00:00"/>
    <s v="Diferencia de cambio - activo"/>
    <n v="862.55"/>
    <n v="0"/>
  </r>
  <r>
    <n v="1498"/>
    <n v="2128"/>
    <x v="0"/>
    <n v="102"/>
    <s v=""/>
    <x v="6"/>
    <s v="1301015100223"/>
    <d v="2024-04-10T00:00:00"/>
    <s v="Diferencia de cambio - activo"/>
    <n v="3622"/>
    <n v="0"/>
  </r>
  <r>
    <n v="1499"/>
    <n v="2139"/>
    <x v="0"/>
    <n v="108"/>
    <s v=""/>
    <x v="6"/>
    <s v="1301015100223"/>
    <d v="2024-04-11T00:00:00"/>
    <s v="Diferencia de cambio - activo"/>
    <n v="2288"/>
    <n v="0"/>
  </r>
  <r>
    <n v="1500"/>
    <n v="2162"/>
    <x v="0"/>
    <n v="123"/>
    <s v=""/>
    <x v="6"/>
    <s v="1301015100223"/>
    <d v="2024-04-12T00:00:00"/>
    <s v="Diferencia de cambio - activo"/>
    <n v="1855"/>
    <n v="0"/>
  </r>
  <r>
    <n v="1502"/>
    <n v="2331"/>
    <x v="0"/>
    <n v="148"/>
    <s v=""/>
    <x v="6"/>
    <s v="1301015100223"/>
    <d v="2024-04-16T00:00:00"/>
    <s v="Diferencia de cambio - activo"/>
    <n v="128"/>
    <n v="0"/>
  </r>
  <r>
    <n v="1503"/>
    <n v="2352"/>
    <x v="0"/>
    <n v="158"/>
    <s v=""/>
    <x v="6"/>
    <s v="1301015100223"/>
    <d v="2024-04-17T00:00:00"/>
    <s v="Diferencia de cambio - activo"/>
    <n v="0"/>
    <n v="176"/>
  </r>
  <r>
    <n v="1504"/>
    <n v="2399"/>
    <x v="0"/>
    <n v="166"/>
    <s v=""/>
    <x v="6"/>
    <s v="1301015100223"/>
    <d v="2024-04-18T00:00:00"/>
    <s v="Diferencia de cambio - activo"/>
    <n v="0"/>
    <n v="1465"/>
  </r>
  <r>
    <n v="1505"/>
    <n v="2413"/>
    <x v="0"/>
    <n v="172"/>
    <s v=""/>
    <x v="6"/>
    <s v="1301015100223"/>
    <d v="2024-04-19T00:00:00"/>
    <s v="Diferencia de cambio - activo"/>
    <n v="3440"/>
    <n v="0"/>
  </r>
  <r>
    <n v="1506"/>
    <n v="2543"/>
    <x v="0"/>
    <n v="185"/>
    <s v=""/>
    <x v="6"/>
    <s v="1301015100223"/>
    <d v="2024-04-22T00:00:00"/>
    <s v="Diferencia de cambio - activo"/>
    <n v="2502"/>
    <n v="0"/>
  </r>
  <r>
    <n v="1507"/>
    <n v="2656"/>
    <x v="0"/>
    <n v="201"/>
    <s v=""/>
    <x v="6"/>
    <s v="1301015100223"/>
    <d v="2024-04-24T00:00:00"/>
    <s v="Diferencia de cambio - activo"/>
    <n v="2325"/>
    <n v="0"/>
  </r>
  <r>
    <n v="1508"/>
    <n v="2700"/>
    <x v="0"/>
    <n v="209"/>
    <s v=""/>
    <x v="6"/>
    <s v="1301015100223"/>
    <d v="2024-04-25T00:00:00"/>
    <s v="Diferencia de cambio - activo"/>
    <n v="3076"/>
    <n v="0"/>
  </r>
  <r>
    <n v="1509"/>
    <n v="3114"/>
    <x v="0"/>
    <n v="225"/>
    <s v=""/>
    <x v="6"/>
    <s v="1301015100223"/>
    <d v="2024-04-26T00:00:00"/>
    <s v="Diferencia de cambio - activo"/>
    <n v="1582"/>
    <n v="0"/>
  </r>
  <r>
    <n v="1510"/>
    <n v="3214"/>
    <x v="0"/>
    <n v="246"/>
    <s v=""/>
    <x v="6"/>
    <s v="1301015100223"/>
    <d v="2024-04-30T00:00:00"/>
    <s v="Diferencia de cambio - activo"/>
    <n v="11703"/>
    <n v="0"/>
  </r>
  <r>
    <n v="1515"/>
    <n v="3590"/>
    <x v="0"/>
    <n v="301"/>
    <s v=""/>
    <x v="6"/>
    <s v="1301015100223"/>
    <d v="2024-05-02T00:00:00"/>
    <s v="Diferencia de cambio - activo"/>
    <n v="0"/>
    <n v="821"/>
  </r>
  <r>
    <n v="1517"/>
    <n v="5023"/>
    <x v="0"/>
    <n v="542"/>
    <s v=""/>
    <x v="6"/>
    <s v="1301015100223"/>
    <d v="2024-05-31T00:00:00"/>
    <s v="Diferencia de cambio activo"/>
    <n v="0"/>
    <n v="18708"/>
  </r>
  <r>
    <n v="1518"/>
    <n v="5350"/>
    <x v="0"/>
    <n v="561"/>
    <m/>
    <x v="6"/>
    <s v="1301015100223"/>
    <d v="2024-06-03T00:00:00"/>
    <s v="Asiento de diferencia de cambio por valuación cuentas patrimoniales 03/06/2024"/>
    <n v="0"/>
    <n v="1369"/>
  </r>
  <r>
    <n v="1519"/>
    <n v="5383"/>
    <x v="0"/>
    <n v="569"/>
    <s v=""/>
    <x v="6"/>
    <s v="1301015100223"/>
    <d v="2024-06-04T00:00:00"/>
    <s v="Diferencia de cambio activo"/>
    <n v="517"/>
    <n v="0"/>
  </r>
  <r>
    <n v="1521"/>
    <n v="5391"/>
    <x v="0"/>
    <n v="577"/>
    <s v=""/>
    <x v="6"/>
    <s v="1301015100223"/>
    <d v="2024-06-05T00:00:00"/>
    <s v="Diferencia de cambio activo"/>
    <n v="0"/>
    <n v="534"/>
  </r>
  <r>
    <n v="1522"/>
    <n v="5536"/>
    <x v="0"/>
    <n v="591"/>
    <s v=""/>
    <x v="6"/>
    <s v="1301015100223"/>
    <d v="2024-06-06T00:00:00"/>
    <s v="Diferencia de cambio activo"/>
    <n v="275"/>
    <n v="0"/>
  </r>
  <r>
    <n v="1523"/>
    <n v="5615"/>
    <x v="0"/>
    <n v="607"/>
    <s v=""/>
    <x v="6"/>
    <s v="1301015100223"/>
    <d v="2024-06-07T00:00:00"/>
    <s v="Diferencia de cambio activo"/>
    <n v="0"/>
    <n v="89"/>
  </r>
  <r>
    <n v="1524"/>
    <n v="6734"/>
    <x v="0"/>
    <n v="656"/>
    <m/>
    <x v="6"/>
    <s v="1301015100223"/>
    <d v="2024-06-12T00:00:00"/>
    <s v="Asiento de diferencia de cambio por valuación cuentas patrimoniales 12/06/2024"/>
    <n v="0"/>
    <n v="724"/>
  </r>
  <r>
    <n v="1525"/>
    <n v="6752"/>
    <x v="0"/>
    <n v="669"/>
    <m/>
    <x v="6"/>
    <s v="1301015100223"/>
    <d v="2024-06-13T00:00:00"/>
    <s v="Asiento de diferencia de cambio por valuación cuentas patrimoniales 12/06/2024"/>
    <n v="392"/>
    <n v="0"/>
  </r>
  <r>
    <n v="1526"/>
    <n v="6767"/>
    <x v="0"/>
    <n v="681"/>
    <m/>
    <x v="6"/>
    <s v="1301015100223"/>
    <d v="2024-06-14T00:00:00"/>
    <s v="Asiento de diferencia de cambio por valuación cuentas patrimoniales 14/06/2024"/>
    <n v="313"/>
    <n v="0"/>
  </r>
  <r>
    <n v="1527"/>
    <n v="6809"/>
    <x v="0"/>
    <n v="705"/>
    <s v=""/>
    <x v="6"/>
    <s v="1301015100223"/>
    <d v="2024-06-17T00:00:00"/>
    <s v="Asiento de diferencia de cambio por valuación cuentas patrimoniales 17/06/2024"/>
    <n v="0"/>
    <n v="279"/>
  </r>
  <r>
    <n v="1528"/>
    <n v="6860"/>
    <x v="0"/>
    <n v="710"/>
    <s v=""/>
    <x v="6"/>
    <s v="1301015100223"/>
    <d v="2024-06-18T00:00:00"/>
    <s v="Diferencia de cambio activo"/>
    <n v="374"/>
    <n v="0"/>
  </r>
  <r>
    <n v="1529"/>
    <n v="7129"/>
    <x v="0"/>
    <n v="728"/>
    <s v=""/>
    <x v="6"/>
    <s v="1301015100223"/>
    <d v="2024-06-19T00:00:00"/>
    <s v="Diferencia de cambio activo"/>
    <n v="0"/>
    <n v="29"/>
  </r>
  <r>
    <n v="1530"/>
    <n v="7475"/>
    <x v="0"/>
    <n v="744"/>
    <s v=""/>
    <x v="6"/>
    <s v="1301015100223"/>
    <d v="2024-06-20T00:00:00"/>
    <s v="Diferencia de cambio activo"/>
    <n v="0"/>
    <n v="102"/>
  </r>
  <r>
    <n v="1531"/>
    <n v="8184"/>
    <x v="0"/>
    <n v="790"/>
    <s v=""/>
    <x v="6"/>
    <s v="1301015100223"/>
    <d v="2024-06-24T00:00:00"/>
    <s v="Diferencia de cambio activo"/>
    <n v="384"/>
    <n v="0"/>
  </r>
  <r>
    <n v="1532"/>
    <n v="8294"/>
    <x v="0"/>
    <n v="811"/>
    <s v=""/>
    <x v="6"/>
    <s v="1301015100223"/>
    <d v="2024-06-25T00:00:00"/>
    <s v="Diferencia de cambio activo"/>
    <n v="0"/>
    <n v="55"/>
  </r>
  <r>
    <n v="1533"/>
    <n v="8308"/>
    <x v="0"/>
    <n v="823"/>
    <s v=""/>
    <x v="6"/>
    <s v="1301015100223"/>
    <d v="2024-06-26T00:00:00"/>
    <s v="Diferencia de cambio activo"/>
    <n v="0"/>
    <n v="24"/>
  </r>
  <r>
    <n v="1534"/>
    <n v="8329"/>
    <x v="0"/>
    <n v="835"/>
    <s v=""/>
    <x v="6"/>
    <s v="1301015100223"/>
    <d v="2024-06-27T00:00:00"/>
    <s v="Diferencia de cambio activo"/>
    <n v="150"/>
    <n v="0"/>
  </r>
  <r>
    <n v="1535"/>
    <n v="8387"/>
    <x v="0"/>
    <n v="848"/>
    <s v=""/>
    <x v="6"/>
    <s v="1301015100223"/>
    <d v="2024-06-28T00:00:00"/>
    <s v="Diferencia de cambio activo"/>
    <n v="0"/>
    <n v="63"/>
  </r>
  <r>
    <n v="1537"/>
    <n v="8566"/>
    <x v="0"/>
    <n v="887"/>
    <s v=""/>
    <x v="6"/>
    <s v="1301015100223"/>
    <d v="2024-06-30T00:00:00"/>
    <s v="Diferencia de cambio activo"/>
    <n v="151"/>
    <n v="0"/>
  </r>
  <r>
    <n v="1538"/>
    <n v="8947"/>
    <x v="0"/>
    <n v="903"/>
    <s v=""/>
    <x v="6"/>
    <s v="1301015100223"/>
    <d v="2024-07-01T00:00:00"/>
    <s v="Diferencia de cambio activo"/>
    <n v="0"/>
    <n v="126"/>
  </r>
  <r>
    <n v="1540"/>
    <n v="8994"/>
    <x v="0"/>
    <n v="920"/>
    <s v=""/>
    <x v="6"/>
    <s v="1301015100223"/>
    <d v="2024-07-02T00:00:00"/>
    <s v="Diferencia de cambio activo"/>
    <n v="483"/>
    <n v="0"/>
  </r>
  <r>
    <n v="1541"/>
    <n v="9022"/>
    <x v="0"/>
    <n v="931"/>
    <s v=""/>
    <x v="6"/>
    <s v="1301015100223"/>
    <d v="2024-07-03T00:00:00"/>
    <s v="Diferencia de cambio activo"/>
    <n v="0"/>
    <n v="282"/>
  </r>
  <r>
    <n v="1542"/>
    <n v="9456"/>
    <x v="0"/>
    <n v="961"/>
    <s v=""/>
    <x v="6"/>
    <s v="1301015100223"/>
    <d v="2024-07-04T00:00:00"/>
    <s v="Diferencia de cambio activo"/>
    <n v="0"/>
    <n v="65"/>
  </r>
  <r>
    <n v="1543"/>
    <n v="9732"/>
    <x v="0"/>
    <n v="15016"/>
    <m/>
    <x v="6"/>
    <s v="1301015100223"/>
    <d v="2024-07-08T00:00:00"/>
    <s v="Asiento de diferencia de cambio por valuación cuentas patrimoniales 08/07/2024"/>
    <n v="83"/>
    <n v="0"/>
  </r>
  <r>
    <n v="1545"/>
    <n v="1559"/>
    <x v="0"/>
    <n v="27"/>
    <s v=""/>
    <x v="7"/>
    <s v="130101630013"/>
    <d v="2024-04-02T00:00:00"/>
    <s v="Diferencia de cambio - activo"/>
    <n v="0"/>
    <n v="90.42"/>
  </r>
  <r>
    <n v="1546"/>
    <n v="1580"/>
    <x v="0"/>
    <n v="46"/>
    <s v=""/>
    <x v="7"/>
    <s v="130101630013"/>
    <d v="2024-04-03T00:00:00"/>
    <s v="Diferencia de cambio - activo"/>
    <n v="0"/>
    <n v="166"/>
  </r>
  <r>
    <n v="1547"/>
    <n v="1600"/>
    <x v="0"/>
    <n v="57"/>
    <s v=""/>
    <x v="7"/>
    <s v="130101630013"/>
    <d v="2024-04-04T00:00:00"/>
    <s v="Diferencia de cambio - activo"/>
    <n v="148"/>
    <n v="0"/>
  </r>
  <r>
    <n v="1548"/>
    <n v="1619"/>
    <x v="0"/>
    <n v="69"/>
    <s v=""/>
    <x v="7"/>
    <s v="130101630013"/>
    <d v="2024-04-05T00:00:00"/>
    <s v="Diferencia de cambio - activo"/>
    <n v="0"/>
    <n v="37"/>
  </r>
  <r>
    <n v="1549"/>
    <n v="2094"/>
    <x v="0"/>
    <n v="84"/>
    <s v=""/>
    <x v="7"/>
    <s v="130101630013"/>
    <d v="2024-04-08T00:00:00"/>
    <s v="Diferencia de cambio - activo"/>
    <n v="15"/>
    <n v="0"/>
  </r>
  <r>
    <n v="1550"/>
    <n v="2114"/>
    <x v="0"/>
    <n v="96"/>
    <m/>
    <x v="7"/>
    <s v="130101630013"/>
    <d v="2024-04-09T00:00:00"/>
    <s v="Diferencia de cambio - activo"/>
    <n v="29.31"/>
    <n v="0"/>
  </r>
  <r>
    <n v="1551"/>
    <n v="2129"/>
    <x v="0"/>
    <n v="102"/>
    <s v=""/>
    <x v="7"/>
    <s v="130101630013"/>
    <d v="2024-04-10T00:00:00"/>
    <s v="Diferencia de cambio - activo"/>
    <n v="122"/>
    <n v="0"/>
  </r>
  <r>
    <n v="1552"/>
    <n v="2140"/>
    <x v="0"/>
    <n v="108"/>
    <s v=""/>
    <x v="7"/>
    <s v="130101630013"/>
    <d v="2024-04-11T00:00:00"/>
    <s v="Diferencia de cambio - activo"/>
    <n v="76"/>
    <n v="0"/>
  </r>
  <r>
    <n v="1553"/>
    <n v="2163"/>
    <x v="0"/>
    <n v="123"/>
    <s v=""/>
    <x v="7"/>
    <s v="130101630013"/>
    <d v="2024-04-12T00:00:00"/>
    <s v="Diferencia de cambio - activo"/>
    <n v="63"/>
    <n v="0"/>
  </r>
  <r>
    <n v="1555"/>
    <n v="2332"/>
    <x v="0"/>
    <n v="148"/>
    <s v=""/>
    <x v="7"/>
    <s v="130101630013"/>
    <d v="2024-04-16T00:00:00"/>
    <s v="Diferencia de cambio - activo"/>
    <n v="5"/>
    <n v="0"/>
  </r>
  <r>
    <n v="1556"/>
    <n v="2353"/>
    <x v="0"/>
    <n v="158"/>
    <s v=""/>
    <x v="7"/>
    <s v="130101630013"/>
    <d v="2024-04-17T00:00:00"/>
    <s v="Diferencia de cambio - activo"/>
    <n v="0"/>
    <n v="6"/>
  </r>
  <r>
    <n v="1557"/>
    <n v="2400"/>
    <x v="0"/>
    <n v="166"/>
    <s v=""/>
    <x v="7"/>
    <s v="130101630013"/>
    <d v="2024-04-18T00:00:00"/>
    <s v="Diferencia de cambio - activo"/>
    <n v="0"/>
    <n v="49"/>
  </r>
  <r>
    <n v="1558"/>
    <n v="2414"/>
    <x v="0"/>
    <n v="172"/>
    <s v=""/>
    <x v="7"/>
    <s v="130101630013"/>
    <d v="2024-04-19T00:00:00"/>
    <s v="Diferencia de cambio - activo"/>
    <n v="115"/>
    <n v="0"/>
  </r>
  <r>
    <n v="1559"/>
    <n v="2544"/>
    <x v="0"/>
    <n v="185"/>
    <s v=""/>
    <x v="7"/>
    <s v="130101630013"/>
    <d v="2024-04-22T00:00:00"/>
    <s v="Diferencia de cambio - activo"/>
    <n v="84"/>
    <n v="0"/>
  </r>
  <r>
    <n v="1560"/>
    <n v="2657"/>
    <x v="0"/>
    <n v="201"/>
    <s v=""/>
    <x v="7"/>
    <s v="130101630013"/>
    <d v="2024-04-24T00:00:00"/>
    <s v="Diferencia de cambio - activo"/>
    <n v="78"/>
    <n v="0"/>
  </r>
  <r>
    <n v="1561"/>
    <n v="2701"/>
    <x v="0"/>
    <n v="209"/>
    <s v=""/>
    <x v="7"/>
    <s v="130101630013"/>
    <d v="2024-04-25T00:00:00"/>
    <s v="Diferencia de cambio - activo"/>
    <n v="103"/>
    <n v="0"/>
  </r>
  <r>
    <n v="1562"/>
    <n v="3115"/>
    <x v="0"/>
    <n v="225"/>
    <s v=""/>
    <x v="7"/>
    <s v="130101630013"/>
    <d v="2024-04-26T00:00:00"/>
    <s v="Diferencia de cambio - activo"/>
    <n v="53"/>
    <n v="0"/>
  </r>
  <r>
    <n v="1563"/>
    <n v="3215"/>
    <x v="0"/>
    <n v="246"/>
    <s v=""/>
    <x v="7"/>
    <s v="130101630013"/>
    <d v="2024-04-30T00:00:00"/>
    <s v="Diferencia de cambio - activo"/>
    <n v="370"/>
    <n v="0"/>
  </r>
  <r>
    <n v="1565"/>
    <n v="3588"/>
    <x v="0"/>
    <n v="301"/>
    <s v=""/>
    <x v="7"/>
    <s v="130101630013"/>
    <d v="2024-05-02T00:00:00"/>
    <s v="Diferencia de cambio - activo"/>
    <n v="0"/>
    <n v="927"/>
  </r>
  <r>
    <n v="1580"/>
    <n v="3313"/>
    <x v="0"/>
    <n v="283"/>
    <s v=""/>
    <x v="8"/>
    <s v="130101650012"/>
    <d v="2024-04-30T00:00:00"/>
    <s v="Diferencia de cambio activo"/>
    <n v="4015"/>
    <n v="0"/>
  </r>
  <r>
    <n v="1581"/>
    <n v="3591"/>
    <x v="0"/>
    <n v="301"/>
    <s v=""/>
    <x v="8"/>
    <s v="130101650012"/>
    <d v="2024-05-02T00:00:00"/>
    <s v="Diferencia de cambio - activo"/>
    <n v="0"/>
    <n v="6105"/>
  </r>
  <r>
    <n v="1582"/>
    <n v="3614"/>
    <x v="0"/>
    <n v="329"/>
    <s v=""/>
    <x v="8"/>
    <s v="130101650012"/>
    <d v="2024-05-06T00:00:00"/>
    <s v="Diferencia de cambio  activo"/>
    <n v="0"/>
    <n v="169180"/>
  </r>
  <r>
    <n v="1583"/>
    <n v="3649"/>
    <x v="0"/>
    <n v="338"/>
    <s v=""/>
    <x v="8"/>
    <s v="130101650012"/>
    <d v="2024-05-07T00:00:00"/>
    <s v="Diferencia de cambio activo"/>
    <n v="110825"/>
    <n v="0"/>
  </r>
  <r>
    <n v="1584"/>
    <n v="3733"/>
    <x v="0"/>
    <n v="347"/>
    <s v=""/>
    <x v="8"/>
    <s v="130101650012"/>
    <d v="2024-05-08T00:00:00"/>
    <s v="Diferencia de cambio activo"/>
    <n v="0"/>
    <n v="18205"/>
  </r>
  <r>
    <n v="1585"/>
    <n v="3780"/>
    <x v="0"/>
    <n v="352"/>
    <s v=""/>
    <x v="8"/>
    <s v="130101650012"/>
    <d v="2024-05-09T00:00:00"/>
    <s v="Diferencia de cambio activo"/>
    <n v="106150"/>
    <n v="0"/>
  </r>
  <r>
    <n v="1586"/>
    <n v="3849"/>
    <x v="0"/>
    <n v="359"/>
    <s v=""/>
    <x v="8"/>
    <s v="130101650012"/>
    <d v="2024-05-10T00:00:00"/>
    <s v="Diferencia de cambio activo"/>
    <n v="112420"/>
    <n v="0"/>
  </r>
  <r>
    <n v="1587"/>
    <n v="4055"/>
    <x v="0"/>
    <n v="381"/>
    <s v=""/>
    <x v="8"/>
    <s v="130101650012"/>
    <d v="2024-05-13T00:00:00"/>
    <s v="Diferencia de cambio activo"/>
    <n v="0"/>
    <n v="67045"/>
  </r>
  <r>
    <n v="1588"/>
    <n v="4501"/>
    <x v="0"/>
    <n v="403"/>
    <s v=""/>
    <x v="8"/>
    <s v="130101650012"/>
    <d v="2024-05-17T00:00:00"/>
    <s v="Diferencia de cambio activo"/>
    <n v="0"/>
    <n v="69740"/>
  </r>
  <r>
    <n v="1589"/>
    <n v="4778"/>
    <x v="0"/>
    <n v="421"/>
    <s v=""/>
    <x v="8"/>
    <s v="130101650012"/>
    <d v="2024-05-20T00:00:00"/>
    <s v="Diferencia de cambio activo"/>
    <n v="150590"/>
    <n v="0"/>
  </r>
  <r>
    <n v="1591"/>
    <n v="4927"/>
    <x v="0"/>
    <n v="440"/>
    <s v=""/>
    <x v="8"/>
    <s v="130101650012"/>
    <d v="2024-05-21T00:00:00"/>
    <s v="Diferencia de cambio activo"/>
    <n v="0"/>
    <n v="968440"/>
  </r>
  <r>
    <n v="1627"/>
    <n v="4114"/>
    <x v="0"/>
    <n v="381"/>
    <s v=""/>
    <x v="9"/>
    <s v="13020177001"/>
    <d v="2024-05-13T00:00:00"/>
    <s v="Diferencia de cambio activo"/>
    <n v="2080000"/>
    <n v="0"/>
  </r>
  <r>
    <n v="1628"/>
    <n v="4500"/>
    <x v="0"/>
    <n v="403"/>
    <s v=""/>
    <x v="9"/>
    <s v="13020177001"/>
    <d v="2024-05-17T00:00:00"/>
    <s v="Diferencia de cambio activo"/>
    <n v="0"/>
    <n v="1268000"/>
  </r>
  <r>
    <n v="1629"/>
    <n v="4777"/>
    <x v="0"/>
    <n v="421"/>
    <s v=""/>
    <x v="9"/>
    <s v="13020177001"/>
    <d v="2024-05-20T00:00:00"/>
    <s v="Diferencia de cambio activo"/>
    <n v="0"/>
    <n v="10386000"/>
  </r>
  <r>
    <n v="1633"/>
    <n v="4972"/>
    <x v="0"/>
    <n v="486"/>
    <s v=""/>
    <x v="9"/>
    <s v="13020177001"/>
    <d v="2024-05-27T00:00:00"/>
    <s v="Diferencia de cambio activo"/>
    <n v="2097000"/>
    <n v="0"/>
  </r>
  <r>
    <n v="1635"/>
    <n v="5024"/>
    <x v="0"/>
    <n v="542"/>
    <s v=""/>
    <x v="9"/>
    <s v="13020177001"/>
    <d v="2024-05-31T00:00:00"/>
    <s v="Diferencia de cambio activo"/>
    <n v="0"/>
    <n v="19915000"/>
  </r>
  <r>
    <n v="1638"/>
    <n v="5348"/>
    <x v="0"/>
    <n v="561"/>
    <m/>
    <x v="9"/>
    <s v="13020177001"/>
    <d v="2024-06-03T00:00:00"/>
    <s v="Asiento de diferencia de cambio por valuación cuentas patrimoniales 03/06/2024"/>
    <n v="0"/>
    <n v="1298000"/>
  </r>
  <r>
    <n v="1640"/>
    <n v="5384"/>
    <x v="0"/>
    <n v="569"/>
    <s v=""/>
    <x v="9"/>
    <s v="13020177001"/>
    <d v="2024-06-04T00:00:00"/>
    <s v="Diferencia de cambio activo"/>
    <n v="14230000"/>
    <n v="0"/>
  </r>
  <r>
    <n v="1641"/>
    <n v="5392"/>
    <x v="0"/>
    <n v="577"/>
    <s v=""/>
    <x v="9"/>
    <s v="13020177001"/>
    <d v="2024-06-05T00:00:00"/>
    <s v="Diferencia de cambio activo"/>
    <n v="0"/>
    <n v="14710000"/>
  </r>
  <r>
    <n v="1642"/>
    <n v="5537"/>
    <x v="0"/>
    <n v="591"/>
    <s v=""/>
    <x v="9"/>
    <s v="13020177001"/>
    <d v="2024-06-06T00:00:00"/>
    <s v="Diferencia de cambio activo"/>
    <n v="7580000"/>
    <n v="0"/>
  </r>
  <r>
    <n v="1643"/>
    <n v="5616"/>
    <x v="0"/>
    <n v="607"/>
    <s v=""/>
    <x v="9"/>
    <s v="13020177001"/>
    <d v="2024-06-07T00:00:00"/>
    <s v="Diferencia de cambio activo"/>
    <n v="0"/>
    <n v="2460000"/>
  </r>
  <r>
    <n v="1653"/>
    <n v="8943"/>
    <x v="0"/>
    <n v="887"/>
    <s v=""/>
    <x v="9"/>
    <s v="13020177001"/>
    <d v="2024-06-30T00:00:00"/>
    <s v="Diferencia de cambio activo"/>
    <n v="8010000"/>
    <n v="0"/>
  </r>
  <r>
    <n v="1708"/>
    <n v="2333"/>
    <x v="0"/>
    <n v="148"/>
    <s v=""/>
    <x v="10"/>
    <s v="1304018700112"/>
    <d v="2024-04-16T00:00:00"/>
    <s v="Diferencia de cambio - activo"/>
    <n v="0"/>
    <n v="2"/>
  </r>
  <r>
    <n v="1710"/>
    <n v="6735"/>
    <x v="0"/>
    <n v="656"/>
    <m/>
    <x v="11"/>
    <s v="1304018700121"/>
    <d v="2024-06-12T00:00:00"/>
    <s v="Asiento de diferencia de cambio por valuación cuentas patrimoniales 12/06/2024"/>
    <n v="0"/>
    <n v="1317"/>
  </r>
  <r>
    <n v="1711"/>
    <n v="6753"/>
    <x v="0"/>
    <n v="669"/>
    <m/>
    <x v="11"/>
    <s v="1304018700121"/>
    <d v="2024-06-13T00:00:00"/>
    <s v="Asiento de diferencia de cambio por valuación cuentas patrimoniales 12/06/2024"/>
    <n v="714"/>
    <n v="0"/>
  </r>
  <r>
    <n v="1712"/>
    <n v="6768"/>
    <x v="0"/>
    <n v="681"/>
    <m/>
    <x v="11"/>
    <s v="1304018700121"/>
    <d v="2024-06-14T00:00:00"/>
    <s v="Asiento de diferencia de cambio por valuación cuentas patrimoniales 14/06/2024"/>
    <n v="569"/>
    <n v="0"/>
  </r>
  <r>
    <n v="1713"/>
    <n v="6810"/>
    <x v="0"/>
    <n v="705"/>
    <s v=""/>
    <x v="11"/>
    <s v="1304018700121"/>
    <d v="2024-06-17T00:00:00"/>
    <s v="Asiento de diferencia de cambio por valuación cuentas patrimoniales 17/06/2024"/>
    <n v="0"/>
    <n v="509"/>
  </r>
  <r>
    <n v="1714"/>
    <n v="7033"/>
    <x v="0"/>
    <n v="710"/>
    <s v=""/>
    <x v="11"/>
    <s v="1304018700121"/>
    <d v="2024-06-18T00:00:00"/>
    <s v="Diferencia de cambio activo"/>
    <n v="543"/>
    <n v="0"/>
  </r>
  <r>
    <n v="1716"/>
    <n v="8567"/>
    <x v="0"/>
    <n v="887"/>
    <s v=""/>
    <x v="11"/>
    <s v="1304018700121"/>
    <d v="2024-06-30T00:00:00"/>
    <s v="Diferencia de cambio activo"/>
    <n v="0"/>
    <n v="44"/>
  </r>
  <r>
    <n v="1720"/>
    <n v="3217"/>
    <x v="0"/>
    <n v="246"/>
    <s v=""/>
    <x v="12"/>
    <s v="1304018700122"/>
    <d v="2024-04-30T00:00:00"/>
    <s v="Diferencia de cambio - activo"/>
    <n v="0"/>
    <n v="180"/>
  </r>
  <r>
    <n v="1722"/>
    <n v="3592"/>
    <x v="0"/>
    <n v="301"/>
    <s v=""/>
    <x v="12"/>
    <s v="1304018700122"/>
    <d v="2024-05-02T00:00:00"/>
    <s v="Diferencia de cambio - activo"/>
    <n v="18489"/>
    <n v="0"/>
  </r>
  <r>
    <n v="1723"/>
    <n v="3850"/>
    <x v="0"/>
    <n v="359"/>
    <s v=""/>
    <x v="12"/>
    <s v="1304018700122"/>
    <d v="2024-05-10T00:00:00"/>
    <s v="Diferencia de cambio activo"/>
    <n v="0"/>
    <n v="11034"/>
  </r>
  <r>
    <n v="1785"/>
    <n v="5347"/>
    <x v="0"/>
    <n v="561"/>
    <m/>
    <x v="13"/>
    <s v="13040191004"/>
    <d v="2024-06-03T00:00:00"/>
    <s v="Asiento de diferencia de cambio por valuación cuentas patrimoniales 03/06/2024"/>
    <n v="0"/>
    <n v="10159"/>
  </r>
  <r>
    <n v="1787"/>
    <n v="5385"/>
    <x v="0"/>
    <n v="569"/>
    <s v=""/>
    <x v="13"/>
    <s v="13040191004"/>
    <d v="2024-06-04T00:00:00"/>
    <s v="Diferencia de cambio activo"/>
    <n v="0"/>
    <n v="1"/>
  </r>
  <r>
    <n v="1815"/>
    <n v="2134"/>
    <x v="0"/>
    <n v="104"/>
    <s v=""/>
    <x v="14"/>
    <s v="13080205001"/>
    <d v="2024-04-10T00:00:00"/>
    <s v="Diferencia de cambio"/>
    <n v="0"/>
    <n v="1"/>
  </r>
  <r>
    <n v="1818"/>
    <n v="1574"/>
    <x v="0"/>
    <n v="45"/>
    <s v=""/>
    <x v="15"/>
    <s v="13080205005"/>
    <d v="2024-04-03T00:00:00"/>
    <s v="Diferencia de cambio - activo"/>
    <n v="0"/>
    <n v="14219.07"/>
  </r>
  <r>
    <n v="1819"/>
    <n v="1594"/>
    <x v="0"/>
    <n v="56"/>
    <s v=""/>
    <x v="15"/>
    <s v="13080205005"/>
    <d v="2024-04-04T00:00:00"/>
    <s v="Diferencia de cambio - activo"/>
    <n v="8183.9"/>
    <n v="0"/>
  </r>
  <r>
    <n v="1820"/>
    <n v="1609"/>
    <x v="0"/>
    <n v="67"/>
    <s v=""/>
    <x v="15"/>
    <s v="13080205005"/>
    <d v="2024-04-05T00:00:00"/>
    <s v="Diferencia de cambio - activo"/>
    <n v="0"/>
    <n v="2053.39"/>
  </r>
  <r>
    <n v="1821"/>
    <n v="2086"/>
    <x v="0"/>
    <n v="86"/>
    <s v=""/>
    <x v="15"/>
    <s v="13080205005"/>
    <d v="2024-04-08T00:00:00"/>
    <s v="Diferencia de cambio - activo"/>
    <n v="861"/>
    <n v="0"/>
  </r>
  <r>
    <n v="1823"/>
    <n v="2106"/>
    <x v="0"/>
    <n v="92"/>
    <s v=""/>
    <x v="15"/>
    <s v="13080205005"/>
    <d v="2024-04-09T00:00:00"/>
    <s v="Diferencia de cambio - activo"/>
    <n v="2986"/>
    <n v="0"/>
  </r>
  <r>
    <n v="1826"/>
    <n v="1575"/>
    <x v="0"/>
    <n v="45"/>
    <s v=""/>
    <x v="16"/>
    <s v="13080205006"/>
    <d v="2024-04-03T00:00:00"/>
    <s v="Diferencia de cambio - activo"/>
    <n v="3238.57"/>
    <n v="0"/>
  </r>
  <r>
    <n v="1828"/>
    <n v="1595"/>
    <x v="0"/>
    <n v="56"/>
    <s v=""/>
    <x v="16"/>
    <s v="13080205006"/>
    <d v="2024-04-04T00:00:00"/>
    <s v="Diferencia de cambio - activo"/>
    <n v="0"/>
    <n v="1616.2"/>
  </r>
  <r>
    <n v="1830"/>
    <n v="1610"/>
    <x v="0"/>
    <n v="67"/>
    <s v=""/>
    <x v="16"/>
    <s v="13080205006"/>
    <d v="2024-04-05T00:00:00"/>
    <s v="Diferencia de cambio - activo"/>
    <n v="96.99"/>
    <n v="0"/>
  </r>
  <r>
    <n v="1832"/>
    <n v="2087"/>
    <x v="0"/>
    <n v="86"/>
    <s v=""/>
    <x v="16"/>
    <s v="13080205006"/>
    <d v="2024-04-08T00:00:00"/>
    <s v="Diferencia de cambio - activo"/>
    <n v="0"/>
    <n v="705"/>
  </r>
  <r>
    <n v="1836"/>
    <n v="4788"/>
    <x v="0"/>
    <n v="421"/>
    <s v=""/>
    <x v="14"/>
    <s v="13080209001"/>
    <d v="2024-05-20T00:00:00"/>
    <s v="Diferencia de cambio activo"/>
    <n v="0"/>
    <n v="11017"/>
  </r>
  <r>
    <n v="1840"/>
    <n v="4973"/>
    <x v="0"/>
    <n v="486"/>
    <s v=""/>
    <x v="14"/>
    <s v="13080209001"/>
    <d v="2024-05-27T00:00:00"/>
    <s v="Diferencia de cambio activo"/>
    <n v="2413"/>
    <n v="0"/>
  </r>
  <r>
    <n v="1873"/>
    <n v="4789"/>
    <x v="0"/>
    <n v="421"/>
    <s v=""/>
    <x v="17"/>
    <s v="13080209002"/>
    <d v="2024-05-20T00:00:00"/>
    <s v="Diferencia de cambio activo"/>
    <n v="1928"/>
    <n v="0"/>
  </r>
  <r>
    <n v="1877"/>
    <n v="4961"/>
    <x v="0"/>
    <n v="486"/>
    <s v=""/>
    <x v="17"/>
    <s v="13080209002"/>
    <d v="2024-05-27T00:00:00"/>
    <s v="Diferencia de cambio activo"/>
    <n v="1415"/>
    <n v="0"/>
  </r>
  <r>
    <n v="1917"/>
    <n v="1128"/>
    <x v="0"/>
    <n v="11"/>
    <s v=""/>
    <x v="18"/>
    <s v="130802130012"/>
    <d v="2024-04-01T00:00:00"/>
    <s v="Diferencia de cambio - activo"/>
    <n v="27"/>
    <n v="0"/>
  </r>
  <r>
    <n v="1918"/>
    <n v="1280"/>
    <x v="0"/>
    <n v="25"/>
    <s v=""/>
    <x v="18"/>
    <s v="130802130012"/>
    <d v="2024-04-02T00:00:00"/>
    <s v="Diferencia de cambio - activo"/>
    <n v="0"/>
    <n v="157270"/>
  </r>
  <r>
    <n v="1919"/>
    <n v="1567"/>
    <x v="0"/>
    <n v="43"/>
    <s v=""/>
    <x v="18"/>
    <s v="130802130012"/>
    <d v="2024-04-03T00:00:00"/>
    <s v="Diferencia de cambio - activo"/>
    <n v="0"/>
    <n v="286758.34999999998"/>
  </r>
  <r>
    <n v="1920"/>
    <n v="1588"/>
    <x v="0"/>
    <n v="54"/>
    <s v=""/>
    <x v="18"/>
    <s v="130802130012"/>
    <d v="2024-04-04T00:00:00"/>
    <s v="Diferencia de cambio - activo"/>
    <n v="255274"/>
    <n v="0"/>
  </r>
  <r>
    <n v="1921"/>
    <n v="1613"/>
    <x v="0"/>
    <n v="68"/>
    <s v=""/>
    <x v="18"/>
    <s v="130802130012"/>
    <d v="2024-04-05T00:00:00"/>
    <s v="Diferencia de cambio - activo"/>
    <n v="0"/>
    <n v="64050"/>
  </r>
  <r>
    <n v="1925"/>
    <n v="2108"/>
    <x v="0"/>
    <n v="94"/>
    <s v=""/>
    <x v="18"/>
    <s v="130802130012"/>
    <d v="2024-04-09T00:00:00"/>
    <s v="Diferencia de cambio - activo"/>
    <n v="45264"/>
    <n v="0"/>
  </r>
  <r>
    <n v="1926"/>
    <n v="2122"/>
    <x v="0"/>
    <n v="101"/>
    <s v=""/>
    <x v="18"/>
    <s v="130802130012"/>
    <d v="2024-04-10T00:00:00"/>
    <s v="Diferencia de cambio - activo"/>
    <n v="190105"/>
    <n v="0"/>
  </r>
  <r>
    <n v="1927"/>
    <n v="2145"/>
    <x v="0"/>
    <n v="110"/>
    <s v=""/>
    <x v="18"/>
    <s v="130802130012"/>
    <d v="2024-04-11T00:00:00"/>
    <s v="Diferencia de cambio - activo"/>
    <n v="120052"/>
    <n v="0"/>
  </r>
  <r>
    <n v="1928"/>
    <n v="2157"/>
    <x v="0"/>
    <n v="122"/>
    <s v=""/>
    <x v="18"/>
    <s v="130802130012"/>
    <d v="2024-04-12T00:00:00"/>
    <s v="Diferencia de cambio -activo"/>
    <n v="97350"/>
    <n v="0"/>
  </r>
  <r>
    <n v="1930"/>
    <n v="2327"/>
    <x v="0"/>
    <n v="148"/>
    <s v=""/>
    <x v="18"/>
    <s v="130802130012"/>
    <d v="2024-04-16T00:00:00"/>
    <s v="Diferencia de cambio - activo"/>
    <n v="6685"/>
    <n v="0"/>
  </r>
  <r>
    <n v="1931"/>
    <n v="2348"/>
    <x v="0"/>
    <n v="158"/>
    <s v=""/>
    <x v="18"/>
    <s v="130802130012"/>
    <d v="2024-04-17T00:00:00"/>
    <s v="Diferencia de cambio - activo"/>
    <n v="0"/>
    <n v="9192"/>
  </r>
  <r>
    <n v="1932"/>
    <n v="2395"/>
    <x v="0"/>
    <n v="166"/>
    <s v=""/>
    <x v="18"/>
    <s v="130802130012"/>
    <d v="2024-04-18T00:00:00"/>
    <s v="Diferencia de cambio - activo"/>
    <n v="0"/>
    <n v="76878"/>
  </r>
  <r>
    <n v="1933"/>
    <n v="2409"/>
    <x v="0"/>
    <n v="172"/>
    <s v=""/>
    <x v="18"/>
    <s v="130802130012"/>
    <d v="2024-04-19T00:00:00"/>
    <s v="Diferencia de cambio - activo"/>
    <n v="180496"/>
    <n v="0"/>
  </r>
  <r>
    <n v="1934"/>
    <n v="2539"/>
    <x v="0"/>
    <n v="185"/>
    <s v=""/>
    <x v="18"/>
    <s v="130802130012"/>
    <d v="2024-04-22T00:00:00"/>
    <s v="Diferencia de cambio - activo"/>
    <n v="131333"/>
    <n v="0"/>
  </r>
  <r>
    <n v="1935"/>
    <n v="2642"/>
    <x v="0"/>
    <n v="201"/>
    <s v=""/>
    <x v="18"/>
    <s v="130802130012"/>
    <d v="2024-04-24T00:00:00"/>
    <s v="Diferencia de cambio - activo"/>
    <n v="122002"/>
    <n v="0"/>
  </r>
  <r>
    <n v="1936"/>
    <n v="2696"/>
    <x v="0"/>
    <n v="209"/>
    <s v=""/>
    <x v="18"/>
    <s v="130802130012"/>
    <d v="2024-04-25T00:00:00"/>
    <s v="Diferencia de cambio - activo"/>
    <n v="161415"/>
    <n v="0"/>
  </r>
  <r>
    <n v="1937"/>
    <n v="3329"/>
    <x v="0"/>
    <n v="285"/>
    <s v=""/>
    <x v="18"/>
    <s v="130802130012"/>
    <d v="2024-04-30T00:00:00"/>
    <s v="Diferencia de cambio - activo"/>
    <n v="661121"/>
    <n v="0"/>
  </r>
  <r>
    <n v="1938"/>
    <n v="3585"/>
    <x v="0"/>
    <n v="301"/>
    <s v=""/>
    <x v="18"/>
    <s v="130802130012"/>
    <d v="2024-05-02T00:00:00"/>
    <s v="Diferencia de cambio - activo"/>
    <n v="0"/>
    <n v="15459"/>
  </r>
  <r>
    <n v="1939"/>
    <n v="3600"/>
    <x v="0"/>
    <n v="310"/>
    <s v=""/>
    <x v="18"/>
    <s v="130802130012"/>
    <d v="2024-05-03T00:00:00"/>
    <s v="Diferencia de cambio - activo"/>
    <n v="0"/>
    <n v="99858"/>
  </r>
  <r>
    <n v="1940"/>
    <n v="3611"/>
    <x v="0"/>
    <n v="329"/>
    <s v=""/>
    <x v="18"/>
    <s v="130802130012"/>
    <d v="2024-05-06T00:00:00"/>
    <s v="Diferencia de cambio  activo"/>
    <n v="0"/>
    <n v="328541"/>
  </r>
  <r>
    <n v="1941"/>
    <n v="3646"/>
    <x v="0"/>
    <n v="338"/>
    <s v=""/>
    <x v="18"/>
    <s v="130802130012"/>
    <d v="2024-05-07T00:00:00"/>
    <s v="Diferencia de cambio activo"/>
    <n v="280632"/>
    <n v="0"/>
  </r>
  <r>
    <n v="1942"/>
    <n v="3730"/>
    <x v="0"/>
    <n v="347"/>
    <s v=""/>
    <x v="18"/>
    <s v="130802130012"/>
    <d v="2024-05-08T00:00:00"/>
    <s v="Diferencia de cambio activo"/>
    <n v="0"/>
    <n v="46099"/>
  </r>
  <r>
    <n v="1943"/>
    <n v="3777"/>
    <x v="0"/>
    <n v="352"/>
    <s v=""/>
    <x v="18"/>
    <s v="130802130012"/>
    <d v="2024-05-09T00:00:00"/>
    <s v="Diferencia de cambio activo"/>
    <n v="268794"/>
    <n v="0"/>
  </r>
  <r>
    <n v="1944"/>
    <n v="3846"/>
    <x v="0"/>
    <n v="359"/>
    <s v=""/>
    <x v="18"/>
    <s v="130802130012"/>
    <d v="2024-05-10T00:00:00"/>
    <s v="Diferencia de cambio activo"/>
    <n v="284671"/>
    <n v="0"/>
  </r>
  <r>
    <n v="1945"/>
    <n v="4052"/>
    <x v="0"/>
    <n v="381"/>
    <s v=""/>
    <x v="18"/>
    <s v="130802130012"/>
    <d v="2024-05-13T00:00:00"/>
    <s v="Diferencia de cambio activo"/>
    <n v="0"/>
    <n v="169772"/>
  </r>
  <r>
    <n v="1946"/>
    <n v="4496"/>
    <x v="0"/>
    <n v="403"/>
    <s v=""/>
    <x v="18"/>
    <s v="130802130012"/>
    <d v="2024-05-17T00:00:00"/>
    <s v="Diferencia de cambio activo"/>
    <n v="0"/>
    <n v="176596"/>
  </r>
  <r>
    <n v="1947"/>
    <n v="4578"/>
    <x v="0"/>
    <n v="421"/>
    <s v=""/>
    <x v="18"/>
    <s v="130802130012"/>
    <d v="2024-05-20T00:00:00"/>
    <s v="Diferencia de cambio activo"/>
    <n v="381325"/>
    <n v="0"/>
  </r>
  <r>
    <n v="1948"/>
    <n v="4791"/>
    <x v="0"/>
    <n v="440"/>
    <s v=""/>
    <x v="18"/>
    <s v="130802130012"/>
    <d v="2024-05-21T00:00:00"/>
    <s v="Diferencia de cambio activo"/>
    <n v="113645"/>
    <n v="0"/>
  </r>
  <r>
    <n v="1949"/>
    <n v="4843"/>
    <x v="0"/>
    <n v="447"/>
    <s v=""/>
    <x v="18"/>
    <s v="130802130012"/>
    <d v="2024-05-22T00:00:00"/>
    <s v="Diferencia de cambio activo"/>
    <n v="0"/>
    <n v="104593"/>
  </r>
  <r>
    <n v="1950"/>
    <n v="4855"/>
    <x v="0"/>
    <n v="456"/>
    <s v=""/>
    <x v="18"/>
    <s v="130802130012"/>
    <d v="2024-05-23T00:00:00"/>
    <s v="Diferencia de cambio activo"/>
    <n v="58216"/>
    <n v="0"/>
  </r>
  <r>
    <n v="1951"/>
    <n v="4865"/>
    <x v="0"/>
    <n v="465"/>
    <s v=""/>
    <x v="18"/>
    <s v="130802130012"/>
    <d v="2024-05-24T00:00:00"/>
    <s v="Diferencia de cambio activo"/>
    <n v="104175"/>
    <n v="0"/>
  </r>
  <r>
    <n v="1952"/>
    <n v="4869"/>
    <x v="0"/>
    <n v="486"/>
    <s v=""/>
    <x v="18"/>
    <s v="130802130012"/>
    <d v="2024-05-27T00:00:00"/>
    <s v="Diferencia de cambio activo"/>
    <n v="70750"/>
    <n v="0"/>
  </r>
  <r>
    <n v="1953"/>
    <n v="4875"/>
    <x v="0"/>
    <n v="493"/>
    <s v=""/>
    <x v="18"/>
    <s v="130802130012"/>
    <d v="2024-05-28T00:00:00"/>
    <s v="Diferencia de cambio activo"/>
    <n v="11002"/>
    <n v="0"/>
  </r>
  <r>
    <n v="1954"/>
    <n v="4985"/>
    <x v="0"/>
    <n v="499"/>
    <s v=""/>
    <x v="18"/>
    <s v="130802130012"/>
    <d v="2024-05-29T00:00:00"/>
    <s v="Diferencia de cambio activo"/>
    <n v="206957"/>
    <n v="0"/>
  </r>
  <r>
    <n v="1955"/>
    <n v="4886"/>
    <x v="0"/>
    <n v="510"/>
    <s v=""/>
    <x v="18"/>
    <s v="130802130012"/>
    <d v="2024-05-30T00:00:00"/>
    <s v="Diferencia de cambio activo"/>
    <n v="0"/>
    <n v="66293"/>
  </r>
  <r>
    <n v="1956"/>
    <n v="5018"/>
    <x v="0"/>
    <n v="542"/>
    <s v=""/>
    <x v="18"/>
    <s v="130802130012"/>
    <d v="2024-05-31T00:00:00"/>
    <s v="Diferencia de cambio activo"/>
    <n v="0"/>
    <n v="224645"/>
  </r>
  <r>
    <n v="1957"/>
    <n v="5374"/>
    <x v="0"/>
    <n v="563"/>
    <s v=""/>
    <x v="18"/>
    <s v="130802130012"/>
    <d v="2024-06-03T00:00:00"/>
    <s v="Diferencia de cambio activo"/>
    <n v="0"/>
    <n v="16434"/>
  </r>
  <r>
    <n v="1958"/>
    <n v="5377"/>
    <x v="0"/>
    <n v="568"/>
    <s v=""/>
    <x v="18"/>
    <s v="130802130012"/>
    <d v="2024-06-04T00:00:00"/>
    <s v="Diferencia de cambio activo"/>
    <n v="198183"/>
    <n v="0"/>
  </r>
  <r>
    <n v="1959"/>
    <n v="5432"/>
    <x v="0"/>
    <n v="585"/>
    <s v=""/>
    <x v="18"/>
    <s v="130802130012"/>
    <d v="2024-06-05T00:00:00"/>
    <s v="Diferencia de cambio activo"/>
    <n v="0"/>
    <n v="204868"/>
  </r>
  <r>
    <n v="1960"/>
    <n v="5532"/>
    <x v="0"/>
    <n v="591"/>
    <s v=""/>
    <x v="18"/>
    <s v="130802130012"/>
    <d v="2024-06-06T00:00:00"/>
    <s v="Diferencia de cambio activo"/>
    <n v="105568"/>
    <n v="0"/>
  </r>
  <r>
    <n v="1961"/>
    <n v="5610"/>
    <x v="0"/>
    <n v="607"/>
    <s v=""/>
    <x v="18"/>
    <s v="130802130012"/>
    <d v="2024-06-07T00:00:00"/>
    <s v="Diferencia de cambio activo"/>
    <n v="0"/>
    <n v="34261"/>
  </r>
  <r>
    <n v="1962"/>
    <n v="6728"/>
    <x v="0"/>
    <n v="655"/>
    <m/>
    <x v="18"/>
    <s v="130802130012"/>
    <d v="2024-06-12T00:00:00"/>
    <s v="Asiento de diferencia de cambio por valuación cuentas patrimoniales 12/06/2024"/>
    <n v="0"/>
    <n v="277985"/>
  </r>
  <r>
    <n v="1963"/>
    <n v="6747"/>
    <x v="0"/>
    <n v="668"/>
    <m/>
    <x v="18"/>
    <s v="130802130012"/>
    <d v="2024-06-13T00:00:00"/>
    <s v="Asiento de diferencia de cambio por valuación cuentas patrimoniales 13/06/2024"/>
    <n v="150691"/>
    <n v="0"/>
  </r>
  <r>
    <n v="1964"/>
    <n v="6762"/>
    <x v="0"/>
    <n v="680"/>
    <m/>
    <x v="18"/>
    <s v="130802130012"/>
    <d v="2024-06-14T00:00:00"/>
    <s v="Asiento de diferencia de cambio por valuación cuentas patrimoniales 14/06/2024"/>
    <n v="120052"/>
    <n v="0"/>
  </r>
  <r>
    <n v="1965"/>
    <n v="6780"/>
    <x v="0"/>
    <n v="705"/>
    <s v=""/>
    <x v="18"/>
    <s v="130802130012"/>
    <d v="2024-06-17T00:00:00"/>
    <s v="Asiento de diferencia de cambio por valuación cuentas patrimoniales 17/06/2024"/>
    <n v="0"/>
    <n v="107239"/>
  </r>
  <r>
    <n v="1966"/>
    <n v="6821"/>
    <x v="0"/>
    <n v="710"/>
    <s v=""/>
    <x v="18"/>
    <s v="130802130012"/>
    <d v="2024-06-18T00:00:00"/>
    <s v="Diferencia de cambio activo"/>
    <n v="483035"/>
    <n v="0"/>
  </r>
  <r>
    <n v="1969"/>
    <n v="7121"/>
    <x v="0"/>
    <n v="728"/>
    <s v=""/>
    <x v="18"/>
    <s v="130802130012"/>
    <d v="2024-06-19T00:00:00"/>
    <s v="Diferencia de cambio activo"/>
    <n v="0"/>
    <n v="13236"/>
  </r>
  <r>
    <n v="1970"/>
    <n v="7471"/>
    <x v="0"/>
    <n v="744"/>
    <s v=""/>
    <x v="18"/>
    <s v="130802130012"/>
    <d v="2024-06-20T00:00:00"/>
    <s v="Diferencia de cambio activo"/>
    <n v="0"/>
    <n v="46656"/>
  </r>
  <r>
    <n v="1971"/>
    <n v="7538"/>
    <x v="0"/>
    <n v="760"/>
    <s v=""/>
    <x v="18"/>
    <s v="130802130012"/>
    <d v="2024-06-21T00:00:00"/>
    <s v="Diferencia de cambio activo"/>
    <n v="79912"/>
    <n v="0"/>
  </r>
  <r>
    <n v="1972"/>
    <n v="8059"/>
    <x v="0"/>
    <n v="791"/>
    <s v=""/>
    <x v="18"/>
    <s v="130802130012"/>
    <d v="2024-06-24T00:00:00"/>
    <s v="Diferencia de cambio activo"/>
    <n v="95629"/>
    <n v="0"/>
  </r>
  <r>
    <n v="1973"/>
    <n v="8287"/>
    <x v="0"/>
    <n v="811"/>
    <s v=""/>
    <x v="18"/>
    <s v="130802130012"/>
    <d v="2024-06-25T00:00:00"/>
    <s v="Diferencia de cambio activo"/>
    <n v="0"/>
    <n v="25313"/>
  </r>
  <r>
    <n v="1974"/>
    <n v="8302"/>
    <x v="0"/>
    <n v="823"/>
    <s v=""/>
    <x v="18"/>
    <s v="130802130012"/>
    <d v="2024-06-26T00:00:00"/>
    <s v="Diferencia de cambio activo"/>
    <n v="0"/>
    <n v="10920"/>
  </r>
  <r>
    <n v="1975"/>
    <n v="8332"/>
    <x v="0"/>
    <n v="836"/>
    <s v=""/>
    <x v="18"/>
    <s v="130802130012"/>
    <d v="2024-06-27T00:00:00"/>
    <s v="Diferencia de cambio activo"/>
    <n v="68662"/>
    <n v="0"/>
  </r>
  <r>
    <n v="1976"/>
    <n v="8349"/>
    <x v="0"/>
    <n v="849"/>
    <s v=""/>
    <x v="18"/>
    <s v="130802130012"/>
    <d v="2024-06-28T00:00:00"/>
    <s v="Diferencia de cambio activo"/>
    <n v="0"/>
    <n v="28789"/>
  </r>
  <r>
    <n v="1977"/>
    <n v="8940"/>
    <x v="0"/>
    <n v="903"/>
    <s v=""/>
    <x v="18"/>
    <s v="130802130012"/>
    <d v="2024-07-01T00:00:00"/>
    <s v="Diferencia de cambio activo"/>
    <n v="0"/>
    <n v="24155"/>
  </r>
  <r>
    <n v="1979"/>
    <n v="9016"/>
    <x v="0"/>
    <n v="931"/>
    <s v=""/>
    <x v="18"/>
    <s v="130802130012"/>
    <d v="2024-07-03T00:00:00"/>
    <s v="Diferencia de cambio activo"/>
    <n v="0"/>
    <n v="54102"/>
  </r>
  <r>
    <n v="1980"/>
    <n v="9458"/>
    <x v="0"/>
    <n v="961"/>
    <s v=""/>
    <x v="18"/>
    <s v="130802130012"/>
    <d v="2024-07-04T00:00:00"/>
    <s v="Diferencia de cambio activo"/>
    <n v="0"/>
    <n v="12408"/>
  </r>
  <r>
    <n v="1981"/>
    <n v="9467"/>
    <x v="0"/>
    <n v="963"/>
    <s v=""/>
    <x v="18"/>
    <s v="130802130012"/>
    <d v="2024-07-05T00:00:00"/>
    <s v="Diferencia de cambio activo"/>
    <n v="9927"/>
    <n v="0"/>
  </r>
  <r>
    <n v="1982"/>
    <n v="9727"/>
    <x v="0"/>
    <n v="15015"/>
    <m/>
    <x v="18"/>
    <s v="130802130012"/>
    <d v="2024-07-08T00:00:00"/>
    <s v="Asiento de diferencia de cambio por valuación cuentas patrimoniales 08/07/2024"/>
    <n v="5956"/>
    <n v="0"/>
  </r>
  <r>
    <n v="2654"/>
    <n v="1130"/>
    <x v="0"/>
    <n v="12"/>
    <s v=""/>
    <x v="19"/>
    <s v="130802130022"/>
    <d v="2024-04-01T00:00:00"/>
    <s v="Diferencia de cambio - activo"/>
    <n v="0"/>
    <n v="577"/>
  </r>
  <r>
    <n v="2669"/>
    <n v="1281"/>
    <x v="0"/>
    <n v="25"/>
    <s v=""/>
    <x v="19"/>
    <s v="130802130022"/>
    <d v="2024-04-02T00:00:00"/>
    <s v="Diferencia de cambio - activo"/>
    <n v="0"/>
    <n v="236873.1"/>
  </r>
  <r>
    <n v="2677"/>
    <n v="1568"/>
    <x v="0"/>
    <n v="43"/>
    <s v=""/>
    <x v="19"/>
    <s v="130802130022"/>
    <d v="2024-04-03T00:00:00"/>
    <s v="Diferencia de cambio - activo"/>
    <n v="226332.3"/>
    <n v="0"/>
  </r>
  <r>
    <n v="2685"/>
    <n v="1589"/>
    <x v="0"/>
    <n v="54"/>
    <s v=""/>
    <x v="19"/>
    <s v="130802130022"/>
    <d v="2024-04-04T00:00:00"/>
    <s v="Diferencia de cambio - activo"/>
    <n v="0"/>
    <n v="202867"/>
  </r>
  <r>
    <n v="2693"/>
    <n v="1614"/>
    <x v="0"/>
    <n v="68"/>
    <s v=""/>
    <x v="19"/>
    <s v="130802130022"/>
    <d v="2024-04-05T00:00:00"/>
    <s v="Diferencia de cambio - activo"/>
    <n v="49518"/>
    <n v="0"/>
  </r>
  <r>
    <n v="2723"/>
    <n v="2109"/>
    <x v="0"/>
    <n v="94"/>
    <s v=""/>
    <x v="19"/>
    <s v="130802130022"/>
    <d v="2024-04-09T00:00:00"/>
    <s v="Diferencia de cambio - activo"/>
    <n v="0"/>
    <n v="41611"/>
  </r>
  <r>
    <n v="2731"/>
    <n v="2123"/>
    <x v="0"/>
    <n v="101"/>
    <s v=""/>
    <x v="19"/>
    <s v="130802130022"/>
    <d v="2024-04-10T00:00:00"/>
    <s v="Diferencia de cambio - activo"/>
    <n v="0"/>
    <n v="164795"/>
  </r>
  <r>
    <n v="2739"/>
    <n v="2146"/>
    <x v="0"/>
    <n v="110"/>
    <s v=""/>
    <x v="19"/>
    <s v="130802130022"/>
    <d v="2024-04-11T00:00:00"/>
    <s v="Diferencia de cambio - activo"/>
    <n v="0"/>
    <n v="103971"/>
  </r>
  <r>
    <n v="2747"/>
    <n v="2158"/>
    <x v="0"/>
    <n v="122"/>
    <s v=""/>
    <x v="19"/>
    <s v="130802130022"/>
    <d v="2024-04-12T00:00:00"/>
    <s v="Diferencia de cambio -activo"/>
    <n v="0"/>
    <n v="83930"/>
  </r>
  <r>
    <n v="2777"/>
    <n v="2328"/>
    <x v="0"/>
    <n v="148"/>
    <s v=""/>
    <x v="19"/>
    <s v="130802130022"/>
    <d v="2024-04-16T00:00:00"/>
    <s v="Diferencia de cambio - activo"/>
    <n v="0"/>
    <n v="6744"/>
  </r>
  <r>
    <n v="2785"/>
    <n v="2349"/>
    <x v="0"/>
    <n v="158"/>
    <s v=""/>
    <x v="19"/>
    <s v="130802130022"/>
    <d v="2024-04-17T00:00:00"/>
    <s v="Diferencia de cambio - activo"/>
    <n v="6449"/>
    <n v="0"/>
  </r>
  <r>
    <n v="2786"/>
    <n v="2396"/>
    <x v="0"/>
    <n v="166"/>
    <s v=""/>
    <x v="19"/>
    <s v="130802130022"/>
    <d v="2024-04-18T00:00:00"/>
    <s v="Diferencia de cambio - activo"/>
    <n v="64261"/>
    <n v="0"/>
  </r>
  <r>
    <n v="2794"/>
    <n v="2410"/>
    <x v="0"/>
    <n v="172"/>
    <s v=""/>
    <x v="19"/>
    <s v="130802130022"/>
    <d v="2024-04-19T00:00:00"/>
    <s v="Diferencia de cambio - activo"/>
    <n v="0"/>
    <n v="147583"/>
  </r>
  <r>
    <n v="2823"/>
    <n v="2540"/>
    <x v="0"/>
    <n v="185"/>
    <s v=""/>
    <x v="19"/>
    <s v="130802130022"/>
    <d v="2024-04-22T00:00:00"/>
    <s v="Diferencia de cambio - activo"/>
    <n v="0"/>
    <n v="102724"/>
  </r>
  <r>
    <n v="2824"/>
    <n v="2597"/>
    <x v="0"/>
    <n v="193"/>
    <s v=""/>
    <x v="19"/>
    <s v="130802130022"/>
    <d v="2024-04-23T00:00:00"/>
    <s v="Diferencia de cambio - activo"/>
    <n v="1700"/>
    <n v="0"/>
  </r>
  <r>
    <n v="2832"/>
    <n v="2643"/>
    <x v="0"/>
    <n v="201"/>
    <s v=""/>
    <x v="19"/>
    <s v="130802130022"/>
    <d v="2024-04-24T00:00:00"/>
    <s v="Diferencia de cambio - activo"/>
    <n v="0"/>
    <n v="96316"/>
  </r>
  <r>
    <n v="2840"/>
    <n v="2697"/>
    <x v="0"/>
    <n v="209"/>
    <s v=""/>
    <x v="19"/>
    <s v="130802130022"/>
    <d v="2024-04-25T00:00:00"/>
    <s v="Diferencia de cambio - activo"/>
    <n v="235136"/>
    <n v="0"/>
  </r>
  <r>
    <n v="2848"/>
    <n v="3111"/>
    <x v="0"/>
    <n v="225"/>
    <s v=""/>
    <x v="19"/>
    <s v="130802130022"/>
    <d v="2024-04-26T00:00:00"/>
    <s v="Diferencia de cambio - activo"/>
    <n v="2697"/>
    <n v="0"/>
  </r>
  <r>
    <n v="2877"/>
    <n v="3211"/>
    <x v="0"/>
    <n v="246"/>
    <s v=""/>
    <x v="19"/>
    <s v="130802130022"/>
    <d v="2024-04-30T00:00:00"/>
    <s v="Diferencia de cambio - activo"/>
    <n v="10789"/>
    <n v="0"/>
  </r>
  <r>
    <n v="2885"/>
    <n v="3330"/>
    <x v="0"/>
    <n v="285"/>
    <s v=""/>
    <x v="19"/>
    <s v="130802130022"/>
    <d v="2024-04-30T00:00:00"/>
    <s v="Diferencia de cambio - activo"/>
    <n v="0"/>
    <n v="517190"/>
  </r>
  <r>
    <n v="2900"/>
    <n v="3586"/>
    <x v="0"/>
    <n v="301"/>
    <s v=""/>
    <x v="19"/>
    <s v="130802130022"/>
    <d v="2024-05-02T00:00:00"/>
    <s v="Diferencia de cambio - activo"/>
    <n v="11906"/>
    <n v="0"/>
  </r>
  <r>
    <n v="2908"/>
    <n v="3601"/>
    <x v="0"/>
    <n v="310"/>
    <s v=""/>
    <x v="19"/>
    <s v="130802130022"/>
    <d v="2024-05-03T00:00:00"/>
    <s v="Diferencia de cambio - activo"/>
    <n v="76971"/>
    <n v="0"/>
  </r>
  <r>
    <n v="2930"/>
    <n v="3612"/>
    <x v="0"/>
    <n v="329"/>
    <s v=""/>
    <x v="19"/>
    <s v="130802130022"/>
    <d v="2024-05-06T00:00:00"/>
    <s v="Diferencia de cambio  activo"/>
    <n v="248745"/>
    <n v="0"/>
  </r>
  <r>
    <n v="2932"/>
    <n v="3647"/>
    <x v="0"/>
    <n v="338"/>
    <s v=""/>
    <x v="19"/>
    <s v="130802130022"/>
    <d v="2024-05-07T00:00:00"/>
    <s v="Diferencia de cambio activo"/>
    <n v="0"/>
    <n v="214225"/>
  </r>
  <r>
    <n v="2948"/>
    <n v="3731"/>
    <x v="0"/>
    <n v="347"/>
    <s v=""/>
    <x v="19"/>
    <s v="130802130022"/>
    <d v="2024-05-08T00:00:00"/>
    <s v="Diferencia de cambio activo"/>
    <n v="34152"/>
    <n v="0"/>
  </r>
  <r>
    <n v="2950"/>
    <n v="3778"/>
    <x v="0"/>
    <n v="352"/>
    <s v=""/>
    <x v="19"/>
    <s v="130802130022"/>
    <d v="2024-05-09T00:00:00"/>
    <s v="Diferencia de cambio activo"/>
    <n v="0"/>
    <n v="202540"/>
  </r>
  <r>
    <n v="2959"/>
    <n v="3847"/>
    <x v="0"/>
    <n v="359"/>
    <s v=""/>
    <x v="19"/>
    <s v="130802130022"/>
    <d v="2024-05-10T00:00:00"/>
    <s v="Diferencia de cambio activo"/>
    <n v="0"/>
    <n v="206730"/>
  </r>
  <r>
    <n v="2993"/>
    <n v="4053"/>
    <x v="0"/>
    <n v="381"/>
    <s v=""/>
    <x v="19"/>
    <s v="130802130022"/>
    <d v="2024-05-13T00:00:00"/>
    <s v="Diferencia de cambio activo"/>
    <n v="149853"/>
    <n v="0"/>
  </r>
  <r>
    <n v="3002"/>
    <n v="4115"/>
    <x v="0"/>
    <n v="389"/>
    <s v=""/>
    <x v="19"/>
    <s v="130802130022"/>
    <d v="2024-05-14T00:00:00"/>
    <s v="Diferencia de cambio activo"/>
    <n v="6354"/>
    <n v="0"/>
  </r>
  <r>
    <n v="3010"/>
    <n v="4118"/>
    <x v="0"/>
    <n v="394"/>
    <s v=""/>
    <x v="19"/>
    <s v="130802130022"/>
    <d v="2024-05-15T00:00:00"/>
    <s v="Diferencia de cambio activo"/>
    <n v="6354"/>
    <n v="0"/>
  </r>
  <r>
    <n v="3011"/>
    <n v="4477"/>
    <x v="0"/>
    <n v="399"/>
    <s v=""/>
    <x v="19"/>
    <s v="130802130022"/>
    <d v="2024-05-16T00:00:00"/>
    <s v="Diferencia de cambio activo"/>
    <n v="0"/>
    <n v="672"/>
  </r>
  <r>
    <n v="3019"/>
    <n v="4497"/>
    <x v="0"/>
    <n v="403"/>
    <s v=""/>
    <x v="19"/>
    <s v="130802130022"/>
    <d v="2024-05-17T00:00:00"/>
    <s v="Diferencia de cambio activo"/>
    <n v="126915"/>
    <n v="0"/>
  </r>
  <r>
    <n v="3041"/>
    <n v="4579"/>
    <x v="0"/>
    <n v="421"/>
    <s v=""/>
    <x v="19"/>
    <s v="130802130022"/>
    <d v="2024-05-20T00:00:00"/>
    <s v="Diferencia de cambio activo"/>
    <n v="92539"/>
    <n v="0"/>
  </r>
  <r>
    <n v="3049"/>
    <n v="4792"/>
    <x v="0"/>
    <n v="440"/>
    <s v=""/>
    <x v="19"/>
    <s v="130802130022"/>
    <d v="2024-05-21T00:00:00"/>
    <s v="Diferencia de cambio activo"/>
    <n v="0"/>
    <n v="80459"/>
  </r>
  <r>
    <n v="3057"/>
    <n v="4844"/>
    <x v="0"/>
    <n v="447"/>
    <s v=""/>
    <x v="19"/>
    <s v="130802130022"/>
    <d v="2024-05-22T00:00:00"/>
    <s v="Diferencia de cambio activo"/>
    <n v="74174"/>
    <n v="0"/>
  </r>
  <r>
    <n v="3065"/>
    <n v="4856"/>
    <x v="0"/>
    <n v="456"/>
    <s v=""/>
    <x v="19"/>
    <s v="130802130022"/>
    <d v="2024-05-23T00:00:00"/>
    <s v="Diferencia de cambio activo"/>
    <n v="0"/>
    <n v="40751"/>
  </r>
  <r>
    <n v="3073"/>
    <n v="4866"/>
    <x v="0"/>
    <n v="465"/>
    <s v=""/>
    <x v="19"/>
    <s v="130802130022"/>
    <d v="2024-05-24T00:00:00"/>
    <s v="Diferencia de cambio activo"/>
    <n v="0"/>
    <n v="72414"/>
  </r>
  <r>
    <n v="3095"/>
    <n v="4870"/>
    <x v="0"/>
    <n v="486"/>
    <s v=""/>
    <x v="19"/>
    <s v="130802130022"/>
    <d v="2024-05-27T00:00:00"/>
    <s v="Diferencia de cambio activo"/>
    <n v="0"/>
    <n v="45454"/>
  </r>
  <r>
    <n v="3110"/>
    <n v="4876"/>
    <x v="0"/>
    <n v="493"/>
    <s v=""/>
    <x v="19"/>
    <s v="130802130022"/>
    <d v="2024-05-28T00:00:00"/>
    <s v="Diferencia de cambio activo"/>
    <n v="0"/>
    <n v="368210"/>
  </r>
  <r>
    <n v="3118"/>
    <n v="4986"/>
    <x v="0"/>
    <n v="499"/>
    <s v=""/>
    <x v="19"/>
    <s v="130802130022"/>
    <d v="2024-05-29T00:00:00"/>
    <s v="Diferencia de cambio activo"/>
    <n v="0"/>
    <n v="133538"/>
  </r>
  <r>
    <n v="3126"/>
    <n v="4887"/>
    <x v="0"/>
    <n v="510"/>
    <s v=""/>
    <x v="19"/>
    <s v="130802130022"/>
    <d v="2024-05-30T00:00:00"/>
    <s v="Diferencia de cambio activo"/>
    <n v="52840"/>
    <n v="0"/>
  </r>
  <r>
    <n v="3134"/>
    <n v="5019"/>
    <x v="0"/>
    <n v="542"/>
    <s v=""/>
    <x v="19"/>
    <s v="130802130022"/>
    <d v="2024-05-31T00:00:00"/>
    <s v="Diferencia de cambio activo"/>
    <n v="158979"/>
    <n v="0"/>
  </r>
  <r>
    <n v="3156"/>
    <n v="5375"/>
    <x v="0"/>
    <n v="563"/>
    <s v=""/>
    <x v="19"/>
    <s v="130802130022"/>
    <d v="2024-06-03T00:00:00"/>
    <s v="Diferencia de cambio activo"/>
    <n v="10881"/>
    <n v="0"/>
  </r>
  <r>
    <n v="3157"/>
    <n v="5378"/>
    <x v="0"/>
    <n v="568"/>
    <s v=""/>
    <x v="19"/>
    <s v="130802130022"/>
    <d v="2024-06-04T00:00:00"/>
    <s v="Diferencia de cambio activo"/>
    <n v="0"/>
    <n v="130694"/>
  </r>
  <r>
    <n v="3172"/>
    <n v="5433"/>
    <x v="0"/>
    <n v="585"/>
    <s v=""/>
    <x v="19"/>
    <s v="130802130022"/>
    <d v="2024-06-05T00:00:00"/>
    <s v="Diferencia de cambio activo"/>
    <n v="134955"/>
    <n v="0"/>
  </r>
  <r>
    <n v="3180"/>
    <n v="5533"/>
    <x v="0"/>
    <n v="591"/>
    <s v=""/>
    <x v="19"/>
    <s v="130802130022"/>
    <d v="2024-06-06T00:00:00"/>
    <s v="Diferencia de cambio activo"/>
    <n v="0"/>
    <n v="68927"/>
  </r>
  <r>
    <n v="3188"/>
    <n v="5611"/>
    <x v="0"/>
    <n v="607"/>
    <s v=""/>
    <x v="19"/>
    <s v="130802130022"/>
    <d v="2024-06-07T00:00:00"/>
    <s v="Diferencia de cambio activo"/>
    <n v="22508"/>
    <n v="0"/>
  </r>
  <r>
    <n v="3203"/>
    <n v="6643"/>
    <x v="0"/>
    <n v="618"/>
    <s v=""/>
    <x v="19"/>
    <s v="130802130022"/>
    <d v="2024-06-10T00:00:00"/>
    <s v="Diferencia de cambio - pasivo"/>
    <n v="457"/>
    <n v="0"/>
  </r>
  <r>
    <n v="3225"/>
    <n v="6729"/>
    <x v="0"/>
    <n v="655"/>
    <s v=""/>
    <x v="19"/>
    <s v="130802130022"/>
    <d v="2024-06-12T00:00:00"/>
    <s v="Asiento de diferencia de cambio por valuación cuentas patrimoniales 12/06/2024"/>
    <n v="175714"/>
    <n v="0"/>
  </r>
  <r>
    <n v="3233"/>
    <n v="6745"/>
    <x v="0"/>
    <n v="668"/>
    <m/>
    <x v="19"/>
    <s v="130802130022"/>
    <d v="2024-06-13T00:00:00"/>
    <s v="Asiento de diferencia de cambio por valuación cuentas patrimoniales 13/06/2024"/>
    <n v="0"/>
    <n v="95382"/>
  </r>
  <r>
    <n v="3241"/>
    <n v="6760"/>
    <x v="0"/>
    <n v="680"/>
    <m/>
    <x v="19"/>
    <s v="130802130022"/>
    <d v="2024-06-14T00:00:00"/>
    <s v="Asiento de diferencia de cambio por valuación cuentas patrimoniales 14/06/2024"/>
    <n v="0"/>
    <n v="75205"/>
  </r>
  <r>
    <n v="3263"/>
    <n v="6778"/>
    <x v="0"/>
    <n v="705"/>
    <s v=""/>
    <x v="19"/>
    <s v="130802130022"/>
    <d v="2024-06-17T00:00:00"/>
    <s v="Asiento de diferencia de cambio por valuación cuentas patrimoniales 17/06/2024"/>
    <n v="66162"/>
    <n v="0"/>
  </r>
  <r>
    <n v="3264"/>
    <n v="6822"/>
    <x v="0"/>
    <n v="710"/>
    <s v=""/>
    <x v="19"/>
    <s v="130802130022"/>
    <d v="2024-06-18T00:00:00"/>
    <s v="Diferencia de cambio activo"/>
    <n v="0"/>
    <n v="155295"/>
  </r>
  <r>
    <n v="3274"/>
    <n v="7122"/>
    <x v="0"/>
    <n v="728"/>
    <s v=""/>
    <x v="19"/>
    <s v="130802130022"/>
    <d v="2024-06-19T00:00:00"/>
    <s v="Diferencia de cambio activo"/>
    <n v="14060"/>
    <n v="0"/>
  </r>
  <r>
    <n v="3282"/>
    <n v="7472"/>
    <x v="0"/>
    <n v="744"/>
    <s v=""/>
    <x v="19"/>
    <s v="130802130022"/>
    <d v="2024-06-20T00:00:00"/>
    <s v="Diferencia de cambio activo"/>
    <n v="93304"/>
    <n v="0"/>
  </r>
  <r>
    <n v="3297"/>
    <n v="7539"/>
    <x v="0"/>
    <n v="760"/>
    <s v=""/>
    <x v="19"/>
    <s v="130802130022"/>
    <d v="2024-06-21T00:00:00"/>
    <s v="Diferencia de cambio activo"/>
    <n v="0"/>
    <n v="10466"/>
  </r>
  <r>
    <n v="3319"/>
    <n v="8060"/>
    <x v="0"/>
    <n v="791"/>
    <s v=""/>
    <x v="19"/>
    <s v="130802130022"/>
    <d v="2024-06-24T00:00:00"/>
    <s v="Diferencia de cambio activo"/>
    <n v="54058"/>
    <n v="0"/>
  </r>
  <r>
    <n v="3327"/>
    <n v="8288"/>
    <x v="0"/>
    <n v="811"/>
    <s v=""/>
    <x v="19"/>
    <s v="130802130022"/>
    <d v="2024-06-25T00:00:00"/>
    <s v="Diferencia de cambio activo"/>
    <n v="50938"/>
    <n v="0"/>
  </r>
  <r>
    <n v="3335"/>
    <n v="8303"/>
    <x v="0"/>
    <n v="823"/>
    <s v=""/>
    <x v="19"/>
    <s v="130802130022"/>
    <d v="2024-06-26T00:00:00"/>
    <s v="Diferencia de cambio activo"/>
    <n v="42641"/>
    <n v="0"/>
  </r>
  <r>
    <n v="3343"/>
    <n v="8333"/>
    <x v="0"/>
    <n v="836"/>
    <s v=""/>
    <x v="19"/>
    <s v="130802130022"/>
    <d v="2024-06-27T00:00:00"/>
    <s v="Diferencia de cambio activo"/>
    <n v="0"/>
    <n v="2161"/>
  </r>
  <r>
    <n v="3351"/>
    <n v="8350"/>
    <x v="0"/>
    <n v="849"/>
    <s v=""/>
    <x v="19"/>
    <s v="130802130022"/>
    <d v="2024-06-28T00:00:00"/>
    <s v="Diferencia de cambio activo"/>
    <n v="52742"/>
    <n v="0"/>
  </r>
  <r>
    <n v="3359"/>
    <n v="8568"/>
    <x v="0"/>
    <n v="887"/>
    <s v=""/>
    <x v="19"/>
    <s v="130802130022"/>
    <d v="2024-06-30T00:00:00"/>
    <s v="Diferencia de cambio activo"/>
    <n v="0"/>
    <n v="393280"/>
  </r>
  <r>
    <n v="3377"/>
    <n v="8942"/>
    <x v="0"/>
    <n v="903"/>
    <s v=""/>
    <x v="19"/>
    <s v="130802130022"/>
    <d v="2024-07-01T00:00:00"/>
    <s v="Diferencia de cambio activo"/>
    <n v="13461"/>
    <n v="0"/>
  </r>
  <r>
    <n v="3397"/>
    <n v="9017"/>
    <x v="0"/>
    <n v="931"/>
    <s v=""/>
    <x v="19"/>
    <s v="130802130022"/>
    <d v="2024-07-03T00:00:00"/>
    <s v="Diferencia de cambio activo"/>
    <n v="29436"/>
    <n v="0"/>
  </r>
  <r>
    <n v="3407"/>
    <n v="9459"/>
    <x v="0"/>
    <n v="961"/>
    <s v=""/>
    <x v="19"/>
    <s v="130802130022"/>
    <d v="2024-07-04T00:00:00"/>
    <s v="Diferencia de cambio activo"/>
    <n v="6374"/>
    <n v="0"/>
  </r>
  <r>
    <n v="3417"/>
    <n v="9468"/>
    <x v="0"/>
    <n v="963"/>
    <s v=""/>
    <x v="19"/>
    <s v="130802130022"/>
    <d v="2024-07-05T00:00:00"/>
    <s v="Diferencia de cambio activo"/>
    <n v="0"/>
    <n v="5401"/>
  </r>
  <r>
    <n v="3445"/>
    <n v="9724"/>
    <x v="0"/>
    <n v="15015"/>
    <m/>
    <x v="19"/>
    <s v="130802130022"/>
    <d v="2024-07-08T00:00:00"/>
    <s v="Asiento de diferencia de cambio por valuación cuentas patrimoniales 08/07/2024"/>
    <n v="0"/>
    <n v="4063"/>
  </r>
  <r>
    <n v="3953"/>
    <n v="1561"/>
    <x v="1"/>
    <n v="27"/>
    <s v=""/>
    <x v="20"/>
    <s v="210101020012"/>
    <d v="2024-04-02T00:00:00"/>
    <s v="Diferencia de cambio - pasivo"/>
    <n v="47194.5"/>
    <n v="0"/>
  </r>
  <r>
    <n v="3955"/>
    <n v="1104"/>
    <x v="1"/>
    <n v="38"/>
    <s v=""/>
    <x v="20"/>
    <s v="210101020012"/>
    <d v="2024-04-03T00:00:00"/>
    <s v="Diferencia de cambio - pasivo"/>
    <n v="74590"/>
    <n v="0"/>
  </r>
  <r>
    <n v="3956"/>
    <n v="1582"/>
    <x v="1"/>
    <n v="47"/>
    <s v=""/>
    <x v="20"/>
    <s v="210101020012"/>
    <d v="2024-04-03T00:00:00"/>
    <s v="Diferencia de cambio - pasivo"/>
    <n v="0"/>
    <n v="47194.5"/>
  </r>
  <r>
    <n v="3958"/>
    <n v="2096"/>
    <x v="1"/>
    <n v="87"/>
    <s v=""/>
    <x v="20"/>
    <s v="210101020012"/>
    <d v="2024-04-08T00:00:00"/>
    <s v="Diferencia de cambio - pasivo"/>
    <n v="0"/>
    <n v="27280"/>
  </r>
  <r>
    <n v="3959"/>
    <n v="2116"/>
    <x v="1"/>
    <n v="95"/>
    <s v=""/>
    <x v="20"/>
    <s v="210101020012"/>
    <d v="2024-04-09T00:00:00"/>
    <s v="Diferencia de cambio - pasivo"/>
    <n v="0"/>
    <n v="48730"/>
  </r>
  <r>
    <n v="3960"/>
    <n v="2131"/>
    <x v="1"/>
    <n v="103"/>
    <s v=""/>
    <x v="20"/>
    <s v="210101020012"/>
    <d v="2024-04-10T00:00:00"/>
    <s v="Diferencia de cambio - pasivo"/>
    <n v="0"/>
    <n v="19030"/>
  </r>
  <r>
    <n v="3961"/>
    <n v="2148"/>
    <x v="1"/>
    <n v="111"/>
    <s v=""/>
    <x v="20"/>
    <s v="210101020012"/>
    <d v="2024-04-11T00:00:00"/>
    <s v="Diferencia de cambio - pasivo"/>
    <n v="0"/>
    <n v="102960"/>
  </r>
  <r>
    <n v="3962"/>
    <n v="2151"/>
    <x v="1"/>
    <n v="120"/>
    <s v=""/>
    <x v="20"/>
    <s v="210101020012"/>
    <d v="2024-04-12T00:00:00"/>
    <s v="Diferencia de cambio - pasivo"/>
    <n v="0"/>
    <n v="88440"/>
  </r>
  <r>
    <n v="3963"/>
    <n v="2320"/>
    <x v="1"/>
    <n v="140"/>
    <s v=""/>
    <x v="20"/>
    <s v="210101020012"/>
    <d v="2024-04-15T00:00:00"/>
    <s v="Diferencia de cambio - pasivo"/>
    <n v="42075"/>
    <n v="0"/>
  </r>
  <r>
    <n v="3964"/>
    <n v="2335"/>
    <x v="1"/>
    <n v="150"/>
    <s v=""/>
    <x v="20"/>
    <s v="210101020012"/>
    <d v="2024-04-16T00:00:00"/>
    <s v="Diferencia de cambio - pasivo"/>
    <n v="46915"/>
    <n v="0"/>
  </r>
  <r>
    <n v="3965"/>
    <n v="2355"/>
    <x v="1"/>
    <n v="159"/>
    <s v=""/>
    <x v="20"/>
    <s v="210101020012"/>
    <d v="2024-04-17T00:00:00"/>
    <s v="Diferencia de cambio - pasivo"/>
    <n v="0"/>
    <n v="825"/>
  </r>
  <r>
    <n v="3966"/>
    <n v="2402"/>
    <x v="1"/>
    <n v="167"/>
    <s v=""/>
    <x v="20"/>
    <s v="210101020012"/>
    <d v="2024-04-18T00:00:00"/>
    <s v="Diferencia de cambio - pasivo"/>
    <n v="0"/>
    <n v="6105"/>
  </r>
  <r>
    <n v="3967"/>
    <n v="2416"/>
    <x v="1"/>
    <n v="173"/>
    <s v=""/>
    <x v="20"/>
    <s v="210101020012"/>
    <d v="2024-04-19T00:00:00"/>
    <s v="Diferencia de cambio - pasivo"/>
    <n v="0"/>
    <n v="55605"/>
  </r>
  <r>
    <n v="3968"/>
    <n v="2546"/>
    <x v="1"/>
    <n v="186"/>
    <s v=""/>
    <x v="20"/>
    <s v="210101020012"/>
    <d v="2024-04-22T00:00:00"/>
    <s v="Diferencia de cambio - pasivo"/>
    <n v="0"/>
    <n v="58575"/>
  </r>
  <r>
    <n v="3970"/>
    <n v="2659"/>
    <x v="1"/>
    <n v="204"/>
    <s v=""/>
    <x v="20"/>
    <s v="210101020012"/>
    <d v="2024-04-24T00:00:00"/>
    <s v="Diferencia de cambio - pasivo"/>
    <n v="0"/>
    <n v="53831"/>
  </r>
  <r>
    <n v="3972"/>
    <n v="2703"/>
    <x v="1"/>
    <n v="210"/>
    <s v=""/>
    <x v="20"/>
    <s v="210101020012"/>
    <d v="2024-04-25T00:00:00"/>
    <s v="Diferencia de cambio - pasivo"/>
    <n v="0"/>
    <n v="166758"/>
  </r>
  <r>
    <n v="3973"/>
    <n v="3117"/>
    <x v="1"/>
    <n v="226"/>
    <s v=""/>
    <x v="20"/>
    <s v="210101020012"/>
    <d v="2024-04-26T00:00:00"/>
    <s v="Diferencia de cambio - pasivo"/>
    <n v="26614"/>
    <n v="0"/>
  </r>
  <r>
    <n v="3974"/>
    <n v="3218"/>
    <x v="1"/>
    <n v="247"/>
    <s v=""/>
    <x v="20"/>
    <s v="210101020012"/>
    <d v="2024-04-30T00:00:00"/>
    <s v="Diferencia de cambio - pasivo"/>
    <n v="0"/>
    <n v="340770"/>
  </r>
  <r>
    <n v="3975"/>
    <n v="3594"/>
    <x v="1"/>
    <n v="302"/>
    <s v=""/>
    <x v="20"/>
    <s v="210101020012"/>
    <d v="2024-05-02T00:00:00"/>
    <s v="Diferencia de cambio -pasivo"/>
    <n v="82451"/>
    <n v="0"/>
  </r>
  <r>
    <n v="3976"/>
    <n v="3603"/>
    <x v="1"/>
    <n v="311"/>
    <s v=""/>
    <x v="20"/>
    <s v="210101020012"/>
    <d v="2024-05-03T00:00:00"/>
    <s v="Diferencia de cambio - pasivo"/>
    <n v="65533"/>
    <n v="0"/>
  </r>
  <r>
    <n v="3978"/>
    <n v="3616"/>
    <x v="1"/>
    <n v="330"/>
    <s v=""/>
    <x v="20"/>
    <s v="210101020012"/>
    <d v="2024-05-06T00:00:00"/>
    <s v="Diferencia de cambio - pasivo"/>
    <n v="50035"/>
    <n v="0"/>
  </r>
  <r>
    <n v="3979"/>
    <n v="3652"/>
    <x v="1"/>
    <n v="339"/>
    <s v=""/>
    <x v="20"/>
    <s v="210101020012"/>
    <d v="2024-05-07T00:00:00"/>
    <s v="Diferencia de cambio - pasivo"/>
    <n v="6037"/>
    <n v="0"/>
  </r>
  <r>
    <n v="3980"/>
    <n v="3736"/>
    <x v="1"/>
    <n v="348"/>
    <s v=""/>
    <x v="20"/>
    <s v="210101020012"/>
    <d v="2024-05-08T00:00:00"/>
    <s v="Diferencia de cambio - pasivo"/>
    <n v="0"/>
    <n v="97309"/>
  </r>
  <r>
    <n v="3981"/>
    <n v="3783"/>
    <x v="1"/>
    <n v="353"/>
    <s v=""/>
    <x v="20"/>
    <s v="210101020012"/>
    <d v="2024-05-09T00:00:00"/>
    <s v="Diferencia de cambio - pasivo"/>
    <n v="0"/>
    <n v="84588"/>
  </r>
  <r>
    <n v="3982"/>
    <n v="3854"/>
    <x v="1"/>
    <n v="360"/>
    <s v=""/>
    <x v="20"/>
    <s v="210101020012"/>
    <d v="2024-05-10T00:00:00"/>
    <s v="Diferencia de cambio - pasivo"/>
    <n v="0"/>
    <n v="67845"/>
  </r>
  <r>
    <n v="3983"/>
    <n v="4059"/>
    <x v="1"/>
    <n v="382"/>
    <s v=""/>
    <x v="20"/>
    <s v="210101020012"/>
    <d v="2024-05-13T00:00:00"/>
    <s v="Diferencia de cambio - pasivo"/>
    <n v="0"/>
    <n v="13366"/>
  </r>
  <r>
    <n v="3984"/>
    <n v="4504"/>
    <x v="1"/>
    <n v="407"/>
    <s v=""/>
    <x v="20"/>
    <s v="210101020012"/>
    <d v="2024-05-17T00:00:00"/>
    <s v="Diferencia de cambio pasivo"/>
    <n v="169530"/>
    <n v="0"/>
  </r>
  <r>
    <n v="3985"/>
    <n v="4782"/>
    <x v="1"/>
    <n v="429"/>
    <s v=""/>
    <x v="20"/>
    <s v="210101020012"/>
    <d v="2024-05-20T00:00:00"/>
    <s v="Diferencia de cambio pasivo"/>
    <n v="0"/>
    <n v="160904"/>
  </r>
  <r>
    <n v="3987"/>
    <n v="4931"/>
    <x v="1"/>
    <n v="441"/>
    <s v=""/>
    <x v="20"/>
    <s v="210101020012"/>
    <d v="2024-05-21T00:00:00"/>
    <s v="Diferencia de cambio pasivo"/>
    <n v="0"/>
    <n v="103219"/>
  </r>
  <r>
    <n v="3988"/>
    <n v="4944"/>
    <x v="1"/>
    <n v="448"/>
    <s v=""/>
    <x v="20"/>
    <s v="210101020012"/>
    <d v="2024-05-22T00:00:00"/>
    <s v="Diferencia de cambio pasivo"/>
    <n v="62720"/>
    <n v="0"/>
  </r>
  <r>
    <n v="3990"/>
    <n v="4948"/>
    <x v="1"/>
    <n v="457"/>
    <s v=""/>
    <x v="20"/>
    <s v="210101020012"/>
    <d v="2024-05-23T00:00:00"/>
    <s v="Diferencia de cambio pasivo"/>
    <n v="944989"/>
    <n v="0"/>
  </r>
  <r>
    <n v="3991"/>
    <n v="4954"/>
    <x v="1"/>
    <n v="466"/>
    <s v=""/>
    <x v="20"/>
    <s v="210101020012"/>
    <d v="2024-05-24T00:00:00"/>
    <s v="Diferencia de cambio pasivo"/>
    <n v="5004"/>
    <n v="0"/>
  </r>
  <r>
    <n v="3992"/>
    <n v="4976"/>
    <x v="1"/>
    <n v="487"/>
    <s v=""/>
    <x v="20"/>
    <s v="210101020012"/>
    <d v="2024-05-27T00:00:00"/>
    <s v="Diferencia de cambio pasivo"/>
    <n v="0"/>
    <n v="6984"/>
  </r>
  <r>
    <n v="3993"/>
    <n v="4981"/>
    <x v="1"/>
    <n v="494"/>
    <s v=""/>
    <x v="20"/>
    <s v="210101020012"/>
    <d v="2024-05-28T00:00:00"/>
    <s v="Diferencia de cambio pasivo"/>
    <n v="70056"/>
    <n v="0"/>
  </r>
  <r>
    <n v="3994"/>
    <n v="4991"/>
    <x v="1"/>
    <n v="500"/>
    <s v=""/>
    <x v="20"/>
    <s v="210101020012"/>
    <d v="2024-05-29T00:00:00"/>
    <s v="Diferencia de cambio pasivo"/>
    <n v="0"/>
    <n v="89505"/>
  </r>
  <r>
    <n v="3995"/>
    <n v="4999"/>
    <x v="1"/>
    <n v="512"/>
    <s v=""/>
    <x v="20"/>
    <s v="210101020012"/>
    <d v="2024-05-30T00:00:00"/>
    <s v="Diferencia de cambio pasivo"/>
    <n v="10332"/>
    <n v="0"/>
  </r>
  <r>
    <n v="3996"/>
    <n v="5027"/>
    <x v="1"/>
    <n v="543"/>
    <s v=""/>
    <x v="20"/>
    <s v="210101020012"/>
    <d v="2024-05-31T00:00:00"/>
    <s v="Diferencia de cambio pasivo"/>
    <n v="48327"/>
    <n v="0"/>
  </r>
  <r>
    <n v="3997"/>
    <n v="5354"/>
    <x v="1"/>
    <n v="562"/>
    <m/>
    <x v="20"/>
    <s v="210101020012"/>
    <d v="2024-06-03T00:00:00"/>
    <s v="Asiento de diferencia de cambio por valuación cuentas patrimoniales 03/06/2024"/>
    <n v="7881"/>
    <n v="0"/>
  </r>
  <r>
    <n v="4000"/>
    <n v="1202"/>
    <x v="1"/>
    <n v="13"/>
    <s v=""/>
    <x v="21"/>
    <s v="210101020013"/>
    <d v="2024-04-01T00:00:00"/>
    <s v="Diferencia de cambio - pasivo"/>
    <n v="0"/>
    <n v="91582"/>
  </r>
  <r>
    <n v="4001"/>
    <n v="1562"/>
    <x v="1"/>
    <n v="27"/>
    <s v=""/>
    <x v="21"/>
    <s v="210101020013"/>
    <d v="2024-04-02T00:00:00"/>
    <s v="Diferencia de cambio - pasivo"/>
    <n v="123886.08"/>
    <n v="0"/>
  </r>
  <r>
    <n v="4003"/>
    <n v="1583"/>
    <x v="1"/>
    <n v="47"/>
    <s v=""/>
    <x v="21"/>
    <s v="210101020013"/>
    <d v="2024-04-03T00:00:00"/>
    <s v="Diferencia de cambio - pasivo"/>
    <n v="48670"/>
    <n v="0"/>
  </r>
  <r>
    <n v="4004"/>
    <n v="1585"/>
    <x v="1"/>
    <n v="48"/>
    <s v=""/>
    <x v="21"/>
    <s v="210101020013"/>
    <d v="2024-04-03T00:00:00"/>
    <s v="Diferencia de cambio - pasivo"/>
    <n v="0"/>
    <n v="2953"/>
  </r>
  <r>
    <n v="4005"/>
    <n v="1602"/>
    <x v="1"/>
    <n v="58"/>
    <s v=""/>
    <x v="21"/>
    <s v="210101020013"/>
    <d v="2024-04-04T00:00:00"/>
    <s v="Diferencia de cambio - pasivo"/>
    <n v="0"/>
    <n v="37711"/>
  </r>
  <r>
    <n v="4006"/>
    <n v="1621"/>
    <x v="1"/>
    <n v="70"/>
    <s v=""/>
    <x v="21"/>
    <s v="210101020013"/>
    <d v="2024-04-05T00:00:00"/>
    <s v="Diferencia de cambio - pasivo"/>
    <n v="20520"/>
    <n v="0"/>
  </r>
  <r>
    <n v="4007"/>
    <n v="2097"/>
    <x v="1"/>
    <n v="87"/>
    <s v=""/>
    <x v="21"/>
    <s v="210101020013"/>
    <d v="2024-04-08T00:00:00"/>
    <s v="Diferencia de cambio - pasivo"/>
    <n v="0"/>
    <n v="14235"/>
  </r>
  <r>
    <n v="4008"/>
    <n v="2117"/>
    <x v="1"/>
    <n v="95"/>
    <s v=""/>
    <x v="21"/>
    <s v="210101020013"/>
    <d v="2024-04-09T00:00:00"/>
    <s v="Diferencia de cambio - pasivo"/>
    <n v="0"/>
    <n v="25428"/>
  </r>
  <r>
    <n v="4009"/>
    <n v="2132"/>
    <x v="1"/>
    <n v="103"/>
    <s v=""/>
    <x v="21"/>
    <s v="210101020013"/>
    <d v="2024-04-10T00:00:00"/>
    <s v="Diferencia de cambio - pasivo"/>
    <n v="0"/>
    <n v="9930"/>
  </r>
  <r>
    <n v="4010"/>
    <n v="2149"/>
    <x v="1"/>
    <n v="111"/>
    <s v=""/>
    <x v="21"/>
    <s v="210101020013"/>
    <d v="2024-04-11T00:00:00"/>
    <s v="Diferencia de cambio - pasivo"/>
    <n v="0"/>
    <n v="53727"/>
  </r>
  <r>
    <n v="4012"/>
    <n v="2152"/>
    <x v="1"/>
    <n v="120"/>
    <s v=""/>
    <x v="21"/>
    <s v="210101020013"/>
    <d v="2024-04-12T00:00:00"/>
    <s v="Diferencia de cambio - pasivo"/>
    <n v="23620"/>
    <n v="0"/>
  </r>
  <r>
    <n v="4015"/>
    <n v="2321"/>
    <x v="1"/>
    <n v="140"/>
    <s v=""/>
    <x v="21"/>
    <s v="210101020013"/>
    <d v="2024-04-15T00:00:00"/>
    <s v="Diferencia de cambio - pasivo"/>
    <n v="0"/>
    <n v="54304"/>
  </r>
  <r>
    <n v="4016"/>
    <n v="2336"/>
    <x v="1"/>
    <n v="150"/>
    <s v=""/>
    <x v="21"/>
    <s v="210101020013"/>
    <d v="2024-04-16T00:00:00"/>
    <s v="Diferencia de cambio - pasivo"/>
    <n v="25607"/>
    <n v="0"/>
  </r>
  <r>
    <n v="4017"/>
    <n v="2356"/>
    <x v="1"/>
    <n v="159"/>
    <s v=""/>
    <x v="21"/>
    <s v="210101020013"/>
    <d v="2024-04-17T00:00:00"/>
    <s v="Diferencia de cambio - pasivo"/>
    <n v="0"/>
    <n v="451"/>
  </r>
  <r>
    <n v="4018"/>
    <n v="2403"/>
    <x v="1"/>
    <n v="167"/>
    <s v=""/>
    <x v="21"/>
    <s v="210101020013"/>
    <d v="2024-04-18T00:00:00"/>
    <s v="Diferencia de cambio - pasivo"/>
    <n v="0"/>
    <n v="3332"/>
  </r>
  <r>
    <n v="4019"/>
    <n v="2417"/>
    <x v="1"/>
    <n v="173"/>
    <s v=""/>
    <x v="21"/>
    <s v="210101020013"/>
    <d v="2024-04-19T00:00:00"/>
    <s v="Diferencia de cambio - pasivo"/>
    <n v="0"/>
    <n v="30350"/>
  </r>
  <r>
    <n v="4020"/>
    <n v="2547"/>
    <x v="1"/>
    <n v="186"/>
    <s v=""/>
    <x v="21"/>
    <s v="210101020013"/>
    <d v="2024-04-22T00:00:00"/>
    <s v="Diferencia de cambio - pasivo"/>
    <n v="0"/>
    <n v="31971"/>
  </r>
  <r>
    <n v="4021"/>
    <n v="2660"/>
    <x v="1"/>
    <n v="204"/>
    <s v=""/>
    <x v="21"/>
    <s v="210101020013"/>
    <d v="2024-04-24T00:00:00"/>
    <s v="Diferencia de cambio - pasivo"/>
    <n v="0"/>
    <n v="25067"/>
  </r>
  <r>
    <n v="4022"/>
    <n v="2704"/>
    <x v="1"/>
    <n v="210"/>
    <s v=""/>
    <x v="21"/>
    <s v="210101020013"/>
    <d v="2024-04-25T00:00:00"/>
    <s v="Diferencia de cambio - pasivo"/>
    <n v="0"/>
    <n v="70637"/>
  </r>
  <r>
    <n v="4023"/>
    <n v="3118"/>
    <x v="1"/>
    <n v="226"/>
    <s v=""/>
    <x v="21"/>
    <s v="210101020013"/>
    <d v="2024-04-26T00:00:00"/>
    <s v="Diferencia de cambio - pasivo"/>
    <n v="11948"/>
    <n v="0"/>
  </r>
  <r>
    <n v="4025"/>
    <n v="3219"/>
    <x v="1"/>
    <n v="247"/>
    <s v=""/>
    <x v="21"/>
    <s v="210101020013"/>
    <d v="2024-04-30T00:00:00"/>
    <s v="Diferencia de cambio - pasivo"/>
    <n v="211163"/>
    <n v="0"/>
  </r>
  <r>
    <n v="4026"/>
    <n v="3595"/>
    <x v="1"/>
    <n v="302"/>
    <s v=""/>
    <x v="21"/>
    <s v="210101020013"/>
    <d v="2024-05-02T00:00:00"/>
    <s v="Diferencia de cambio -pasivo"/>
    <n v="1628"/>
    <n v="0"/>
  </r>
  <r>
    <n v="4027"/>
    <n v="3604"/>
    <x v="1"/>
    <n v="311"/>
    <s v=""/>
    <x v="21"/>
    <s v="210101020013"/>
    <d v="2024-05-03T00:00:00"/>
    <s v="Diferencia de cambio - pasivo"/>
    <n v="1294"/>
    <n v="0"/>
  </r>
  <r>
    <n v="4028"/>
    <n v="3617"/>
    <x v="1"/>
    <n v="330"/>
    <s v=""/>
    <x v="21"/>
    <s v="210101020013"/>
    <d v="2024-05-06T00:00:00"/>
    <s v="Diferencia de cambio - pasivo"/>
    <n v="1099"/>
    <n v="0"/>
  </r>
  <r>
    <n v="4029"/>
    <n v="3653"/>
    <x v="1"/>
    <n v="339"/>
    <s v=""/>
    <x v="21"/>
    <s v="210101020013"/>
    <d v="2024-05-07T00:00:00"/>
    <s v="Diferencia de cambio - pasivo"/>
    <n v="136"/>
    <n v="0"/>
  </r>
  <r>
    <n v="4030"/>
    <n v="3737"/>
    <x v="1"/>
    <n v="348"/>
    <s v=""/>
    <x v="21"/>
    <s v="210101020013"/>
    <d v="2024-05-08T00:00:00"/>
    <s v="Diferencia de cambio - pasivo"/>
    <n v="0"/>
    <n v="2191"/>
  </r>
  <r>
    <n v="4031"/>
    <n v="3784"/>
    <x v="1"/>
    <n v="353"/>
    <s v=""/>
    <x v="21"/>
    <s v="210101020013"/>
    <d v="2024-05-09T00:00:00"/>
    <s v="Diferencia de cambio - pasivo"/>
    <n v="0"/>
    <n v="1905"/>
  </r>
  <r>
    <n v="4032"/>
    <n v="3855"/>
    <x v="1"/>
    <n v="360"/>
    <s v=""/>
    <x v="21"/>
    <s v="210101020013"/>
    <d v="2024-05-10T00:00:00"/>
    <s v="Diferencia de cambio - pasivo"/>
    <n v="0"/>
    <n v="1745"/>
  </r>
  <r>
    <n v="4033"/>
    <n v="4061"/>
    <x v="1"/>
    <n v="382"/>
    <s v=""/>
    <x v="21"/>
    <s v="210101020013"/>
    <d v="2024-05-13T00:00:00"/>
    <s v="Diferencia de cambio - pasivo"/>
    <n v="0"/>
    <n v="301"/>
  </r>
  <r>
    <n v="4035"/>
    <n v="4505"/>
    <x v="1"/>
    <n v="407"/>
    <s v=""/>
    <x v="21"/>
    <s v="210101020013"/>
    <d v="2024-05-17T00:00:00"/>
    <s v="Diferencia de cambio pasivo"/>
    <n v="3818"/>
    <n v="0"/>
  </r>
  <r>
    <n v="4036"/>
    <n v="4783"/>
    <x v="1"/>
    <n v="429"/>
    <s v=""/>
    <x v="21"/>
    <s v="210101020013"/>
    <d v="2024-05-20T00:00:00"/>
    <s v="Diferencia de cambio pasivo"/>
    <n v="0"/>
    <n v="2949"/>
  </r>
  <r>
    <n v="4038"/>
    <n v="4932"/>
    <x v="1"/>
    <n v="441"/>
    <s v=""/>
    <x v="21"/>
    <s v="210101020013"/>
    <d v="2024-05-21T00:00:00"/>
    <s v="Diferencia de cambio pasivo"/>
    <n v="541"/>
    <n v="0"/>
  </r>
  <r>
    <n v="4040"/>
    <n v="4975"/>
    <x v="1"/>
    <n v="487"/>
    <s v=""/>
    <x v="21"/>
    <s v="210101020013"/>
    <d v="2024-05-27T00:00:00"/>
    <s v="Diferencia de cambio pasivo"/>
    <n v="0"/>
    <n v="512"/>
  </r>
  <r>
    <n v="4041"/>
    <n v="4982"/>
    <x v="1"/>
    <n v="494"/>
    <s v=""/>
    <x v="21"/>
    <s v="210101020013"/>
    <d v="2024-05-28T00:00:00"/>
    <s v="Diferencia de cambio pasivo"/>
    <n v="5137"/>
    <n v="0"/>
  </r>
  <r>
    <n v="4042"/>
    <n v="4992"/>
    <x v="1"/>
    <n v="500"/>
    <s v=""/>
    <x v="21"/>
    <s v="210101020013"/>
    <d v="2024-05-29T00:00:00"/>
    <s v="Diferencia de cambio pasivo"/>
    <n v="0"/>
    <n v="6563"/>
  </r>
  <r>
    <n v="4043"/>
    <n v="5000"/>
    <x v="1"/>
    <n v="512"/>
    <s v=""/>
    <x v="21"/>
    <s v="210101020013"/>
    <d v="2024-05-30T00:00:00"/>
    <s v="Diferencia de cambio pasivo"/>
    <n v="757"/>
    <n v="0"/>
  </r>
  <r>
    <n v="4044"/>
    <n v="5028"/>
    <x v="1"/>
    <n v="543"/>
    <s v=""/>
    <x v="21"/>
    <s v="210101020013"/>
    <d v="2024-05-31T00:00:00"/>
    <s v="Diferencia de cambio pasivo"/>
    <n v="6075909"/>
    <n v="0"/>
  </r>
  <r>
    <n v="4045"/>
    <n v="5358"/>
    <x v="1"/>
    <n v="562"/>
    <m/>
    <x v="21"/>
    <s v="210101020013"/>
    <d v="2024-06-03T00:00:00"/>
    <s v="Asiento de diferencia de cambio por valuación cuentas patrimoniales 03/06/2024"/>
    <n v="0"/>
    <n v="23774"/>
  </r>
  <r>
    <n v="4046"/>
    <n v="5370"/>
    <x v="1"/>
    <n v="576"/>
    <m/>
    <x v="21"/>
    <s v="210101020013"/>
    <d v="2024-06-04T00:00:00"/>
    <s v="Asiento de diferencia de cambio por valuación cuentas patrimoniales 03/06/2024"/>
    <n v="0"/>
    <n v="9527"/>
  </r>
  <r>
    <n v="4047"/>
    <n v="5541"/>
    <x v="1"/>
    <n v="592"/>
    <s v=""/>
    <x v="21"/>
    <s v="210101020013"/>
    <d v="2024-06-06T00:00:00"/>
    <s v="Diferencia de cambio pasivo"/>
    <n v="2799"/>
    <n v="0"/>
  </r>
  <r>
    <n v="4048"/>
    <n v="5620"/>
    <x v="1"/>
    <n v="608"/>
    <s v=""/>
    <x v="21"/>
    <s v="210101020013"/>
    <d v="2024-06-07T00:00:00"/>
    <s v="Diferencia de cambio pasivo"/>
    <n v="20334"/>
    <n v="0"/>
  </r>
  <r>
    <n v="4051"/>
    <n v="6689"/>
    <x v="1"/>
    <n v="645"/>
    <m/>
    <x v="21"/>
    <s v="210101020013"/>
    <d v="2024-06-11T00:00:00"/>
    <s v="Asiento de diferencia de cambio por valuación cuentas patrimoniales 11/06/2024"/>
    <n v="0"/>
    <n v="6021936"/>
  </r>
  <r>
    <n v="4054"/>
    <n v="8951"/>
    <x v="1"/>
    <n v="904"/>
    <s v=""/>
    <x v="21"/>
    <s v="210101020013"/>
    <d v="2024-07-01T00:00:00"/>
    <s v="Diferencia de cambio pasivo"/>
    <n v="29477"/>
    <n v="0"/>
  </r>
  <r>
    <n v="4055"/>
    <n v="8983"/>
    <x v="1"/>
    <n v="917"/>
    <s v=""/>
    <x v="21"/>
    <s v="210101020013"/>
    <d v="2024-07-02T00:00:00"/>
    <s v="Diferencia de cambio pasivo"/>
    <n v="0"/>
    <n v="24423"/>
  </r>
  <r>
    <n v="4056"/>
    <n v="9348"/>
    <x v="1"/>
    <n v="932"/>
    <s v=""/>
    <x v="21"/>
    <s v="210101020013"/>
    <d v="2024-07-03T00:00:00"/>
    <s v="Diferencia de cambio pasivo"/>
    <n v="4308"/>
    <n v="0"/>
  </r>
  <r>
    <n v="4057"/>
    <n v="9463"/>
    <x v="1"/>
    <n v="962"/>
    <s v=""/>
    <x v="21"/>
    <s v="210101020013"/>
    <d v="2024-07-04T00:00:00"/>
    <s v="Diferencia de cambio pasivo"/>
    <n v="14348"/>
    <n v="0"/>
  </r>
  <r>
    <n v="4058"/>
    <n v="9473"/>
    <x v="1"/>
    <n v="964"/>
    <s v=""/>
    <x v="21"/>
    <s v="210101020013"/>
    <d v="2024-07-05T00:00:00"/>
    <s v="Diferencia de cambio pasivo"/>
    <n v="0"/>
    <n v="25813"/>
  </r>
  <r>
    <n v="4060"/>
    <n v="9736"/>
    <x v="1"/>
    <n v="15017"/>
    <m/>
    <x v="21"/>
    <s v="210101020013"/>
    <d v="2024-07-08T00:00:00"/>
    <s v="Asiento de diferencia de cambio por valuación cuentas patrimoniales 08/07/2024"/>
    <n v="20860"/>
    <n v="0"/>
  </r>
  <r>
    <n v="4084"/>
    <n v="5355"/>
    <x v="1"/>
    <n v="562"/>
    <m/>
    <x v="22"/>
    <s v="210101020021"/>
    <d v="2024-06-03T00:00:00"/>
    <s v="Asiento de diferencia de cambio por valuación cuentas patrimoniales 03/06/2024"/>
    <n v="49996"/>
    <n v="0"/>
  </r>
  <r>
    <n v="4089"/>
    <n v="6739"/>
    <x v="1"/>
    <n v="657"/>
    <m/>
    <x v="22"/>
    <s v="210101020021"/>
    <d v="2024-06-12T00:00:00"/>
    <s v="Asiento de diferencia de cambio por valuación cuentas patrimoniales 12/06/2024"/>
    <n v="0"/>
    <n v="50000"/>
  </r>
  <r>
    <n v="4094"/>
    <n v="7154"/>
    <x v="1"/>
    <n v="729"/>
    <s v=""/>
    <x v="22"/>
    <s v="210101020021"/>
    <d v="2024-06-19T00:00:00"/>
    <s v="Diferencia de cambio pasivo"/>
    <n v="0"/>
    <n v="134400"/>
  </r>
  <r>
    <n v="4096"/>
    <n v="7177"/>
    <x v="1"/>
    <n v="743"/>
    <s v=""/>
    <x v="22"/>
    <s v="210101020021"/>
    <d v="2024-06-20T00:00:00"/>
    <s v="Diferencia de cambio pasivo"/>
    <n v="134400"/>
    <n v="0"/>
  </r>
  <r>
    <n v="4109"/>
    <n v="5072"/>
    <x v="1"/>
    <n v="543"/>
    <s v=""/>
    <x v="23"/>
    <s v="210101020022"/>
    <d v="2024-05-31T00:00:00"/>
    <s v="Diferencia de cambio pasivo"/>
    <n v="0"/>
    <n v="33677"/>
  </r>
  <r>
    <n v="4110"/>
    <n v="5373"/>
    <x v="1"/>
    <n v="564"/>
    <s v=""/>
    <x v="23"/>
    <s v="210101020022"/>
    <d v="2024-06-03T00:00:00"/>
    <s v="Asiento de diferencia de cambio por valuación cuentas patrimoniales 03/06/2024"/>
    <n v="0"/>
    <n v="19687"/>
  </r>
  <r>
    <n v="4112"/>
    <n v="5387"/>
    <x v="1"/>
    <n v="576"/>
    <s v=""/>
    <x v="23"/>
    <s v="210101020022"/>
    <d v="2024-06-04T00:00:00"/>
    <s v="Asiento de diferencia de cambio por valuación cuentas patrimoniales 03/06/2024"/>
    <n v="0"/>
    <n v="4416"/>
  </r>
  <r>
    <n v="4113"/>
    <n v="5427"/>
    <x v="1"/>
    <n v="578"/>
    <s v=""/>
    <x v="23"/>
    <s v="210101020022"/>
    <d v="2024-06-05T00:00:00"/>
    <s v="Diferencia de cambio pasivo"/>
    <n v="9128"/>
    <n v="0"/>
  </r>
  <r>
    <n v="4114"/>
    <n v="5428"/>
    <x v="1"/>
    <n v="578"/>
    <s v=""/>
    <x v="23"/>
    <s v="210101020022"/>
    <d v="2024-06-05T00:00:00"/>
    <s v="Diferencia de cambio pasivo"/>
    <n v="19694"/>
    <n v="0"/>
  </r>
  <r>
    <n v="4115"/>
    <n v="5540"/>
    <x v="1"/>
    <n v="592"/>
    <s v=""/>
    <x v="23"/>
    <s v="210101020022"/>
    <d v="2024-06-06T00:00:00"/>
    <s v="Diferencia de cambio pasivo"/>
    <n v="0"/>
    <n v="27525"/>
  </r>
  <r>
    <n v="4116"/>
    <n v="5619"/>
    <x v="1"/>
    <n v="608"/>
    <s v=""/>
    <x v="23"/>
    <s v="210101020022"/>
    <d v="2024-06-07T00:00:00"/>
    <s v="Diferencia de cambio pasivo"/>
    <n v="9425"/>
    <n v="0"/>
  </r>
  <r>
    <n v="4117"/>
    <n v="6737"/>
    <x v="1"/>
    <n v="657"/>
    <m/>
    <x v="23"/>
    <s v="210101020022"/>
    <d v="2024-06-12T00:00:00"/>
    <s v="Asiento de diferencia de cambio por valuación cuentas patrimoniales 12/06/2024"/>
    <n v="6098"/>
    <n v="0"/>
  </r>
  <r>
    <n v="4118"/>
    <n v="6755"/>
    <x v="1"/>
    <n v="670"/>
    <m/>
    <x v="23"/>
    <s v="210101020022"/>
    <d v="2024-06-13T00:00:00"/>
    <s v="Asiento de diferencia de cambio por valuación cuentas patrimoniales 12/06/2024"/>
    <n v="0"/>
    <n v="4633"/>
  </r>
  <r>
    <n v="4119"/>
    <n v="6770"/>
    <x v="1"/>
    <n v="682"/>
    <m/>
    <x v="23"/>
    <s v="210101020022"/>
    <d v="2024-06-14T00:00:00"/>
    <s v="Asiento de diferencia de cambio por valuación cuentas patrimoniales 14/06/2024"/>
    <n v="0"/>
    <n v="12157"/>
  </r>
  <r>
    <n v="4122"/>
    <n v="6815"/>
    <x v="1"/>
    <n v="706"/>
    <s v=""/>
    <x v="23"/>
    <s v="210101020022"/>
    <d v="2024-06-17T00:00:00"/>
    <s v="Diferencia de cambio pasivo"/>
    <n v="3168"/>
    <n v="0"/>
  </r>
  <r>
    <n v="4123"/>
    <n v="7034"/>
    <x v="1"/>
    <n v="722"/>
    <s v=""/>
    <x v="23"/>
    <s v="210101020022"/>
    <d v="2024-06-18T00:00:00"/>
    <s v="Diferencia de cambio pasivo"/>
    <n v="0"/>
    <n v="27225"/>
  </r>
  <r>
    <n v="4124"/>
    <n v="7155"/>
    <x v="1"/>
    <n v="729"/>
    <s v=""/>
    <x v="23"/>
    <s v="210101020022"/>
    <d v="2024-06-19T00:00:00"/>
    <s v="Diferencia de cambio pasivo"/>
    <n v="29371"/>
    <n v="0"/>
  </r>
  <r>
    <n v="4125"/>
    <n v="7179"/>
    <x v="1"/>
    <n v="743"/>
    <s v=""/>
    <x v="23"/>
    <s v="210101020022"/>
    <d v="2024-06-20T00:00:00"/>
    <s v="Diferencia de cambio pasivo"/>
    <n v="0"/>
    <n v="17670"/>
  </r>
  <r>
    <n v="4126"/>
    <n v="7546"/>
    <x v="1"/>
    <n v="765"/>
    <s v=""/>
    <x v="23"/>
    <s v="210101020022"/>
    <d v="2024-06-21T00:00:00"/>
    <s v="Diferencia de cambio pasivo"/>
    <n v="0"/>
    <n v="10848"/>
  </r>
  <r>
    <n v="4127"/>
    <n v="8187"/>
    <x v="1"/>
    <n v="796"/>
    <s v=""/>
    <x v="23"/>
    <s v="210101020022"/>
    <d v="2024-06-24T00:00:00"/>
    <s v="Diferencia de cambio pasivo"/>
    <n v="0"/>
    <n v="50598"/>
  </r>
  <r>
    <n v="4128"/>
    <n v="8295"/>
    <x v="1"/>
    <n v="813"/>
    <s v=""/>
    <x v="23"/>
    <s v="210101020022"/>
    <d v="2024-06-25T00:00:00"/>
    <s v="Diferencia de cambio pasivo"/>
    <n v="8556"/>
    <n v="0"/>
  </r>
  <r>
    <n v="4129"/>
    <n v="8299"/>
    <x v="1"/>
    <n v="822"/>
    <s v=""/>
    <x v="23"/>
    <s v="210101020022"/>
    <d v="2024-06-26T00:00:00"/>
    <s v="Diferencia de cambio pasivo"/>
    <n v="19022"/>
    <n v="0"/>
  </r>
  <r>
    <n v="4130"/>
    <n v="8324"/>
    <x v="1"/>
    <n v="834"/>
    <s v=""/>
    <x v="23"/>
    <s v="210101020022"/>
    <d v="2024-06-27T00:00:00"/>
    <s v="Diferencia de cambio pasivo"/>
    <n v="0"/>
    <n v="7997"/>
  </r>
  <r>
    <n v="4133"/>
    <n v="8391"/>
    <x v="1"/>
    <n v="850"/>
    <s v=""/>
    <x v="23"/>
    <s v="210101020022"/>
    <d v="2024-06-28T00:00:00"/>
    <s v="Diferencia de cambio pasivo"/>
    <n v="1888"/>
    <n v="0"/>
  </r>
  <r>
    <n v="4135"/>
    <n v="8572"/>
    <x v="1"/>
    <n v="889"/>
    <s v=""/>
    <x v="23"/>
    <s v="210101020022"/>
    <d v="2024-06-30T00:00:00"/>
    <s v="Diferencia de cambio pasivo"/>
    <n v="1730"/>
    <n v="0"/>
  </r>
  <r>
    <n v="4136"/>
    <n v="8950"/>
    <x v="1"/>
    <n v="904"/>
    <s v=""/>
    <x v="23"/>
    <s v="210101020022"/>
    <d v="2024-07-01T00:00:00"/>
    <s v="Diferencia de cambio pasivo"/>
    <n v="8603"/>
    <n v="0"/>
  </r>
  <r>
    <n v="4138"/>
    <n v="8982"/>
    <x v="1"/>
    <n v="917"/>
    <s v=""/>
    <x v="23"/>
    <s v="210101020022"/>
    <d v="2024-07-02T00:00:00"/>
    <s v="Diferencia de cambio pasivo"/>
    <n v="0"/>
    <n v="5899"/>
  </r>
  <r>
    <n v="4139"/>
    <n v="9013"/>
    <x v="1"/>
    <n v="930"/>
    <s v=""/>
    <x v="23"/>
    <s v="210101020022"/>
    <d v="2024-07-03T00:00:00"/>
    <s v="Diferencia de cambio pasivo"/>
    <n v="7169"/>
    <n v="0"/>
  </r>
  <r>
    <n v="4140"/>
    <n v="9347"/>
    <x v="1"/>
    <n v="932"/>
    <s v=""/>
    <x v="23"/>
    <s v="210101020022"/>
    <d v="2024-07-03T00:00:00"/>
    <s v="Diferencia de cambio pasivo"/>
    <n v="0"/>
    <n v="4864"/>
  </r>
  <r>
    <n v="4141"/>
    <n v="9462"/>
    <x v="1"/>
    <n v="962"/>
    <s v=""/>
    <x v="23"/>
    <s v="210101020022"/>
    <d v="2024-07-04T00:00:00"/>
    <s v="Diferencia de cambio pasivo"/>
    <n v="7678"/>
    <n v="0"/>
  </r>
  <r>
    <n v="4143"/>
    <n v="9472"/>
    <x v="1"/>
    <n v="964"/>
    <s v=""/>
    <x v="23"/>
    <s v="210101020022"/>
    <d v="2024-07-05T00:00:00"/>
    <s v="Diferencia de cambio pasivo"/>
    <n v="0"/>
    <n v="7534"/>
  </r>
  <r>
    <n v="4144"/>
    <n v="9734"/>
    <x v="1"/>
    <n v="15017"/>
    <m/>
    <x v="23"/>
    <s v="210101020022"/>
    <d v="2024-07-08T00:00:00"/>
    <s v="Asiento de diferencia de cambio por valuación cuentas patrimoniales 08/07/2024"/>
    <n v="0"/>
    <n v="1861"/>
  </r>
  <r>
    <n v="4188"/>
    <n v="3300"/>
    <x v="1"/>
    <n v="277"/>
    <s v=""/>
    <x v="24"/>
    <s v="210101040022"/>
    <d v="2024-04-30T00:00:00"/>
    <s v="Diferencia de cambio pasivo"/>
    <n v="0"/>
    <n v="508200"/>
  </r>
  <r>
    <n v="4189"/>
    <n v="3596"/>
    <x v="1"/>
    <n v="302"/>
    <s v=""/>
    <x v="24"/>
    <s v="210101040022"/>
    <d v="2024-05-02T00:00:00"/>
    <s v="Diferencia de cambio -pasivo"/>
    <n v="73980"/>
    <n v="0"/>
  </r>
  <r>
    <n v="4190"/>
    <n v="3605"/>
    <x v="1"/>
    <n v="311"/>
    <s v=""/>
    <x v="24"/>
    <s v="210101040022"/>
    <d v="2024-05-03T00:00:00"/>
    <s v="Diferencia de cambio - pasivo"/>
    <n v="58800"/>
    <n v="0"/>
  </r>
  <r>
    <n v="4191"/>
    <n v="3618"/>
    <x v="1"/>
    <n v="330"/>
    <s v=""/>
    <x v="24"/>
    <s v="210101040022"/>
    <d v="2024-05-06T00:00:00"/>
    <s v="Diferencia de cambio - pasivo"/>
    <n v="49980"/>
    <n v="0"/>
  </r>
  <r>
    <n v="4192"/>
    <n v="3651"/>
    <x v="1"/>
    <n v="339"/>
    <s v=""/>
    <x v="24"/>
    <s v="210101040022"/>
    <d v="2024-05-07T00:00:00"/>
    <s v="Diferencia de cambio - pasivo"/>
    <n v="6180"/>
    <n v="0"/>
  </r>
  <r>
    <n v="4193"/>
    <n v="3735"/>
    <x v="1"/>
    <n v="348"/>
    <s v=""/>
    <x v="24"/>
    <s v="210101040022"/>
    <d v="2024-05-08T00:00:00"/>
    <s v="Diferencia de cambio - pasivo"/>
    <n v="0"/>
    <n v="99600"/>
  </r>
  <r>
    <n v="4194"/>
    <n v="3782"/>
    <x v="1"/>
    <n v="353"/>
    <s v=""/>
    <x v="24"/>
    <s v="210101040022"/>
    <d v="2024-05-09T00:00:00"/>
    <s v="Diferencia de cambio - pasivo"/>
    <n v="0"/>
    <n v="86580"/>
  </r>
  <r>
    <n v="4195"/>
    <n v="3853"/>
    <x v="1"/>
    <n v="360"/>
    <s v=""/>
    <x v="24"/>
    <s v="210101040022"/>
    <d v="2024-05-10T00:00:00"/>
    <s v="Diferencia de cambio - pasivo"/>
    <n v="0"/>
    <n v="137796"/>
  </r>
  <r>
    <n v="4196"/>
    <n v="4058"/>
    <x v="1"/>
    <n v="382"/>
    <s v=""/>
    <x v="24"/>
    <s v="210101040022"/>
    <d v="2024-05-13T00:00:00"/>
    <s v="Diferencia de cambio - pasivo"/>
    <n v="0"/>
    <n v="15048"/>
  </r>
  <r>
    <n v="4197"/>
    <n v="4503"/>
    <x v="1"/>
    <n v="407"/>
    <s v=""/>
    <x v="24"/>
    <s v="210101040022"/>
    <d v="2024-05-17T00:00:00"/>
    <s v="Diferencia de cambio pasivo"/>
    <n v="190872"/>
    <n v="0"/>
  </r>
  <r>
    <n v="4200"/>
    <n v="4781"/>
    <x v="1"/>
    <n v="429"/>
    <s v=""/>
    <x v="24"/>
    <s v="210101040022"/>
    <d v="2024-05-20T00:00:00"/>
    <s v="Diferencia de cambio pasivo"/>
    <n v="0"/>
    <n v="1102965"/>
  </r>
  <r>
    <n v="4202"/>
    <n v="4930"/>
    <x v="1"/>
    <n v="441"/>
    <s v=""/>
    <x v="24"/>
    <s v="210101040022"/>
    <d v="2024-05-21T00:00:00"/>
    <s v="Diferencia de cambio pasivo"/>
    <n v="2430545"/>
    <n v="0"/>
  </r>
  <r>
    <n v="4203"/>
    <n v="4939"/>
    <x v="1"/>
    <n v="448"/>
    <s v=""/>
    <x v="24"/>
    <s v="210101040022"/>
    <d v="2024-05-22T00:00:00"/>
    <s v="Diferencia de cambio pasivo"/>
    <n v="78400"/>
    <n v="0"/>
  </r>
  <r>
    <n v="4204"/>
    <n v="4947"/>
    <x v="1"/>
    <n v="457"/>
    <s v=""/>
    <x v="24"/>
    <s v="210101040022"/>
    <d v="2024-05-23T00:00:00"/>
    <s v="Diferencia de cambio pasivo"/>
    <n v="0"/>
    <n v="82320"/>
  </r>
  <r>
    <n v="4205"/>
    <n v="4953"/>
    <x v="1"/>
    <n v="466"/>
    <s v=""/>
    <x v="24"/>
    <s v="210101040022"/>
    <d v="2024-05-24T00:00:00"/>
    <s v="Diferencia de cambio pasivo"/>
    <n v="44480"/>
    <n v="0"/>
  </r>
  <r>
    <n v="4206"/>
    <n v="4974"/>
    <x v="1"/>
    <n v="487"/>
    <s v=""/>
    <x v="24"/>
    <s v="210101040022"/>
    <d v="2024-05-27T00:00:00"/>
    <s v="Diferencia de cambio pasivo"/>
    <n v="0"/>
    <n v="62080"/>
  </r>
  <r>
    <n v="4207"/>
    <n v="4980"/>
    <x v="1"/>
    <n v="494"/>
    <s v=""/>
    <x v="24"/>
    <s v="210101040022"/>
    <d v="2024-05-28T00:00:00"/>
    <s v="Diferencia de cambio pasivo"/>
    <n v="622720"/>
    <n v="0"/>
  </r>
  <r>
    <n v="4208"/>
    <n v="4990"/>
    <x v="1"/>
    <n v="500"/>
    <s v=""/>
    <x v="24"/>
    <s v="210101040022"/>
    <d v="2024-05-29T00:00:00"/>
    <s v="Diferencia de cambio pasivo"/>
    <n v="0"/>
    <n v="795600"/>
  </r>
  <r>
    <n v="4209"/>
    <n v="4998"/>
    <x v="1"/>
    <n v="512"/>
    <s v=""/>
    <x v="24"/>
    <s v="210101040022"/>
    <d v="2024-05-30T00:00:00"/>
    <s v="Diferencia de cambio pasivo"/>
    <n v="91840"/>
    <n v="0"/>
  </r>
  <r>
    <n v="4210"/>
    <n v="5026"/>
    <x v="1"/>
    <n v="543"/>
    <s v=""/>
    <x v="24"/>
    <s v="210101040022"/>
    <d v="2024-05-31T00:00:00"/>
    <s v="Diferencia de cambio pasivo"/>
    <n v="157440"/>
    <n v="0"/>
  </r>
  <r>
    <n v="4211"/>
    <n v="5353"/>
    <x v="1"/>
    <n v="562"/>
    <s v=""/>
    <x v="24"/>
    <s v="210101040022"/>
    <d v="2024-06-03T00:00:00"/>
    <s v="Asiento de diferencia de cambio por valuación cuentas patrimoniales 03/06/2024"/>
    <n v="0"/>
    <n v="89040"/>
  </r>
  <r>
    <n v="4212"/>
    <n v="5368"/>
    <x v="1"/>
    <n v="576"/>
    <s v=""/>
    <x v="24"/>
    <s v="210101040022"/>
    <d v="2024-06-04T00:00:00"/>
    <s v="Asiento de diferencia de cambio por valuación cuentas patrimoniales 03/06/2024"/>
    <n v="0"/>
    <n v="35680"/>
  </r>
  <r>
    <n v="4213"/>
    <n v="5426"/>
    <x v="1"/>
    <n v="578"/>
    <s v=""/>
    <x v="24"/>
    <s v="210101040022"/>
    <d v="2024-06-05T00:00:00"/>
    <s v="Diferencia de cambio pasivo"/>
    <n v="73760"/>
    <n v="0"/>
  </r>
  <r>
    <n v="4214"/>
    <n v="5539"/>
    <x v="1"/>
    <n v="592"/>
    <s v=""/>
    <x v="24"/>
    <s v="210101040022"/>
    <d v="2024-06-06T00:00:00"/>
    <s v="Diferencia de cambio pasivo"/>
    <n v="0"/>
    <n v="63280"/>
  </r>
  <r>
    <n v="4215"/>
    <n v="5618"/>
    <x v="1"/>
    <n v="608"/>
    <s v=""/>
    <x v="24"/>
    <s v="210101040022"/>
    <d v="2024-06-07T00:00:00"/>
    <s v="Diferencia de cambio pasivo"/>
    <n v="76160"/>
    <n v="0"/>
  </r>
  <r>
    <n v="4216"/>
    <n v="6738"/>
    <x v="1"/>
    <n v="657"/>
    <m/>
    <x v="24"/>
    <s v="210101040022"/>
    <d v="2024-06-12T00:00:00"/>
    <s v="Asiento de diferencia de cambio por valuación cuentas patrimoniales 12/06/2024"/>
    <n v="0"/>
    <n v="49280"/>
  </r>
  <r>
    <n v="4217"/>
    <n v="6742"/>
    <x v="1"/>
    <n v="659"/>
    <m/>
    <x v="24"/>
    <s v="210101040022"/>
    <d v="2024-06-12T00:00:00"/>
    <s v="Asiento de diferencia de cambio por valuación cuentas patrimoniales 12/06/2024"/>
    <n v="98560"/>
    <n v="0"/>
  </r>
  <r>
    <n v="4218"/>
    <n v="6756"/>
    <x v="1"/>
    <n v="670"/>
    <m/>
    <x v="24"/>
    <s v="210101040022"/>
    <d v="2024-06-13T00:00:00"/>
    <s v="Asiento de diferencia de cambio por valuación cuentas patrimoniales 12/06/2024"/>
    <n v="0"/>
    <n v="37440"/>
  </r>
  <r>
    <n v="4219"/>
    <n v="6771"/>
    <x v="1"/>
    <n v="682"/>
    <m/>
    <x v="24"/>
    <s v="210101040022"/>
    <d v="2024-06-14T00:00:00"/>
    <s v="Asiento de diferencia de cambio por valuación cuentas patrimoniales 14/06/2024"/>
    <n v="0"/>
    <n v="98240"/>
  </r>
  <r>
    <n v="4220"/>
    <n v="6814"/>
    <x v="1"/>
    <n v="706"/>
    <s v=""/>
    <x v="24"/>
    <s v="210101040022"/>
    <d v="2024-06-17T00:00:00"/>
    <s v="Diferencia de cambio pasivo"/>
    <n v="91840"/>
    <n v="0"/>
  </r>
  <r>
    <n v="4221"/>
    <n v="7035"/>
    <x v="1"/>
    <n v="722"/>
    <s v=""/>
    <x v="24"/>
    <s v="210101040022"/>
    <d v="2024-06-18T00:00:00"/>
    <s v="Diferencia de cambio pasivo"/>
    <n v="0"/>
    <n v="74080"/>
  </r>
  <r>
    <n v="4222"/>
    <n v="7153"/>
    <x v="1"/>
    <n v="729"/>
    <s v=""/>
    <x v="24"/>
    <s v="210101040022"/>
    <d v="2024-06-19T00:00:00"/>
    <s v="Diferencia de cambio pasivo"/>
    <n v="79920"/>
    <n v="0"/>
  </r>
  <r>
    <n v="4223"/>
    <n v="7178"/>
    <x v="1"/>
    <n v="743"/>
    <s v=""/>
    <x v="24"/>
    <s v="210101040022"/>
    <d v="2024-06-20T00:00:00"/>
    <s v="Diferencia de cambio pasivo"/>
    <n v="0"/>
    <n v="48080"/>
  </r>
  <r>
    <n v="4224"/>
    <n v="7545"/>
    <x v="1"/>
    <n v="765"/>
    <s v=""/>
    <x v="24"/>
    <s v="210101040022"/>
    <d v="2024-06-21T00:00:00"/>
    <s v="Diferencia de cambio pasivo"/>
    <n v="0"/>
    <n v="29520"/>
  </r>
  <r>
    <n v="4225"/>
    <n v="8186"/>
    <x v="1"/>
    <n v="796"/>
    <s v=""/>
    <x v="24"/>
    <s v="210101040022"/>
    <d v="2024-06-24T00:00:00"/>
    <s v="Diferencia de cambio pasivo"/>
    <n v="0"/>
    <n v="137680"/>
  </r>
  <r>
    <n v="4226"/>
    <n v="8296"/>
    <x v="1"/>
    <n v="813"/>
    <s v=""/>
    <x v="24"/>
    <s v="210101040022"/>
    <d v="2024-06-25T00:00:00"/>
    <s v="Diferencia de cambio pasivo"/>
    <n v="23280"/>
    <n v="0"/>
  </r>
  <r>
    <n v="4227"/>
    <n v="8298"/>
    <x v="1"/>
    <n v="822"/>
    <s v=""/>
    <x v="24"/>
    <s v="210101040022"/>
    <d v="2024-06-26T00:00:00"/>
    <s v="Diferencia de cambio pasivo"/>
    <n v="51760"/>
    <n v="0"/>
  </r>
  <r>
    <n v="4228"/>
    <n v="8323"/>
    <x v="1"/>
    <n v="834"/>
    <s v=""/>
    <x v="24"/>
    <s v="210101040022"/>
    <d v="2024-06-27T00:00:00"/>
    <s v="Diferencia de cambio pasivo"/>
    <n v="0"/>
    <n v="21760"/>
  </r>
  <r>
    <n v="4229"/>
    <n v="8390"/>
    <x v="1"/>
    <n v="850"/>
    <s v=""/>
    <x v="24"/>
    <s v="210101040022"/>
    <d v="2024-06-28T00:00:00"/>
    <s v="Diferencia de cambio pasivo"/>
    <n v="26000"/>
    <n v="0"/>
  </r>
  <r>
    <n v="4231"/>
    <n v="8949"/>
    <x v="1"/>
    <n v="904"/>
    <s v=""/>
    <x v="24"/>
    <s v="210101040022"/>
    <d v="2024-07-01T00:00:00"/>
    <s v="Diferencia de cambio pasivo"/>
    <n v="130350"/>
    <n v="0"/>
  </r>
  <r>
    <n v="4232"/>
    <n v="8981"/>
    <x v="1"/>
    <n v="917"/>
    <s v=""/>
    <x v="24"/>
    <s v="210101040022"/>
    <d v="2024-07-02T00:00:00"/>
    <s v="Diferencia de cambio pasivo"/>
    <n v="0"/>
    <n v="108000"/>
  </r>
  <r>
    <n v="4233"/>
    <n v="9346"/>
    <x v="1"/>
    <n v="932"/>
    <s v=""/>
    <x v="24"/>
    <s v="210101040022"/>
    <d v="2024-07-03T00:00:00"/>
    <s v="Diferencia de cambio pasivo"/>
    <n v="19050"/>
    <n v="0"/>
  </r>
  <r>
    <n v="4234"/>
    <n v="9461"/>
    <x v="1"/>
    <n v="962"/>
    <s v=""/>
    <x v="24"/>
    <s v="210101040022"/>
    <d v="2024-07-04T00:00:00"/>
    <s v="Diferencia de cambio pasivo"/>
    <n v="63450"/>
    <n v="0"/>
  </r>
  <r>
    <n v="4235"/>
    <n v="9471"/>
    <x v="1"/>
    <n v="964"/>
    <s v=""/>
    <x v="24"/>
    <s v="210101040022"/>
    <d v="2024-07-05T00:00:00"/>
    <s v="Diferencia de cambio pasivo"/>
    <n v="0"/>
    <n v="114150"/>
  </r>
  <r>
    <n v="4236"/>
    <n v="9735"/>
    <x v="1"/>
    <n v="15017"/>
    <m/>
    <x v="24"/>
    <s v="210101040022"/>
    <d v="2024-07-08T00:00:00"/>
    <s v="Asiento de diferencia de cambio por valuación cuentas patrimoniales 08/07/2024"/>
    <n v="0"/>
    <n v="28200"/>
  </r>
  <r>
    <n v="4237"/>
    <n v="7041"/>
    <x v="1"/>
    <n v="710"/>
    <s v=""/>
    <x v="25"/>
    <s v="22010110001"/>
    <d v="2024-06-18T00:00:00"/>
    <s v="Diferencia de cambio activo"/>
    <n v="0"/>
    <n v="855"/>
  </r>
  <r>
    <n v="4239"/>
    <n v="7473"/>
    <x v="1"/>
    <n v="744"/>
    <s v=""/>
    <x v="25"/>
    <s v="22010110001"/>
    <d v="2024-06-20T00:00:00"/>
    <s v="Diferencia de cambio activo"/>
    <n v="39"/>
    <n v="0"/>
  </r>
  <r>
    <n v="4240"/>
    <n v="7544"/>
    <x v="1"/>
    <n v="760"/>
    <s v=""/>
    <x v="25"/>
    <s v="22010110001"/>
    <d v="2024-06-21T00:00:00"/>
    <s v="Diferencia de cambio activo"/>
    <n v="0"/>
    <n v="22"/>
  </r>
  <r>
    <n v="4241"/>
    <n v="8061"/>
    <x v="1"/>
    <n v="791"/>
    <s v=""/>
    <x v="25"/>
    <s v="22010110001"/>
    <d v="2024-06-24T00:00:00"/>
    <s v="Diferencia de cambio activo"/>
    <n v="0"/>
    <n v="10"/>
  </r>
  <r>
    <n v="4242"/>
    <n v="8289"/>
    <x v="1"/>
    <n v="811"/>
    <s v=""/>
    <x v="25"/>
    <s v="22010110001"/>
    <d v="2024-06-25T00:00:00"/>
    <s v="Diferencia de cambio activo"/>
    <n v="18"/>
    <n v="0"/>
  </r>
  <r>
    <n v="4243"/>
    <n v="8304"/>
    <x v="1"/>
    <n v="823"/>
    <s v=""/>
    <x v="25"/>
    <s v="22010110001"/>
    <d v="2024-06-26T00:00:00"/>
    <s v="Diferencia de cambio activo"/>
    <n v="12"/>
    <n v="0"/>
  </r>
  <r>
    <n v="4244"/>
    <n v="8334"/>
    <x v="1"/>
    <n v="836"/>
    <s v=""/>
    <x v="25"/>
    <s v="22010110001"/>
    <d v="2024-06-27T00:00:00"/>
    <s v="Diferencia de cambio activo"/>
    <n v="0"/>
    <n v="16"/>
  </r>
  <r>
    <n v="4245"/>
    <n v="8351"/>
    <x v="1"/>
    <n v="849"/>
    <s v=""/>
    <x v="25"/>
    <s v="22010110001"/>
    <d v="2024-06-28T00:00:00"/>
    <s v="Diferencia de cambio activo"/>
    <n v="19"/>
    <n v="0"/>
  </r>
  <r>
    <n v="4247"/>
    <n v="9018"/>
    <x v="1"/>
    <n v="931"/>
    <s v=""/>
    <x v="25"/>
    <s v="22010110001"/>
    <d v="2024-07-03T00:00:00"/>
    <s v="Diferencia de cambio activo"/>
    <n v="0"/>
    <n v="489"/>
  </r>
  <r>
    <n v="4248"/>
    <n v="9469"/>
    <x v="1"/>
    <n v="963"/>
    <s v=""/>
    <x v="25"/>
    <s v="22010110001"/>
    <d v="2024-07-05T00:00:00"/>
    <s v="Diferencia de cambio activo"/>
    <n v="0"/>
    <n v="0"/>
  </r>
  <r>
    <n v="4249"/>
    <n v="9725"/>
    <x v="1"/>
    <n v="15015"/>
    <m/>
    <x v="25"/>
    <s v="22010110001"/>
    <d v="2024-07-08T00:00:00"/>
    <s v="Asiento de diferencia de cambio por valuación cuentas patrimoniales 08/07/2024"/>
    <n v="496"/>
    <n v="0"/>
  </r>
  <r>
    <n v="4294"/>
    <n v="5061"/>
    <x v="1"/>
    <n v="543"/>
    <s v=""/>
    <x v="26"/>
    <s v="23010118001"/>
    <d v="2024-05-31T00:00:00"/>
    <s v="Diferencia de cambio pasivo"/>
    <n v="19680000"/>
    <n v="0"/>
  </r>
  <r>
    <n v="4296"/>
    <n v="5357"/>
    <x v="1"/>
    <n v="562"/>
    <m/>
    <x v="26"/>
    <s v="23010118001"/>
    <d v="2024-06-03T00:00:00"/>
    <s v="Asiento de diferencia de cambio por valuación cuentas patrimoniales 03/06/2024"/>
    <n v="0"/>
    <n v="11130000"/>
  </r>
  <r>
    <n v="4297"/>
    <n v="5371"/>
    <x v="1"/>
    <n v="576"/>
    <s v=""/>
    <x v="26"/>
    <s v="23010118001"/>
    <d v="2024-06-04T00:00:00"/>
    <s v="Asiento de diferencia de cambio por valuación cuentas patrimoniales 03/06/2024"/>
    <n v="0"/>
    <n v="4460000"/>
  </r>
  <r>
    <n v="4298"/>
    <n v="5429"/>
    <x v="1"/>
    <n v="578"/>
    <s v=""/>
    <x v="26"/>
    <s v="23010118001"/>
    <d v="2024-06-05T00:00:00"/>
    <s v="Diferencia de cambio pasivo"/>
    <n v="9220000"/>
    <n v="0"/>
  </r>
  <r>
    <n v="4299"/>
    <n v="5542"/>
    <x v="1"/>
    <n v="592"/>
    <s v=""/>
    <x v="26"/>
    <s v="23010118001"/>
    <d v="2024-06-06T00:00:00"/>
    <s v="Diferencia de cambio pasivo"/>
    <n v="0"/>
    <n v="7910000"/>
  </r>
  <r>
    <n v="4300"/>
    <n v="5621"/>
    <x v="1"/>
    <n v="608"/>
    <s v=""/>
    <x v="26"/>
    <s v="23010118001"/>
    <d v="2024-06-07T00:00:00"/>
    <s v="Diferencia de cambio pasivo"/>
    <n v="9520000"/>
    <n v="0"/>
  </r>
  <r>
    <n v="4304"/>
    <n v="6699"/>
    <x v="1"/>
    <n v="646"/>
    <m/>
    <x v="26"/>
    <s v="23010118001"/>
    <d v="2024-06-11T00:00:00"/>
    <s v="Asiento de diferencia de cambio por valuación cuentas patrimoniales 11/06/2024"/>
    <n v="2750000"/>
    <n v="0"/>
  </r>
  <r>
    <n v="4306"/>
    <n v="8944"/>
    <x v="1"/>
    <n v="889"/>
    <s v=""/>
    <x v="26"/>
    <s v="23010118001"/>
    <d v="2024-06-30T00:00:00"/>
    <s v="Diferencia de cambio pasivo"/>
    <n v="0"/>
    <n v="801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69E57E2-2CF2-445F-949F-869145A148C5}" name="TablaDinámica2"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C662:E665" firstHeaderRow="0" firstDataRow="1" firstDataCol="1"/>
  <pivotFields count="11">
    <pivotField showAll="0"/>
    <pivotField showAll="0"/>
    <pivotField axis="axisRow" showAll="0">
      <items count="3">
        <item x="0"/>
        <item x="1"/>
        <item t="default"/>
      </items>
    </pivotField>
    <pivotField showAll="0"/>
    <pivotField showAll="0"/>
    <pivotField showAll="0"/>
    <pivotField showAll="0"/>
    <pivotField numFmtId="15" showAll="0"/>
    <pivotField showAll="0"/>
    <pivotField dataField="1" numFmtId="41" showAll="0"/>
    <pivotField dataField="1" numFmtId="41" showAll="0"/>
  </pivotFields>
  <rowFields count="1">
    <field x="2"/>
  </rowFields>
  <rowItems count="3">
    <i>
      <x/>
    </i>
    <i>
      <x v="1"/>
    </i>
    <i t="grand">
      <x/>
    </i>
  </rowItems>
  <colFields count="1">
    <field x="-2"/>
  </colFields>
  <colItems count="2">
    <i>
      <x/>
    </i>
    <i i="1">
      <x v="1"/>
    </i>
  </colItems>
  <dataFields count="2">
    <dataField name="Suma de DebeC" fld="9" baseField="0" baseItem="0"/>
    <dataField name="Suma de HaberC" fld="1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Rojo">
      <a:dk1>
        <a:sysClr val="windowText" lastClr="000000"/>
      </a:dk1>
      <a:lt1>
        <a:sysClr val="window" lastClr="FFFFFF"/>
      </a:lt1>
      <a:dk2>
        <a:srgbClr val="323232"/>
      </a:dk2>
      <a:lt2>
        <a:srgbClr val="E5C243"/>
      </a:lt2>
      <a:accent1>
        <a:srgbClr val="A5300F"/>
      </a:accent1>
      <a:accent2>
        <a:srgbClr val="D55816"/>
      </a:accent2>
      <a:accent3>
        <a:srgbClr val="E19825"/>
      </a:accent3>
      <a:accent4>
        <a:srgbClr val="B19C7D"/>
      </a:accent4>
      <a:accent5>
        <a:srgbClr val="7F5F52"/>
      </a:accent5>
      <a:accent6>
        <a:srgbClr val="B27D49"/>
      </a:accent6>
      <a:hlink>
        <a:srgbClr val="6B9F25"/>
      </a:hlink>
      <a:folHlink>
        <a:srgbClr val="B26B0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ndrea.ramirez@sudamerisasset.com.py" TargetMode="External"/><Relationship Id="rId1" Type="http://schemas.openxmlformats.org/officeDocument/2006/relationships/hyperlink" Target="https://www.sudamerisasset.com.py/"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2F69F-EF34-4134-AB1E-AE48873F786E}">
  <sheetPr>
    <tabColor rgb="FFFF0000"/>
  </sheetPr>
  <dimension ref="B2:P32"/>
  <sheetViews>
    <sheetView showGridLines="0" zoomScale="70" zoomScaleNormal="70" workbookViewId="0">
      <selection activeCell="I18" sqref="I18"/>
    </sheetView>
  </sheetViews>
  <sheetFormatPr baseColWidth="10" defaultColWidth="11.5703125" defaultRowHeight="16.5"/>
  <cols>
    <col min="1" max="1" width="7.42578125" style="112" customWidth="1"/>
    <col min="2" max="3" width="11.5703125" style="112"/>
    <col min="4" max="4" width="14.42578125" style="112" customWidth="1"/>
    <col min="5" max="8" width="11.5703125" style="112"/>
    <col min="9" max="9" width="17.140625" style="112" customWidth="1"/>
    <col min="10" max="14" width="11.5703125" style="112"/>
    <col min="15" max="15" width="39.5703125" style="112" customWidth="1"/>
    <col min="16" max="16384" width="11.5703125" style="112"/>
  </cols>
  <sheetData>
    <row r="2" spans="2:16" ht="18" customHeight="1">
      <c r="B2" s="154"/>
      <c r="C2" s="154"/>
      <c r="D2" s="154"/>
      <c r="E2" s="602" t="s">
        <v>451</v>
      </c>
      <c r="F2" s="602"/>
      <c r="G2" s="602"/>
      <c r="H2" s="602"/>
      <c r="I2" s="602"/>
      <c r="J2" s="602"/>
      <c r="K2" s="602"/>
      <c r="L2" s="602"/>
      <c r="M2" s="602"/>
      <c r="N2" s="602"/>
      <c r="O2" s="602"/>
    </row>
    <row r="3" spans="2:16" ht="18" customHeight="1">
      <c r="B3" s="154"/>
      <c r="C3" s="154"/>
      <c r="D3" s="154"/>
      <c r="E3" s="602"/>
      <c r="F3" s="602"/>
      <c r="G3" s="602"/>
      <c r="H3" s="602"/>
      <c r="I3" s="602"/>
      <c r="J3" s="602"/>
      <c r="K3" s="602"/>
      <c r="L3" s="602"/>
      <c r="M3" s="602"/>
      <c r="N3" s="602"/>
      <c r="O3" s="602"/>
    </row>
    <row r="4" spans="2:16" ht="18" customHeight="1">
      <c r="B4" s="154"/>
      <c r="C4" s="154"/>
      <c r="D4" s="154"/>
      <c r="E4" s="602"/>
      <c r="F4" s="602"/>
      <c r="G4" s="602"/>
      <c r="H4" s="602"/>
      <c r="I4" s="602"/>
      <c r="J4" s="602"/>
      <c r="K4" s="602"/>
      <c r="L4" s="602"/>
      <c r="M4" s="602"/>
      <c r="N4" s="602"/>
      <c r="O4" s="602"/>
    </row>
    <row r="5" spans="2:16" ht="18" customHeight="1">
      <c r="B5" s="154"/>
      <c r="C5" s="154"/>
      <c r="D5" s="154"/>
      <c r="E5" s="602"/>
      <c r="F5" s="602"/>
      <c r="G5" s="602"/>
      <c r="H5" s="602"/>
      <c r="I5" s="602"/>
      <c r="J5" s="602"/>
      <c r="K5" s="602"/>
      <c r="L5" s="602"/>
      <c r="M5" s="602"/>
      <c r="N5" s="602"/>
      <c r="O5" s="602"/>
    </row>
    <row r="6" spans="2:16" ht="18" customHeight="1">
      <c r="B6" s="154"/>
      <c r="C6" s="154"/>
      <c r="D6" s="154"/>
      <c r="E6" s="602"/>
      <c r="F6" s="602"/>
      <c r="G6" s="602"/>
      <c r="H6" s="602"/>
      <c r="I6" s="602"/>
      <c r="J6" s="602"/>
      <c r="K6" s="602"/>
      <c r="L6" s="602"/>
      <c r="M6" s="602"/>
      <c r="N6" s="602"/>
      <c r="O6" s="602"/>
    </row>
    <row r="7" spans="2:16" ht="39.6" customHeight="1">
      <c r="B7" s="154"/>
      <c r="C7" s="154"/>
      <c r="D7" s="154"/>
      <c r="E7" s="602"/>
      <c r="F7" s="602"/>
      <c r="G7" s="602"/>
      <c r="H7" s="602"/>
      <c r="I7" s="602"/>
      <c r="J7" s="602"/>
      <c r="K7" s="602"/>
      <c r="L7" s="602"/>
      <c r="M7" s="602"/>
      <c r="N7" s="602"/>
      <c r="O7" s="602"/>
      <c r="P7" s="155"/>
    </row>
    <row r="8" spans="2:16" ht="18" customHeight="1">
      <c r="B8" s="113"/>
      <c r="C8" s="113"/>
      <c r="D8" s="114"/>
      <c r="E8" s="113"/>
      <c r="F8" s="113"/>
      <c r="G8" s="113"/>
      <c r="H8" s="113"/>
      <c r="I8" s="113"/>
      <c r="J8" s="113"/>
      <c r="K8" s="113"/>
      <c r="L8" s="113"/>
      <c r="M8" s="113"/>
      <c r="N8" s="113"/>
      <c r="O8" s="113"/>
    </row>
    <row r="9" spans="2:16" ht="18" customHeight="1">
      <c r="B9" s="113"/>
      <c r="C9" s="115"/>
      <c r="D9" s="115"/>
      <c r="E9" s="115"/>
      <c r="F9" s="115"/>
      <c r="G9" s="115"/>
      <c r="H9" s="115"/>
      <c r="I9" s="115"/>
      <c r="J9" s="115"/>
      <c r="K9" s="115"/>
      <c r="L9" s="115"/>
      <c r="M9" s="115"/>
      <c r="N9" s="115"/>
      <c r="O9" s="115"/>
    </row>
    <row r="10" spans="2:16" ht="23.25">
      <c r="B10" s="603" t="s">
        <v>627</v>
      </c>
      <c r="C10" s="603"/>
      <c r="D10" s="603"/>
      <c r="E10" s="603"/>
      <c r="F10" s="603"/>
      <c r="G10" s="603"/>
      <c r="H10" s="603"/>
      <c r="I10" s="603"/>
      <c r="J10" s="603"/>
      <c r="K10" s="603"/>
      <c r="L10" s="603"/>
      <c r="M10" s="603"/>
      <c r="N10" s="603"/>
      <c r="O10" s="603"/>
    </row>
    <row r="11" spans="2:16" ht="23.25">
      <c r="B11" s="603" t="s">
        <v>0</v>
      </c>
      <c r="C11" s="603"/>
      <c r="D11" s="603"/>
      <c r="E11" s="603"/>
      <c r="F11" s="603"/>
      <c r="G11" s="603"/>
      <c r="H11" s="603"/>
      <c r="I11" s="603"/>
      <c r="J11" s="603"/>
      <c r="K11" s="603"/>
      <c r="L11" s="603"/>
      <c r="M11" s="603"/>
      <c r="N11" s="603"/>
      <c r="O11" s="603"/>
    </row>
    <row r="12" spans="2:16" ht="18" customHeight="1">
      <c r="B12" s="113"/>
      <c r="C12" s="113"/>
      <c r="D12" s="113"/>
      <c r="E12" s="113"/>
      <c r="F12" s="113"/>
      <c r="G12" s="113"/>
      <c r="H12" s="113"/>
      <c r="I12" s="113"/>
      <c r="J12" s="113"/>
      <c r="K12" s="113"/>
      <c r="L12" s="113"/>
      <c r="M12" s="113"/>
      <c r="N12" s="113"/>
      <c r="O12" s="113"/>
    </row>
    <row r="13" spans="2:16" ht="18" customHeight="1">
      <c r="B13" s="113"/>
      <c r="C13" s="113"/>
      <c r="D13" s="113"/>
      <c r="E13" s="113"/>
      <c r="F13" s="113"/>
      <c r="G13" s="113"/>
      <c r="H13" s="113"/>
      <c r="I13" s="113"/>
      <c r="J13" s="113"/>
      <c r="K13" s="113"/>
      <c r="L13" s="113"/>
      <c r="M13" s="113"/>
      <c r="N13" s="113"/>
      <c r="O13" s="113"/>
    </row>
    <row r="14" spans="2:16" s="269" customFormat="1">
      <c r="B14" s="267"/>
      <c r="C14" s="267"/>
      <c r="D14" s="267"/>
      <c r="E14" s="267"/>
      <c r="F14" s="267"/>
      <c r="G14" s="267"/>
      <c r="H14" s="268"/>
      <c r="I14" s="267"/>
      <c r="J14" s="267"/>
      <c r="K14" s="267"/>
      <c r="L14" s="267"/>
      <c r="M14" s="268"/>
      <c r="N14" s="267"/>
      <c r="O14" s="267"/>
    </row>
    <row r="15" spans="2:16" s="269" customFormat="1" ht="18.75">
      <c r="B15" s="270"/>
      <c r="C15" s="270"/>
      <c r="D15" s="270"/>
      <c r="E15" s="270"/>
      <c r="F15" s="270"/>
      <c r="G15" s="270"/>
      <c r="H15" s="271"/>
      <c r="I15" s="270"/>
      <c r="J15" s="270"/>
      <c r="K15" s="271"/>
      <c r="L15" s="271"/>
      <c r="M15" s="271"/>
      <c r="N15" s="270"/>
      <c r="O15" s="270"/>
    </row>
    <row r="16" spans="2:16" s="269" customFormat="1" ht="18.75">
      <c r="B16" s="270"/>
      <c r="C16" s="270"/>
      <c r="D16" s="270"/>
      <c r="E16" s="270"/>
      <c r="F16" s="270"/>
      <c r="G16" s="270"/>
      <c r="H16" s="271"/>
      <c r="I16" s="270"/>
      <c r="J16" s="270"/>
      <c r="K16" s="271"/>
      <c r="L16" s="271"/>
      <c r="M16" s="271" t="s">
        <v>1</v>
      </c>
      <c r="N16" s="270"/>
      <c r="O16" s="270"/>
    </row>
    <row r="17" spans="2:15" s="269" customFormat="1" ht="18.75">
      <c r="B17" s="270"/>
      <c r="C17" s="270"/>
      <c r="D17" s="270"/>
      <c r="E17" s="270"/>
      <c r="F17" s="270"/>
      <c r="G17" s="270"/>
      <c r="H17" s="271"/>
      <c r="I17" s="270"/>
      <c r="J17" s="270"/>
      <c r="K17" s="271"/>
      <c r="L17" s="270"/>
      <c r="M17" s="270"/>
      <c r="N17" s="270"/>
      <c r="O17" s="270"/>
    </row>
    <row r="18" spans="2:15" s="269" customFormat="1" ht="18.75">
      <c r="B18" s="270"/>
      <c r="C18" s="270"/>
      <c r="D18" s="270" t="s">
        <v>2</v>
      </c>
      <c r="E18" s="272"/>
      <c r="F18" s="270"/>
      <c r="G18" s="270"/>
      <c r="H18" s="273"/>
      <c r="I18" s="270"/>
      <c r="J18" s="270"/>
      <c r="K18" s="270"/>
      <c r="L18" s="273"/>
      <c r="M18" s="274" t="s">
        <v>444</v>
      </c>
      <c r="N18" s="270"/>
      <c r="O18" s="270"/>
    </row>
    <row r="19" spans="2:15" s="269" customFormat="1" ht="18.75">
      <c r="B19" s="270"/>
      <c r="C19" s="270"/>
      <c r="D19" s="270"/>
      <c r="E19" s="272"/>
      <c r="F19" s="270"/>
      <c r="G19" s="270"/>
      <c r="H19" s="275"/>
      <c r="I19" s="270"/>
      <c r="J19" s="270"/>
      <c r="K19" s="270"/>
      <c r="L19" s="275"/>
      <c r="M19" s="275"/>
      <c r="N19" s="270"/>
      <c r="O19" s="270"/>
    </row>
    <row r="20" spans="2:15" s="269" customFormat="1" ht="18.75">
      <c r="B20" s="270"/>
      <c r="C20" s="270"/>
      <c r="D20" s="270" t="s">
        <v>3</v>
      </c>
      <c r="E20" s="272"/>
      <c r="F20" s="270"/>
      <c r="G20" s="270"/>
      <c r="H20" s="273"/>
      <c r="I20" s="270"/>
      <c r="J20" s="270"/>
      <c r="K20" s="270"/>
      <c r="L20" s="273"/>
      <c r="M20" s="274" t="s">
        <v>445</v>
      </c>
      <c r="N20" s="270"/>
      <c r="O20" s="270"/>
    </row>
    <row r="21" spans="2:15" s="269" customFormat="1" ht="18.75">
      <c r="B21" s="270"/>
      <c r="C21" s="270"/>
      <c r="D21" s="270"/>
      <c r="E21" s="272"/>
      <c r="F21" s="270"/>
      <c r="G21" s="270"/>
      <c r="H21" s="275"/>
      <c r="I21" s="270"/>
      <c r="J21" s="270"/>
      <c r="K21" s="270"/>
      <c r="L21" s="275"/>
      <c r="M21" s="275"/>
      <c r="N21" s="270"/>
      <c r="O21" s="270"/>
    </row>
    <row r="22" spans="2:15" s="269" customFormat="1" ht="18.75">
      <c r="B22" s="270"/>
      <c r="C22" s="270"/>
      <c r="D22" s="270" t="s">
        <v>4</v>
      </c>
      <c r="E22" s="272"/>
      <c r="F22" s="270"/>
      <c r="G22" s="270"/>
      <c r="H22" s="273"/>
      <c r="I22" s="270"/>
      <c r="J22" s="270"/>
      <c r="K22" s="270"/>
      <c r="L22" s="273"/>
      <c r="M22" s="274" t="s">
        <v>446</v>
      </c>
      <c r="N22" s="270"/>
      <c r="O22" s="270"/>
    </row>
    <row r="23" spans="2:15" s="269" customFormat="1" ht="18.75">
      <c r="B23" s="270"/>
      <c r="C23" s="270"/>
      <c r="D23" s="270"/>
      <c r="E23" s="272"/>
      <c r="F23" s="270"/>
      <c r="G23" s="270"/>
      <c r="H23" s="275"/>
      <c r="I23" s="270"/>
      <c r="J23" s="270"/>
      <c r="K23" s="270"/>
      <c r="L23" s="275"/>
      <c r="M23" s="275"/>
      <c r="N23" s="270"/>
      <c r="O23" s="270"/>
    </row>
    <row r="24" spans="2:15" s="269" customFormat="1" ht="18.75">
      <c r="B24" s="270"/>
      <c r="C24" s="270"/>
      <c r="D24" s="270" t="s">
        <v>5</v>
      </c>
      <c r="E24" s="272"/>
      <c r="F24" s="270"/>
      <c r="G24" s="270"/>
      <c r="H24" s="273"/>
      <c r="I24" s="270"/>
      <c r="J24" s="270"/>
      <c r="K24" s="270"/>
      <c r="L24" s="273"/>
      <c r="M24" s="274" t="s">
        <v>447</v>
      </c>
      <c r="N24" s="270"/>
      <c r="O24" s="270"/>
    </row>
    <row r="25" spans="2:15" s="269" customFormat="1" ht="18.75">
      <c r="B25" s="270"/>
      <c r="C25" s="270"/>
      <c r="D25" s="270"/>
      <c r="E25" s="272"/>
      <c r="F25" s="270"/>
      <c r="G25" s="270"/>
      <c r="H25" s="275"/>
      <c r="I25" s="270"/>
      <c r="J25" s="270"/>
      <c r="K25" s="270"/>
      <c r="L25" s="275"/>
      <c r="M25" s="275"/>
      <c r="N25" s="270"/>
      <c r="O25" s="270"/>
    </row>
    <row r="26" spans="2:15" s="269" customFormat="1" ht="18.75">
      <c r="B26" s="270"/>
      <c r="C26" s="270"/>
      <c r="D26" s="270" t="s">
        <v>6</v>
      </c>
      <c r="E26" s="272"/>
      <c r="F26" s="270"/>
      <c r="G26" s="270"/>
      <c r="H26" s="273"/>
      <c r="I26" s="270"/>
      <c r="J26" s="270"/>
      <c r="K26" s="270"/>
      <c r="L26" s="273"/>
      <c r="M26" s="274" t="s">
        <v>448</v>
      </c>
      <c r="N26" s="270"/>
      <c r="O26" s="270"/>
    </row>
    <row r="27" spans="2:15" s="269" customFormat="1" ht="18.75">
      <c r="B27" s="270"/>
      <c r="C27" s="270"/>
      <c r="D27" s="270"/>
      <c r="E27" s="272"/>
      <c r="F27" s="270"/>
      <c r="G27" s="270"/>
      <c r="H27" s="275"/>
      <c r="I27" s="270"/>
      <c r="J27" s="270"/>
      <c r="K27" s="270"/>
      <c r="L27" s="275"/>
      <c r="M27" s="275"/>
      <c r="N27" s="270"/>
      <c r="O27" s="270"/>
    </row>
    <row r="28" spans="2:15" s="269" customFormat="1" ht="18.75">
      <c r="B28" s="270"/>
      <c r="C28" s="270"/>
      <c r="D28" s="270" t="s">
        <v>7</v>
      </c>
      <c r="E28" s="272"/>
      <c r="F28" s="270"/>
      <c r="G28" s="270"/>
      <c r="H28" s="273"/>
      <c r="I28" s="270"/>
      <c r="J28" s="270"/>
      <c r="K28" s="270"/>
      <c r="L28" s="276"/>
      <c r="M28" s="274" t="s">
        <v>449</v>
      </c>
      <c r="N28" s="270"/>
      <c r="O28" s="270"/>
    </row>
    <row r="29" spans="2:15" s="269" customFormat="1" ht="18.75">
      <c r="B29" s="270"/>
      <c r="C29" s="270"/>
      <c r="D29" s="270"/>
      <c r="E29" s="272"/>
      <c r="F29" s="270"/>
      <c r="G29" s="270"/>
      <c r="H29" s="275"/>
      <c r="I29" s="270"/>
      <c r="J29" s="270"/>
      <c r="K29" s="270"/>
      <c r="L29" s="275"/>
      <c r="M29" s="273"/>
      <c r="N29" s="270"/>
      <c r="O29" s="270"/>
    </row>
    <row r="30" spans="2:15" s="269" customFormat="1" ht="18.75">
      <c r="B30" s="270"/>
      <c r="C30" s="270"/>
      <c r="D30" s="270" t="s">
        <v>8</v>
      </c>
      <c r="E30" s="272"/>
      <c r="F30" s="270"/>
      <c r="G30" s="270"/>
      <c r="H30" s="273"/>
      <c r="I30" s="270"/>
      <c r="J30" s="270"/>
      <c r="K30" s="270"/>
      <c r="L30" s="276"/>
      <c r="M30" s="274" t="s">
        <v>450</v>
      </c>
      <c r="N30" s="270"/>
      <c r="O30" s="270"/>
    </row>
    <row r="31" spans="2:15" s="269" customFormat="1" ht="18.75">
      <c r="B31" s="270"/>
      <c r="C31" s="272"/>
      <c r="D31" s="272"/>
      <c r="E31" s="272"/>
      <c r="F31" s="270"/>
      <c r="G31" s="270"/>
      <c r="H31" s="275"/>
      <c r="I31" s="270"/>
      <c r="J31" s="270"/>
      <c r="K31" s="270"/>
      <c r="L31" s="275"/>
      <c r="M31" s="273"/>
      <c r="N31" s="270"/>
      <c r="O31" s="270"/>
    </row>
    <row r="32" spans="2:15" s="269" customFormat="1" ht="17.25">
      <c r="B32" s="267"/>
      <c r="C32" s="277"/>
      <c r="D32" s="277"/>
      <c r="E32" s="278"/>
      <c r="F32" s="200"/>
      <c r="G32" s="200"/>
      <c r="H32" s="279"/>
      <c r="I32" s="267"/>
      <c r="J32" s="267"/>
      <c r="K32" s="267"/>
      <c r="L32" s="280"/>
      <c r="M32" s="267"/>
      <c r="N32" s="267"/>
      <c r="O32" s="267"/>
    </row>
  </sheetData>
  <mergeCells count="3">
    <mergeCell ref="E2:O7"/>
    <mergeCell ref="B10:O10"/>
    <mergeCell ref="B11:O11"/>
  </mergeCells>
  <hyperlinks>
    <hyperlink ref="M18" location="IG!A1" display="IGA1" xr:uid="{5BA5C1FF-0B88-4BF4-BCF7-5C3175032935}"/>
    <hyperlink ref="M20" location="BG!A1" display="BGA1" xr:uid="{78357219-AF32-446D-A3C8-E03DE7364333}"/>
    <hyperlink ref="M22" location="EERR!A1" display="EERRA1" xr:uid="{76B9FAB0-997A-46AD-A307-807ADADAEE83}"/>
    <hyperlink ref="M24" location="EFE!A1" display="EFEA1" xr:uid="{DF3C130D-FB8B-442D-BE74-3F8F81134C2B}"/>
    <hyperlink ref="M26" location="VPN!A1" display="VPNA1" xr:uid="{BC303B67-79F6-428B-9878-DD38342794DA}"/>
    <hyperlink ref="M28" location="'Notas 1 a Nota 3'!A1" display="Notas 1 a Nota 3A1" xr:uid="{64F50D6A-0857-445F-A421-145CC030B6DD}"/>
    <hyperlink ref="M30" location="'Nota 4 a Nota 9'!A1" display="Nota 4 a Nota 9A1" xr:uid="{D854D625-5036-4AD7-8526-3367BEC7C42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6561C-2915-4240-A393-628414887310}">
  <dimension ref="A1:N679"/>
  <sheetViews>
    <sheetView topLeftCell="C642" workbookViewId="0">
      <selection activeCell="X175" sqref="X175"/>
    </sheetView>
  </sheetViews>
  <sheetFormatPr baseColWidth="10" defaultColWidth="11.42578125" defaultRowHeight="12.75"/>
  <cols>
    <col min="1" max="2" width="0" style="187" hidden="1" customWidth="1"/>
    <col min="3" max="3" width="17.85546875" style="187" bestFit="1" customWidth="1"/>
    <col min="4" max="4" width="15.42578125" style="187" bestFit="1" customWidth="1"/>
    <col min="5" max="5" width="16.140625" style="187" bestFit="1" customWidth="1"/>
    <col min="6" max="6" width="58.7109375" style="187" bestFit="1" customWidth="1"/>
    <col min="7" max="9" width="11.42578125" style="187"/>
    <col min="10" max="12" width="12.28515625" style="187" bestFit="1" customWidth="1"/>
    <col min="13" max="13" width="11.42578125" style="187"/>
    <col min="14" max="14" width="11.85546875" style="187" bestFit="1" customWidth="1"/>
    <col min="15" max="16384" width="11.42578125" style="187"/>
  </cols>
  <sheetData>
    <row r="1" spans="1:11">
      <c r="A1" s="185" t="s">
        <v>494</v>
      </c>
      <c r="B1" s="185" t="s">
        <v>483</v>
      </c>
      <c r="C1" s="185" t="s">
        <v>309</v>
      </c>
      <c r="D1" s="185" t="s">
        <v>495</v>
      </c>
      <c r="E1" s="185" t="s">
        <v>496</v>
      </c>
      <c r="F1" s="185" t="s">
        <v>497</v>
      </c>
      <c r="G1" s="185" t="s">
        <v>135</v>
      </c>
      <c r="H1" s="185" t="s">
        <v>498</v>
      </c>
      <c r="I1" s="185" t="s">
        <v>499</v>
      </c>
      <c r="J1" s="186" t="s">
        <v>500</v>
      </c>
      <c r="K1" s="186" t="s">
        <v>501</v>
      </c>
    </row>
    <row r="2" spans="1:11">
      <c r="A2" s="187">
        <v>176</v>
      </c>
      <c r="B2" s="187">
        <v>1108</v>
      </c>
      <c r="C2" s="187" t="s">
        <v>502</v>
      </c>
      <c r="D2" s="187">
        <v>10</v>
      </c>
      <c r="E2" s="187" t="s">
        <v>503</v>
      </c>
      <c r="F2" s="187" t="s">
        <v>504</v>
      </c>
      <c r="G2" s="187" t="s">
        <v>505</v>
      </c>
      <c r="H2" s="188">
        <v>45383</v>
      </c>
      <c r="I2" s="187" t="s">
        <v>506</v>
      </c>
      <c r="J2" s="189">
        <v>0</v>
      </c>
      <c r="K2" s="189">
        <v>62475</v>
      </c>
    </row>
    <row r="3" spans="1:11">
      <c r="A3" s="187">
        <v>179</v>
      </c>
      <c r="B3" s="187">
        <v>1110</v>
      </c>
      <c r="C3" s="187" t="s">
        <v>502</v>
      </c>
      <c r="D3" s="187">
        <v>23</v>
      </c>
      <c r="E3" s="187" t="s">
        <v>503</v>
      </c>
      <c r="F3" s="187" t="s">
        <v>504</v>
      </c>
      <c r="G3" s="187" t="s">
        <v>505</v>
      </c>
      <c r="H3" s="188">
        <v>45384</v>
      </c>
      <c r="I3" s="187" t="s">
        <v>506</v>
      </c>
      <c r="J3" s="189">
        <v>0</v>
      </c>
      <c r="K3" s="189">
        <v>1289191</v>
      </c>
    </row>
    <row r="4" spans="1:11">
      <c r="A4" s="187">
        <v>184</v>
      </c>
      <c r="B4" s="187">
        <v>1112</v>
      </c>
      <c r="C4" s="187" t="s">
        <v>502</v>
      </c>
      <c r="D4" s="187">
        <v>39</v>
      </c>
      <c r="E4" s="187" t="s">
        <v>503</v>
      </c>
      <c r="F4" s="187" t="s">
        <v>504</v>
      </c>
      <c r="G4" s="187" t="s">
        <v>505</v>
      </c>
      <c r="H4" s="188">
        <v>45385</v>
      </c>
      <c r="I4" s="187" t="s">
        <v>506</v>
      </c>
      <c r="J4" s="189">
        <v>1364347</v>
      </c>
      <c r="K4" s="189">
        <v>0</v>
      </c>
    </row>
    <row r="5" spans="1:11">
      <c r="A5" s="187">
        <v>185</v>
      </c>
      <c r="B5" s="187">
        <v>1114</v>
      </c>
      <c r="C5" s="187" t="s">
        <v>502</v>
      </c>
      <c r="D5" s="187">
        <v>52</v>
      </c>
      <c r="E5" s="187" t="s">
        <v>503</v>
      </c>
      <c r="F5" s="187" t="s">
        <v>504</v>
      </c>
      <c r="G5" s="187" t="s">
        <v>505</v>
      </c>
      <c r="H5" s="188">
        <v>45386</v>
      </c>
      <c r="I5" s="187" t="s">
        <v>506</v>
      </c>
      <c r="J5" s="189">
        <v>8015</v>
      </c>
      <c r="K5" s="189">
        <v>0</v>
      </c>
    </row>
    <row r="6" spans="1:11">
      <c r="A6" s="187">
        <v>186</v>
      </c>
      <c r="B6" s="187">
        <v>1116</v>
      </c>
      <c r="C6" s="187" t="s">
        <v>502</v>
      </c>
      <c r="D6" s="187">
        <v>63</v>
      </c>
      <c r="E6" s="187" t="s">
        <v>503</v>
      </c>
      <c r="F6" s="187" t="s">
        <v>504</v>
      </c>
      <c r="G6" s="187" t="s">
        <v>505</v>
      </c>
      <c r="H6" s="188">
        <v>45387</v>
      </c>
      <c r="I6" s="187" t="s">
        <v>506</v>
      </c>
      <c r="J6" s="189">
        <v>0</v>
      </c>
      <c r="K6" s="189">
        <v>2011</v>
      </c>
    </row>
    <row r="7" spans="1:11">
      <c r="A7" s="187">
        <v>189</v>
      </c>
      <c r="B7" s="187">
        <v>2089</v>
      </c>
      <c r="C7" s="187" t="s">
        <v>502</v>
      </c>
      <c r="D7" s="187">
        <v>83</v>
      </c>
      <c r="E7" s="187" t="s">
        <v>503</v>
      </c>
      <c r="F7" s="187" t="s">
        <v>504</v>
      </c>
      <c r="G7" s="187" t="s">
        <v>505</v>
      </c>
      <c r="H7" s="188">
        <v>45390</v>
      </c>
      <c r="I7" s="187" t="s">
        <v>506</v>
      </c>
      <c r="J7" s="189">
        <v>770</v>
      </c>
      <c r="K7" s="189">
        <v>0</v>
      </c>
    </row>
    <row r="8" spans="1:11">
      <c r="A8" s="187">
        <v>191</v>
      </c>
      <c r="B8" s="187">
        <v>2102</v>
      </c>
      <c r="C8" s="187" t="s">
        <v>502</v>
      </c>
      <c r="D8" s="187">
        <v>92</v>
      </c>
      <c r="E8" s="187" t="s">
        <v>503</v>
      </c>
      <c r="F8" s="187" t="s">
        <v>504</v>
      </c>
      <c r="G8" s="187" t="s">
        <v>505</v>
      </c>
      <c r="H8" s="188">
        <v>45391</v>
      </c>
      <c r="I8" s="187" t="s">
        <v>506</v>
      </c>
      <c r="J8" s="189">
        <v>395502</v>
      </c>
      <c r="K8" s="189">
        <v>0</v>
      </c>
    </row>
    <row r="9" spans="1:11">
      <c r="A9" s="187">
        <v>192</v>
      </c>
      <c r="B9" s="187">
        <v>2125</v>
      </c>
      <c r="C9" s="187" t="s">
        <v>502</v>
      </c>
      <c r="D9" s="187">
        <v>102</v>
      </c>
      <c r="E9" s="187" t="s">
        <v>503</v>
      </c>
      <c r="F9" s="187" t="s">
        <v>504</v>
      </c>
      <c r="G9" s="187" t="s">
        <v>505</v>
      </c>
      <c r="H9" s="188">
        <v>45392</v>
      </c>
      <c r="I9" s="187" t="s">
        <v>506</v>
      </c>
      <c r="J9" s="189">
        <v>1671934</v>
      </c>
      <c r="K9" s="189">
        <v>0</v>
      </c>
    </row>
    <row r="10" spans="1:11">
      <c r="A10" s="187">
        <v>193</v>
      </c>
      <c r="B10" s="187">
        <v>2136</v>
      </c>
      <c r="C10" s="187" t="s">
        <v>502</v>
      </c>
      <c r="D10" s="187">
        <v>108</v>
      </c>
      <c r="E10" s="187" t="s">
        <v>503</v>
      </c>
      <c r="F10" s="187" t="s">
        <v>504</v>
      </c>
      <c r="G10" s="187" t="s">
        <v>505</v>
      </c>
      <c r="H10" s="188">
        <v>45393</v>
      </c>
      <c r="I10" s="187" t="s">
        <v>506</v>
      </c>
      <c r="J10" s="189">
        <v>1055829</v>
      </c>
      <c r="K10" s="189">
        <v>0</v>
      </c>
    </row>
    <row r="11" spans="1:11">
      <c r="A11" s="187">
        <v>196</v>
      </c>
      <c r="B11" s="187">
        <v>2167</v>
      </c>
      <c r="C11" s="187" t="s">
        <v>502</v>
      </c>
      <c r="D11" s="187">
        <v>125</v>
      </c>
      <c r="E11" s="187" t="s">
        <v>503</v>
      </c>
      <c r="F11" s="187" t="s">
        <v>504</v>
      </c>
      <c r="G11" s="187" t="s">
        <v>505</v>
      </c>
      <c r="H11" s="188">
        <v>45394</v>
      </c>
      <c r="I11" s="187" t="s">
        <v>506</v>
      </c>
      <c r="J11" s="189">
        <v>858766</v>
      </c>
      <c r="K11" s="189">
        <v>0</v>
      </c>
    </row>
    <row r="12" spans="1:11">
      <c r="A12" s="187">
        <v>198</v>
      </c>
      <c r="B12" s="187">
        <v>2323</v>
      </c>
      <c r="C12" s="187" t="s">
        <v>502</v>
      </c>
      <c r="D12" s="187">
        <v>148</v>
      </c>
      <c r="E12" s="187" t="s">
        <v>503</v>
      </c>
      <c r="F12" s="187" t="s">
        <v>504</v>
      </c>
      <c r="G12" s="187" t="s">
        <v>505</v>
      </c>
      <c r="H12" s="188">
        <v>45398</v>
      </c>
      <c r="I12" s="187" t="s">
        <v>506</v>
      </c>
      <c r="J12" s="189">
        <v>57372</v>
      </c>
      <c r="K12" s="189">
        <v>0</v>
      </c>
    </row>
    <row r="13" spans="1:11">
      <c r="A13" s="187">
        <v>199</v>
      </c>
      <c r="B13" s="187">
        <v>2346</v>
      </c>
      <c r="C13" s="187" t="s">
        <v>502</v>
      </c>
      <c r="D13" s="187">
        <v>158</v>
      </c>
      <c r="E13" s="187" t="s">
        <v>503</v>
      </c>
      <c r="F13" s="187" t="s">
        <v>504</v>
      </c>
      <c r="G13" s="187" t="s">
        <v>505</v>
      </c>
      <c r="H13" s="188">
        <v>45399</v>
      </c>
      <c r="I13" s="187" t="s">
        <v>506</v>
      </c>
      <c r="J13" s="189">
        <v>0</v>
      </c>
      <c r="K13" s="189">
        <v>78887</v>
      </c>
    </row>
    <row r="14" spans="1:11">
      <c r="A14" s="187">
        <v>200</v>
      </c>
      <c r="B14" s="187">
        <v>2393</v>
      </c>
      <c r="C14" s="187" t="s">
        <v>502</v>
      </c>
      <c r="D14" s="187">
        <v>166</v>
      </c>
      <c r="E14" s="187" t="s">
        <v>503</v>
      </c>
      <c r="F14" s="187" t="s">
        <v>504</v>
      </c>
      <c r="G14" s="187" t="s">
        <v>505</v>
      </c>
      <c r="H14" s="188">
        <v>45400</v>
      </c>
      <c r="I14" s="187" t="s">
        <v>506</v>
      </c>
      <c r="J14" s="189">
        <v>0</v>
      </c>
      <c r="K14" s="189">
        <v>659780</v>
      </c>
    </row>
    <row r="15" spans="1:11">
      <c r="A15" s="187">
        <v>201</v>
      </c>
      <c r="B15" s="187">
        <v>2407</v>
      </c>
      <c r="C15" s="187" t="s">
        <v>502</v>
      </c>
      <c r="D15" s="187">
        <v>172</v>
      </c>
      <c r="E15" s="187" t="s">
        <v>503</v>
      </c>
      <c r="F15" s="187" t="s">
        <v>504</v>
      </c>
      <c r="G15" s="187" t="s">
        <v>505</v>
      </c>
      <c r="H15" s="188">
        <v>45401</v>
      </c>
      <c r="I15" s="187" t="s">
        <v>506</v>
      </c>
      <c r="J15" s="189">
        <v>1549049</v>
      </c>
      <c r="K15" s="189">
        <v>0</v>
      </c>
    </row>
    <row r="16" spans="1:11">
      <c r="A16" s="187">
        <v>202</v>
      </c>
      <c r="B16" s="187">
        <v>2537</v>
      </c>
      <c r="C16" s="187" t="s">
        <v>502</v>
      </c>
      <c r="D16" s="187">
        <v>185</v>
      </c>
      <c r="E16" s="187" t="s">
        <v>503</v>
      </c>
      <c r="F16" s="187" t="s">
        <v>504</v>
      </c>
      <c r="G16" s="187" t="s">
        <v>505</v>
      </c>
      <c r="H16" s="188">
        <v>45404</v>
      </c>
      <c r="I16" s="187" t="s">
        <v>506</v>
      </c>
      <c r="J16" s="189">
        <v>1127124</v>
      </c>
      <c r="K16" s="189">
        <v>0</v>
      </c>
    </row>
    <row r="17" spans="1:11">
      <c r="A17" s="187">
        <v>203</v>
      </c>
      <c r="B17" s="187">
        <v>2640</v>
      </c>
      <c r="C17" s="187" t="s">
        <v>502</v>
      </c>
      <c r="D17" s="187">
        <v>201</v>
      </c>
      <c r="E17" s="187" t="s">
        <v>503</v>
      </c>
      <c r="F17" s="187" t="s">
        <v>504</v>
      </c>
      <c r="G17" s="187" t="s">
        <v>505</v>
      </c>
      <c r="H17" s="188">
        <v>45406</v>
      </c>
      <c r="I17" s="187" t="s">
        <v>506</v>
      </c>
      <c r="J17" s="189">
        <v>1047042</v>
      </c>
      <c r="K17" s="189">
        <v>0</v>
      </c>
    </row>
    <row r="18" spans="1:11">
      <c r="A18" s="187">
        <v>204</v>
      </c>
      <c r="B18" s="187">
        <v>2694</v>
      </c>
      <c r="C18" s="187" t="s">
        <v>502</v>
      </c>
      <c r="D18" s="187">
        <v>209</v>
      </c>
      <c r="E18" s="187" t="s">
        <v>503</v>
      </c>
      <c r="F18" s="187" t="s">
        <v>504</v>
      </c>
      <c r="G18" s="187" t="s">
        <v>505</v>
      </c>
      <c r="H18" s="188">
        <v>45407</v>
      </c>
      <c r="I18" s="187" t="s">
        <v>506</v>
      </c>
      <c r="J18" s="189">
        <v>1385299</v>
      </c>
      <c r="K18" s="189">
        <v>0</v>
      </c>
    </row>
    <row r="19" spans="1:11">
      <c r="A19" s="187">
        <v>205</v>
      </c>
      <c r="B19" s="187">
        <v>3110</v>
      </c>
      <c r="C19" s="187" t="s">
        <v>502</v>
      </c>
      <c r="D19" s="187">
        <v>225</v>
      </c>
      <c r="E19" s="187" t="s">
        <v>503</v>
      </c>
      <c r="F19" s="187" t="s">
        <v>504</v>
      </c>
      <c r="G19" s="187" t="s">
        <v>505</v>
      </c>
      <c r="H19" s="188">
        <v>45408</v>
      </c>
      <c r="I19" s="187" t="s">
        <v>506</v>
      </c>
      <c r="J19" s="189">
        <v>712371</v>
      </c>
      <c r="K19" s="189">
        <v>0</v>
      </c>
    </row>
    <row r="20" spans="1:11">
      <c r="A20" s="187">
        <v>208</v>
      </c>
      <c r="B20" s="187">
        <v>3210</v>
      </c>
      <c r="C20" s="187" t="s">
        <v>502</v>
      </c>
      <c r="D20" s="187">
        <v>246</v>
      </c>
      <c r="E20" s="187" t="s">
        <v>503</v>
      </c>
      <c r="F20" s="187" t="s">
        <v>504</v>
      </c>
      <c r="G20" s="187" t="s">
        <v>505</v>
      </c>
      <c r="H20" s="188">
        <v>45412</v>
      </c>
      <c r="I20" s="187" t="s">
        <v>506</v>
      </c>
      <c r="J20" s="189">
        <v>4652350</v>
      </c>
      <c r="K20" s="189">
        <v>0</v>
      </c>
    </row>
    <row r="21" spans="1:11">
      <c r="A21" s="187">
        <v>212</v>
      </c>
      <c r="B21" s="187">
        <v>3583</v>
      </c>
      <c r="C21" s="187" t="s">
        <v>502</v>
      </c>
      <c r="D21" s="187">
        <v>301</v>
      </c>
      <c r="E21" s="187" t="s">
        <v>503</v>
      </c>
      <c r="F21" s="187" t="s">
        <v>504</v>
      </c>
      <c r="G21" s="187" t="s">
        <v>505</v>
      </c>
      <c r="H21" s="188">
        <v>45414</v>
      </c>
      <c r="I21" s="187" t="s">
        <v>506</v>
      </c>
      <c r="J21" s="189">
        <v>0</v>
      </c>
      <c r="K21" s="189">
        <v>141301</v>
      </c>
    </row>
    <row r="22" spans="1:11">
      <c r="A22" s="187">
        <v>214</v>
      </c>
      <c r="B22" s="187">
        <v>3598</v>
      </c>
      <c r="C22" s="187" t="s">
        <v>502</v>
      </c>
      <c r="D22" s="187">
        <v>310</v>
      </c>
      <c r="E22" s="187" t="s">
        <v>503</v>
      </c>
      <c r="F22" s="187" t="s">
        <v>504</v>
      </c>
      <c r="G22" s="187" t="s">
        <v>505</v>
      </c>
      <c r="H22" s="188">
        <v>45415</v>
      </c>
      <c r="I22" s="187" t="s">
        <v>506</v>
      </c>
      <c r="J22" s="189">
        <v>0</v>
      </c>
      <c r="K22" s="189">
        <v>1063404</v>
      </c>
    </row>
    <row r="23" spans="1:11">
      <c r="A23" s="187">
        <v>216</v>
      </c>
      <c r="B23" s="187">
        <v>3609</v>
      </c>
      <c r="C23" s="187" t="s">
        <v>502</v>
      </c>
      <c r="D23" s="187">
        <v>329</v>
      </c>
      <c r="E23" s="187" t="s">
        <v>503</v>
      </c>
      <c r="F23" s="187" t="s">
        <v>504</v>
      </c>
      <c r="G23" s="187" t="s">
        <v>505</v>
      </c>
      <c r="H23" s="188">
        <v>45418</v>
      </c>
      <c r="I23" s="187" t="s">
        <v>507</v>
      </c>
      <c r="J23" s="189">
        <v>0</v>
      </c>
      <c r="K23" s="189">
        <v>350155</v>
      </c>
    </row>
    <row r="24" spans="1:11">
      <c r="A24" s="187">
        <v>218</v>
      </c>
      <c r="B24" s="187">
        <v>3644</v>
      </c>
      <c r="C24" s="187" t="s">
        <v>502</v>
      </c>
      <c r="D24" s="187">
        <v>338</v>
      </c>
      <c r="E24" s="187" t="s">
        <v>503</v>
      </c>
      <c r="F24" s="187" t="s">
        <v>504</v>
      </c>
      <c r="G24" s="187" t="s">
        <v>505</v>
      </c>
      <c r="H24" s="188">
        <v>45419</v>
      </c>
      <c r="I24" s="187" t="s">
        <v>508</v>
      </c>
      <c r="J24" s="189">
        <v>949316</v>
      </c>
      <c r="K24" s="189">
        <v>0</v>
      </c>
    </row>
    <row r="25" spans="1:11">
      <c r="A25" s="187">
        <v>219</v>
      </c>
      <c r="B25" s="187">
        <v>3728</v>
      </c>
      <c r="C25" s="187" t="s">
        <v>502</v>
      </c>
      <c r="D25" s="187">
        <v>347</v>
      </c>
      <c r="E25" s="187" t="s">
        <v>503</v>
      </c>
      <c r="F25" s="187" t="s">
        <v>504</v>
      </c>
      <c r="G25" s="187" t="s">
        <v>505</v>
      </c>
      <c r="H25" s="188">
        <v>45420</v>
      </c>
      <c r="I25" s="187" t="s">
        <v>508</v>
      </c>
      <c r="J25" s="189">
        <v>0</v>
      </c>
      <c r="K25" s="189">
        <v>155942</v>
      </c>
    </row>
    <row r="26" spans="1:11">
      <c r="A26" s="187">
        <v>220</v>
      </c>
      <c r="B26" s="187">
        <v>3775</v>
      </c>
      <c r="C26" s="187" t="s">
        <v>502</v>
      </c>
      <c r="D26" s="187">
        <v>352</v>
      </c>
      <c r="E26" s="187" t="s">
        <v>503</v>
      </c>
      <c r="F26" s="187" t="s">
        <v>504</v>
      </c>
      <c r="G26" s="187" t="s">
        <v>505</v>
      </c>
      <c r="H26" s="188">
        <v>45421</v>
      </c>
      <c r="I26" s="187" t="s">
        <v>508</v>
      </c>
      <c r="J26" s="189">
        <v>909271</v>
      </c>
      <c r="K26" s="189">
        <v>0</v>
      </c>
    </row>
    <row r="27" spans="1:11">
      <c r="A27" s="187">
        <v>221</v>
      </c>
      <c r="B27" s="187">
        <v>3844</v>
      </c>
      <c r="C27" s="187" t="s">
        <v>502</v>
      </c>
      <c r="D27" s="187">
        <v>359</v>
      </c>
      <c r="E27" s="187" t="s">
        <v>503</v>
      </c>
      <c r="F27" s="187" t="s">
        <v>504</v>
      </c>
      <c r="G27" s="187" t="s">
        <v>505</v>
      </c>
      <c r="H27" s="188">
        <v>45422</v>
      </c>
      <c r="I27" s="187" t="s">
        <v>508</v>
      </c>
      <c r="J27" s="189">
        <v>962979</v>
      </c>
      <c r="K27" s="189">
        <v>0</v>
      </c>
    </row>
    <row r="28" spans="1:11">
      <c r="A28" s="187">
        <v>224</v>
      </c>
      <c r="B28" s="187">
        <v>4050</v>
      </c>
      <c r="C28" s="187" t="s">
        <v>502</v>
      </c>
      <c r="D28" s="187">
        <v>381</v>
      </c>
      <c r="E28" s="187" t="s">
        <v>503</v>
      </c>
      <c r="F28" s="187" t="s">
        <v>504</v>
      </c>
      <c r="G28" s="187" t="s">
        <v>505</v>
      </c>
      <c r="H28" s="188">
        <v>45425</v>
      </c>
      <c r="I28" s="187" t="s">
        <v>508</v>
      </c>
      <c r="J28" s="189">
        <v>0</v>
      </c>
      <c r="K28" s="189">
        <v>1330704</v>
      </c>
    </row>
    <row r="29" spans="1:11">
      <c r="A29" s="187">
        <v>225</v>
      </c>
      <c r="B29" s="187">
        <v>4494</v>
      </c>
      <c r="C29" s="187" t="s">
        <v>502</v>
      </c>
      <c r="D29" s="187">
        <v>403</v>
      </c>
      <c r="E29" s="187" t="s">
        <v>503</v>
      </c>
      <c r="F29" s="187" t="s">
        <v>504</v>
      </c>
      <c r="G29" s="187" t="s">
        <v>505</v>
      </c>
      <c r="H29" s="188">
        <v>45429</v>
      </c>
      <c r="I29" s="187" t="s">
        <v>508</v>
      </c>
      <c r="J29" s="189">
        <v>0</v>
      </c>
      <c r="K29" s="189">
        <v>598845</v>
      </c>
    </row>
    <row r="30" spans="1:11">
      <c r="A30" s="187">
        <v>226</v>
      </c>
      <c r="B30" s="187">
        <v>4775</v>
      </c>
      <c r="C30" s="187" t="s">
        <v>502</v>
      </c>
      <c r="D30" s="187">
        <v>421</v>
      </c>
      <c r="E30" s="187" t="s">
        <v>503</v>
      </c>
      <c r="F30" s="187" t="s">
        <v>504</v>
      </c>
      <c r="G30" s="187" t="s">
        <v>505</v>
      </c>
      <c r="H30" s="188">
        <v>45432</v>
      </c>
      <c r="I30" s="187" t="s">
        <v>508</v>
      </c>
      <c r="J30" s="189">
        <v>14434885</v>
      </c>
      <c r="K30" s="189">
        <v>0</v>
      </c>
    </row>
    <row r="31" spans="1:11">
      <c r="A31" s="187">
        <v>233</v>
      </c>
      <c r="B31" s="187">
        <v>4918</v>
      </c>
      <c r="C31" s="187" t="s">
        <v>502</v>
      </c>
      <c r="D31" s="187">
        <v>440</v>
      </c>
      <c r="E31" s="187" t="s">
        <v>503</v>
      </c>
      <c r="F31" s="187" t="s">
        <v>504</v>
      </c>
      <c r="G31" s="187" t="s">
        <v>505</v>
      </c>
      <c r="H31" s="188">
        <v>45433</v>
      </c>
      <c r="I31" s="187" t="s">
        <v>508</v>
      </c>
      <c r="J31" s="189">
        <v>0</v>
      </c>
      <c r="K31" s="189">
        <v>1988623</v>
      </c>
    </row>
    <row r="32" spans="1:11">
      <c r="A32" s="187">
        <v>234</v>
      </c>
      <c r="B32" s="187">
        <v>4937</v>
      </c>
      <c r="C32" s="187" t="s">
        <v>502</v>
      </c>
      <c r="D32" s="187">
        <v>447</v>
      </c>
      <c r="E32" s="187" t="s">
        <v>503</v>
      </c>
      <c r="F32" s="187" t="s">
        <v>504</v>
      </c>
      <c r="G32" s="187" t="s">
        <v>505</v>
      </c>
      <c r="H32" s="188">
        <v>45434</v>
      </c>
      <c r="I32" s="187" t="s">
        <v>508</v>
      </c>
      <c r="J32" s="189">
        <v>0</v>
      </c>
      <c r="K32" s="189">
        <v>288700</v>
      </c>
    </row>
    <row r="33" spans="1:11">
      <c r="A33" s="187">
        <v>236</v>
      </c>
      <c r="B33" s="187">
        <v>4950</v>
      </c>
      <c r="C33" s="187" t="s">
        <v>502</v>
      </c>
      <c r="D33" s="187">
        <v>456</v>
      </c>
      <c r="E33" s="187" t="s">
        <v>503</v>
      </c>
      <c r="F33" s="187" t="s">
        <v>504</v>
      </c>
      <c r="G33" s="187" t="s">
        <v>505</v>
      </c>
      <c r="H33" s="188">
        <v>45435</v>
      </c>
      <c r="I33" s="187" t="s">
        <v>508</v>
      </c>
      <c r="J33" s="189">
        <v>0</v>
      </c>
      <c r="K33" s="189">
        <v>761497</v>
      </c>
    </row>
    <row r="34" spans="1:11">
      <c r="A34" s="187">
        <v>237</v>
      </c>
      <c r="B34" s="187">
        <v>4952</v>
      </c>
      <c r="C34" s="187" t="s">
        <v>502</v>
      </c>
      <c r="D34" s="187">
        <v>465</v>
      </c>
      <c r="E34" s="187" t="s">
        <v>503</v>
      </c>
      <c r="F34" s="187" t="s">
        <v>504</v>
      </c>
      <c r="G34" s="187" t="s">
        <v>505</v>
      </c>
      <c r="H34" s="188">
        <v>45436</v>
      </c>
      <c r="I34" s="187" t="s">
        <v>508</v>
      </c>
      <c r="J34" s="189">
        <v>246407</v>
      </c>
      <c r="K34" s="189">
        <v>0</v>
      </c>
    </row>
    <row r="35" spans="1:11">
      <c r="A35" s="187">
        <v>240</v>
      </c>
      <c r="B35" s="187">
        <v>4960</v>
      </c>
      <c r="C35" s="187" t="s">
        <v>502</v>
      </c>
      <c r="D35" s="187">
        <v>486</v>
      </c>
      <c r="E35" s="187" t="s">
        <v>503</v>
      </c>
      <c r="F35" s="187" t="s">
        <v>504</v>
      </c>
      <c r="G35" s="187" t="s">
        <v>505</v>
      </c>
      <c r="H35" s="188">
        <v>45439</v>
      </c>
      <c r="I35" s="187" t="s">
        <v>508</v>
      </c>
      <c r="J35" s="189">
        <v>0</v>
      </c>
      <c r="K35" s="189">
        <v>1931483</v>
      </c>
    </row>
    <row r="36" spans="1:11">
      <c r="A36" s="187">
        <v>241</v>
      </c>
      <c r="B36" s="187">
        <v>4978</v>
      </c>
      <c r="C36" s="187" t="s">
        <v>502</v>
      </c>
      <c r="D36" s="187">
        <v>493</v>
      </c>
      <c r="E36" s="187" t="s">
        <v>503</v>
      </c>
      <c r="F36" s="187" t="s">
        <v>504</v>
      </c>
      <c r="G36" s="187" t="s">
        <v>505</v>
      </c>
      <c r="H36" s="188">
        <v>45440</v>
      </c>
      <c r="I36" s="187" t="s">
        <v>508</v>
      </c>
      <c r="J36" s="189">
        <v>26116</v>
      </c>
      <c r="K36" s="189">
        <v>0</v>
      </c>
    </row>
    <row r="37" spans="1:11">
      <c r="A37" s="187">
        <v>242</v>
      </c>
      <c r="B37" s="187">
        <v>4987</v>
      </c>
      <c r="C37" s="187" t="s">
        <v>502</v>
      </c>
      <c r="D37" s="187">
        <v>499</v>
      </c>
      <c r="E37" s="187" t="s">
        <v>503</v>
      </c>
      <c r="F37" s="187" t="s">
        <v>504</v>
      </c>
      <c r="G37" s="187" t="s">
        <v>505</v>
      </c>
      <c r="H37" s="188">
        <v>45441</v>
      </c>
      <c r="I37" s="187" t="s">
        <v>508</v>
      </c>
      <c r="J37" s="189">
        <v>491229</v>
      </c>
      <c r="K37" s="189">
        <v>0</v>
      </c>
    </row>
    <row r="38" spans="1:11">
      <c r="A38" s="187">
        <v>243</v>
      </c>
      <c r="B38" s="187">
        <v>4995</v>
      </c>
      <c r="C38" s="187" t="s">
        <v>502</v>
      </c>
      <c r="D38" s="187">
        <v>510</v>
      </c>
      <c r="E38" s="187" t="s">
        <v>503</v>
      </c>
      <c r="F38" s="187" t="s">
        <v>504</v>
      </c>
      <c r="G38" s="187" t="s">
        <v>505</v>
      </c>
      <c r="H38" s="188">
        <v>45442</v>
      </c>
      <c r="I38" s="187" t="s">
        <v>508</v>
      </c>
      <c r="J38" s="189">
        <v>0</v>
      </c>
      <c r="K38" s="189">
        <v>157352</v>
      </c>
    </row>
    <row r="39" spans="1:11">
      <c r="A39" s="187">
        <v>245</v>
      </c>
      <c r="B39" s="187">
        <v>5020</v>
      </c>
      <c r="C39" s="187" t="s">
        <v>502</v>
      </c>
      <c r="D39" s="187">
        <v>542</v>
      </c>
      <c r="E39" s="187" t="s">
        <v>503</v>
      </c>
      <c r="F39" s="187" t="s">
        <v>504</v>
      </c>
      <c r="G39" s="187" t="s">
        <v>505</v>
      </c>
      <c r="H39" s="188">
        <v>45443</v>
      </c>
      <c r="I39" s="187" t="s">
        <v>508</v>
      </c>
      <c r="J39" s="189">
        <v>233979</v>
      </c>
      <c r="K39" s="189">
        <v>0</v>
      </c>
    </row>
    <row r="40" spans="1:11">
      <c r="A40" s="187">
        <v>247</v>
      </c>
      <c r="B40" s="187">
        <v>5352</v>
      </c>
      <c r="C40" s="187" t="s">
        <v>502</v>
      </c>
      <c r="D40" s="187">
        <v>561</v>
      </c>
      <c r="F40" s="187" t="s">
        <v>504</v>
      </c>
      <c r="G40" s="187" t="s">
        <v>505</v>
      </c>
      <c r="H40" s="188">
        <v>45446</v>
      </c>
      <c r="I40" s="187" t="s">
        <v>509</v>
      </c>
      <c r="J40" s="189">
        <v>0</v>
      </c>
      <c r="K40" s="189">
        <v>30083</v>
      </c>
    </row>
    <row r="41" spans="1:11">
      <c r="A41" s="187">
        <v>249</v>
      </c>
      <c r="B41" s="187">
        <v>5380</v>
      </c>
      <c r="C41" s="187" t="s">
        <v>502</v>
      </c>
      <c r="D41" s="187">
        <v>569</v>
      </c>
      <c r="E41" s="187" t="s">
        <v>503</v>
      </c>
      <c r="F41" s="187" t="s">
        <v>504</v>
      </c>
      <c r="G41" s="187" t="s">
        <v>505</v>
      </c>
      <c r="H41" s="188">
        <v>45447</v>
      </c>
      <c r="I41" s="187" t="s">
        <v>508</v>
      </c>
      <c r="J41" s="189">
        <v>2360923</v>
      </c>
      <c r="K41" s="189">
        <v>0</v>
      </c>
    </row>
    <row r="42" spans="1:11">
      <c r="A42" s="187">
        <v>252</v>
      </c>
      <c r="B42" s="187">
        <v>5388</v>
      </c>
      <c r="C42" s="187" t="s">
        <v>502</v>
      </c>
      <c r="D42" s="187">
        <v>577</v>
      </c>
      <c r="E42" s="187" t="s">
        <v>503</v>
      </c>
      <c r="F42" s="187" t="s">
        <v>504</v>
      </c>
      <c r="G42" s="187" t="s">
        <v>505</v>
      </c>
      <c r="H42" s="188">
        <v>45448</v>
      </c>
      <c r="I42" s="187" t="s">
        <v>508</v>
      </c>
      <c r="J42" s="189">
        <v>0</v>
      </c>
      <c r="K42" s="189">
        <v>2440561</v>
      </c>
    </row>
    <row r="43" spans="1:11">
      <c r="A43" s="187">
        <v>253</v>
      </c>
      <c r="B43" s="187">
        <v>5544</v>
      </c>
      <c r="C43" s="187" t="s">
        <v>502</v>
      </c>
      <c r="D43" s="187">
        <v>591</v>
      </c>
      <c r="E43" s="187" t="s">
        <v>503</v>
      </c>
      <c r="F43" s="187" t="s">
        <v>504</v>
      </c>
      <c r="G43" s="187" t="s">
        <v>505</v>
      </c>
      <c r="H43" s="188">
        <v>45449</v>
      </c>
      <c r="I43" s="187" t="s">
        <v>508</v>
      </c>
      <c r="J43" s="189">
        <v>1257610</v>
      </c>
      <c r="K43" s="189">
        <v>0</v>
      </c>
    </row>
    <row r="44" spans="1:11">
      <c r="A44" s="187">
        <v>254</v>
      </c>
      <c r="B44" s="187">
        <v>5612</v>
      </c>
      <c r="C44" s="187" t="s">
        <v>502</v>
      </c>
      <c r="D44" s="187">
        <v>607</v>
      </c>
      <c r="E44" s="187" t="s">
        <v>503</v>
      </c>
      <c r="F44" s="187" t="s">
        <v>504</v>
      </c>
      <c r="G44" s="187" t="s">
        <v>505</v>
      </c>
      <c r="H44" s="188">
        <v>45450</v>
      </c>
      <c r="I44" s="187" t="s">
        <v>508</v>
      </c>
      <c r="J44" s="189">
        <v>0</v>
      </c>
      <c r="K44" s="189">
        <v>408142</v>
      </c>
    </row>
    <row r="45" spans="1:11">
      <c r="A45" s="187">
        <v>258</v>
      </c>
      <c r="B45" s="187">
        <v>6687</v>
      </c>
      <c r="C45" s="187" t="s">
        <v>502</v>
      </c>
      <c r="D45" s="187">
        <v>644</v>
      </c>
      <c r="F45" s="187" t="s">
        <v>504</v>
      </c>
      <c r="G45" s="187" t="s">
        <v>505</v>
      </c>
      <c r="H45" s="188">
        <v>45454</v>
      </c>
      <c r="I45" s="187" t="s">
        <v>510</v>
      </c>
      <c r="J45" s="189">
        <v>0</v>
      </c>
      <c r="K45" s="189">
        <v>488486</v>
      </c>
    </row>
    <row r="46" spans="1:11">
      <c r="A46" s="187">
        <v>260</v>
      </c>
      <c r="B46" s="187">
        <v>6731</v>
      </c>
      <c r="C46" s="187" t="s">
        <v>502</v>
      </c>
      <c r="D46" s="187">
        <v>656</v>
      </c>
      <c r="F46" s="187" t="s">
        <v>504</v>
      </c>
      <c r="G46" s="187" t="s">
        <v>505</v>
      </c>
      <c r="H46" s="188">
        <v>45455</v>
      </c>
      <c r="I46" s="187" t="s">
        <v>511</v>
      </c>
      <c r="J46" s="189">
        <v>0</v>
      </c>
      <c r="K46" s="189">
        <v>2754550</v>
      </c>
    </row>
    <row r="47" spans="1:11">
      <c r="A47" s="187">
        <v>261</v>
      </c>
      <c r="B47" s="187">
        <v>6749</v>
      </c>
      <c r="C47" s="187" t="s">
        <v>502</v>
      </c>
      <c r="D47" s="187">
        <v>669</v>
      </c>
      <c r="F47" s="187" t="s">
        <v>504</v>
      </c>
      <c r="G47" s="187" t="s">
        <v>505</v>
      </c>
      <c r="H47" s="188">
        <v>45456</v>
      </c>
      <c r="I47" s="187" t="s">
        <v>512</v>
      </c>
      <c r="J47" s="189">
        <v>1762412</v>
      </c>
      <c r="K47" s="189">
        <v>0</v>
      </c>
    </row>
    <row r="48" spans="1:11">
      <c r="A48" s="187">
        <v>262</v>
      </c>
      <c r="B48" s="187">
        <v>6764</v>
      </c>
      <c r="C48" s="187" t="s">
        <v>502</v>
      </c>
      <c r="D48" s="187">
        <v>681</v>
      </c>
      <c r="F48" s="187" t="s">
        <v>504</v>
      </c>
      <c r="G48" s="187" t="s">
        <v>505</v>
      </c>
      <c r="H48" s="188">
        <v>45457</v>
      </c>
      <c r="I48" s="187" t="s">
        <v>513</v>
      </c>
      <c r="J48" s="189">
        <v>1404066</v>
      </c>
      <c r="K48" s="189">
        <v>0</v>
      </c>
    </row>
    <row r="49" spans="1:14">
      <c r="A49" s="187">
        <v>264</v>
      </c>
      <c r="B49" s="187">
        <v>6806</v>
      </c>
      <c r="C49" s="187" t="s">
        <v>502</v>
      </c>
      <c r="D49" s="187">
        <v>705</v>
      </c>
      <c r="E49" s="187" t="s">
        <v>503</v>
      </c>
      <c r="F49" s="187" t="s">
        <v>504</v>
      </c>
      <c r="G49" s="187" t="s">
        <v>505</v>
      </c>
      <c r="H49" s="188">
        <v>45460</v>
      </c>
      <c r="I49" s="187" t="s">
        <v>514</v>
      </c>
      <c r="J49" s="189">
        <v>0</v>
      </c>
      <c r="K49" s="189">
        <v>1247429</v>
      </c>
    </row>
    <row r="50" spans="1:14">
      <c r="A50" s="187">
        <v>265</v>
      </c>
      <c r="B50" s="187">
        <v>6857</v>
      </c>
      <c r="C50" s="187" t="s">
        <v>502</v>
      </c>
      <c r="D50" s="187">
        <v>710</v>
      </c>
      <c r="E50" s="187" t="s">
        <v>503</v>
      </c>
      <c r="F50" s="187" t="s">
        <v>504</v>
      </c>
      <c r="G50" s="187" t="s">
        <v>505</v>
      </c>
      <c r="H50" s="188">
        <v>45461</v>
      </c>
      <c r="I50" s="187" t="s">
        <v>508</v>
      </c>
      <c r="J50" s="189">
        <v>0</v>
      </c>
      <c r="K50" s="189">
        <v>17941162</v>
      </c>
    </row>
    <row r="51" spans="1:14">
      <c r="A51" s="187">
        <v>268</v>
      </c>
      <c r="B51" s="187">
        <v>7032</v>
      </c>
      <c r="C51" s="187" t="s">
        <v>502</v>
      </c>
      <c r="D51" s="187">
        <v>728</v>
      </c>
      <c r="E51" s="187" t="s">
        <v>503</v>
      </c>
      <c r="F51" s="187" t="s">
        <v>504</v>
      </c>
      <c r="G51" s="187" t="s">
        <v>505</v>
      </c>
      <c r="H51" s="188">
        <v>45462</v>
      </c>
      <c r="I51" s="187" t="s">
        <v>508</v>
      </c>
      <c r="J51" s="189">
        <v>0</v>
      </c>
      <c r="K51" s="189">
        <v>8573</v>
      </c>
    </row>
    <row r="52" spans="1:14">
      <c r="A52" s="187">
        <v>269</v>
      </c>
      <c r="B52" s="187">
        <v>7341</v>
      </c>
      <c r="C52" s="187" t="s">
        <v>502</v>
      </c>
      <c r="D52" s="187">
        <v>744</v>
      </c>
      <c r="E52" s="187" t="s">
        <v>503</v>
      </c>
      <c r="F52" s="187" t="s">
        <v>504</v>
      </c>
      <c r="G52" s="187" t="s">
        <v>505</v>
      </c>
      <c r="H52" s="188">
        <v>45463</v>
      </c>
      <c r="I52" s="187" t="s">
        <v>508</v>
      </c>
      <c r="J52" s="189">
        <v>0</v>
      </c>
      <c r="K52" s="189">
        <v>30220</v>
      </c>
    </row>
    <row r="53" spans="1:14">
      <c r="A53" s="187">
        <v>270</v>
      </c>
      <c r="B53" s="187">
        <v>7482</v>
      </c>
      <c r="C53" s="187" t="s">
        <v>502</v>
      </c>
      <c r="D53" s="187">
        <v>760</v>
      </c>
      <c r="E53" s="187" t="s">
        <v>503</v>
      </c>
      <c r="F53" s="187" t="s">
        <v>504</v>
      </c>
      <c r="G53" s="187" t="s">
        <v>505</v>
      </c>
      <c r="H53" s="188">
        <v>45464</v>
      </c>
      <c r="I53" s="187" t="s">
        <v>508</v>
      </c>
      <c r="J53" s="189">
        <v>51760</v>
      </c>
      <c r="K53" s="189">
        <v>0</v>
      </c>
    </row>
    <row r="54" spans="1:14">
      <c r="A54" s="187">
        <v>271</v>
      </c>
      <c r="B54" s="187">
        <v>7597</v>
      </c>
      <c r="C54" s="187" t="s">
        <v>502</v>
      </c>
      <c r="D54" s="187">
        <v>790</v>
      </c>
      <c r="E54" s="187" t="s">
        <v>503</v>
      </c>
      <c r="F54" s="187" t="s">
        <v>504</v>
      </c>
      <c r="G54" s="187" t="s">
        <v>505</v>
      </c>
      <c r="H54" s="188">
        <v>45467</v>
      </c>
      <c r="I54" s="187" t="s">
        <v>508</v>
      </c>
      <c r="J54" s="189">
        <v>61940</v>
      </c>
      <c r="K54" s="189">
        <v>0</v>
      </c>
    </row>
    <row r="55" spans="1:14">
      <c r="A55" s="187">
        <v>272</v>
      </c>
      <c r="B55" s="187">
        <v>8291</v>
      </c>
      <c r="C55" s="187" t="s">
        <v>502</v>
      </c>
      <c r="D55" s="187">
        <v>811</v>
      </c>
      <c r="E55" s="187" t="s">
        <v>503</v>
      </c>
      <c r="F55" s="187" t="s">
        <v>504</v>
      </c>
      <c r="G55" s="187" t="s">
        <v>505</v>
      </c>
      <c r="H55" s="188">
        <v>45468</v>
      </c>
      <c r="I55" s="187" t="s">
        <v>508</v>
      </c>
      <c r="J55" s="189">
        <v>0</v>
      </c>
      <c r="K55" s="189">
        <v>16396</v>
      </c>
    </row>
    <row r="56" spans="1:14">
      <c r="A56" s="187">
        <v>273</v>
      </c>
      <c r="B56" s="187">
        <v>8305</v>
      </c>
      <c r="C56" s="187" t="s">
        <v>502</v>
      </c>
      <c r="D56" s="187">
        <v>823</v>
      </c>
      <c r="E56" s="187" t="s">
        <v>503</v>
      </c>
      <c r="F56" s="187" t="s">
        <v>504</v>
      </c>
      <c r="G56" s="187" t="s">
        <v>505</v>
      </c>
      <c r="H56" s="188">
        <v>45469</v>
      </c>
      <c r="I56" s="187" t="s">
        <v>508</v>
      </c>
      <c r="J56" s="189">
        <v>0</v>
      </c>
      <c r="K56" s="189">
        <v>7073</v>
      </c>
    </row>
    <row r="57" spans="1:14">
      <c r="A57" s="187">
        <v>274</v>
      </c>
      <c r="B57" s="187">
        <v>8326</v>
      </c>
      <c r="C57" s="187" t="s">
        <v>502</v>
      </c>
      <c r="D57" s="187">
        <v>835</v>
      </c>
      <c r="E57" s="187" t="s">
        <v>503</v>
      </c>
      <c r="F57" s="187" t="s">
        <v>504</v>
      </c>
      <c r="G57" s="187" t="s">
        <v>505</v>
      </c>
      <c r="H57" s="188">
        <v>45470</v>
      </c>
      <c r="I57" s="187" t="s">
        <v>508</v>
      </c>
      <c r="J57" s="189">
        <v>44473</v>
      </c>
      <c r="K57" s="189">
        <v>0</v>
      </c>
    </row>
    <row r="58" spans="1:14">
      <c r="A58" s="187">
        <v>276</v>
      </c>
      <c r="B58" s="187">
        <v>8384</v>
      </c>
      <c r="C58" s="187" t="s">
        <v>502</v>
      </c>
      <c r="D58" s="187">
        <v>848</v>
      </c>
      <c r="E58" s="187" t="s">
        <v>503</v>
      </c>
      <c r="F58" s="187" t="s">
        <v>504</v>
      </c>
      <c r="G58" s="187" t="s">
        <v>505</v>
      </c>
      <c r="H58" s="188">
        <v>45471</v>
      </c>
      <c r="I58" s="187" t="s">
        <v>508</v>
      </c>
      <c r="J58" s="189">
        <v>5299</v>
      </c>
      <c r="K58" s="189">
        <v>0</v>
      </c>
    </row>
    <row r="59" spans="1:14">
      <c r="A59" s="187">
        <v>277</v>
      </c>
      <c r="B59" s="187">
        <v>8941</v>
      </c>
      <c r="C59" s="187" t="s">
        <v>502</v>
      </c>
      <c r="D59" s="187">
        <v>903</v>
      </c>
      <c r="E59" s="187" t="s">
        <v>503</v>
      </c>
      <c r="F59" s="187" t="s">
        <v>504</v>
      </c>
      <c r="G59" s="187" t="s">
        <v>505</v>
      </c>
      <c r="H59" s="188">
        <v>45474</v>
      </c>
      <c r="I59" s="187" t="s">
        <v>508</v>
      </c>
      <c r="J59" s="189">
        <v>0</v>
      </c>
      <c r="K59" s="189">
        <v>65925</v>
      </c>
    </row>
    <row r="60" spans="1:14">
      <c r="A60" s="187">
        <v>281</v>
      </c>
      <c r="B60" s="187">
        <v>8995</v>
      </c>
      <c r="C60" s="187" t="s">
        <v>502</v>
      </c>
      <c r="D60" s="187">
        <v>920</v>
      </c>
      <c r="E60" s="187" t="s">
        <v>503</v>
      </c>
      <c r="F60" s="187" t="s">
        <v>504</v>
      </c>
      <c r="G60" s="187" t="s">
        <v>505</v>
      </c>
      <c r="H60" s="188">
        <v>45475</v>
      </c>
      <c r="I60" s="187" t="s">
        <v>508</v>
      </c>
      <c r="J60" s="189">
        <v>252864</v>
      </c>
      <c r="K60" s="189">
        <v>0</v>
      </c>
    </row>
    <row r="61" spans="1:14">
      <c r="A61" s="187">
        <v>282</v>
      </c>
      <c r="B61" s="187">
        <v>9014</v>
      </c>
      <c r="C61" s="187" t="s">
        <v>502</v>
      </c>
      <c r="D61" s="187">
        <v>931</v>
      </c>
      <c r="E61" s="187" t="s">
        <v>503</v>
      </c>
      <c r="F61" s="187" t="s">
        <v>504</v>
      </c>
      <c r="G61" s="187" t="s">
        <v>505</v>
      </c>
      <c r="H61" s="188">
        <v>45476</v>
      </c>
      <c r="I61" s="187" t="s">
        <v>508</v>
      </c>
      <c r="J61" s="189">
        <v>0</v>
      </c>
      <c r="K61" s="189">
        <v>147654</v>
      </c>
    </row>
    <row r="62" spans="1:14">
      <c r="A62" s="187">
        <v>283</v>
      </c>
      <c r="B62" s="187">
        <v>9356</v>
      </c>
      <c r="C62" s="187" t="s">
        <v>502</v>
      </c>
      <c r="D62" s="187">
        <v>961</v>
      </c>
      <c r="E62" s="187" t="s">
        <v>503</v>
      </c>
      <c r="F62" s="187" t="s">
        <v>504</v>
      </c>
      <c r="G62" s="187" t="s">
        <v>505</v>
      </c>
      <c r="H62" s="188">
        <v>45477</v>
      </c>
      <c r="I62" s="187" t="s">
        <v>508</v>
      </c>
      <c r="J62" s="189">
        <v>0</v>
      </c>
      <c r="K62" s="189">
        <v>33866</v>
      </c>
    </row>
    <row r="63" spans="1:14">
      <c r="A63" s="187">
        <v>285</v>
      </c>
      <c r="B63" s="187">
        <v>9465</v>
      </c>
      <c r="C63" s="187" t="s">
        <v>502</v>
      </c>
      <c r="D63" s="187">
        <v>963</v>
      </c>
      <c r="E63" s="187" t="s">
        <v>503</v>
      </c>
      <c r="F63" s="187" t="s">
        <v>504</v>
      </c>
      <c r="G63" s="187" t="s">
        <v>505</v>
      </c>
      <c r="H63" s="188">
        <v>45478</v>
      </c>
      <c r="I63" s="187" t="s">
        <v>508</v>
      </c>
      <c r="J63" s="189">
        <v>28181</v>
      </c>
      <c r="K63" s="189">
        <v>0</v>
      </c>
    </row>
    <row r="64" spans="1:14">
      <c r="A64" s="187">
        <v>288</v>
      </c>
      <c r="B64" s="187">
        <v>9729</v>
      </c>
      <c r="C64" s="187" t="s">
        <v>502</v>
      </c>
      <c r="D64" s="187">
        <v>15016</v>
      </c>
      <c r="F64" s="187" t="s">
        <v>504</v>
      </c>
      <c r="G64" s="187" t="s">
        <v>505</v>
      </c>
      <c r="H64" s="188">
        <v>45481</v>
      </c>
      <c r="I64" s="187" t="s">
        <v>515</v>
      </c>
      <c r="J64" s="189">
        <v>19400</v>
      </c>
      <c r="K64" s="189">
        <v>0</v>
      </c>
      <c r="L64" s="190"/>
      <c r="M64" s="190"/>
      <c r="N64" s="190"/>
    </row>
    <row r="65" spans="1:11">
      <c r="A65" s="187">
        <v>293</v>
      </c>
      <c r="B65" s="187">
        <v>1279</v>
      </c>
      <c r="C65" s="187" t="s">
        <v>502</v>
      </c>
      <c r="D65" s="187">
        <v>25</v>
      </c>
      <c r="E65" s="187" t="s">
        <v>503</v>
      </c>
      <c r="F65" s="187" t="s">
        <v>516</v>
      </c>
      <c r="G65" s="187" t="s">
        <v>517</v>
      </c>
      <c r="H65" s="188">
        <v>45384</v>
      </c>
      <c r="I65" s="187" t="s">
        <v>506</v>
      </c>
      <c r="J65" s="189">
        <v>0</v>
      </c>
      <c r="K65" s="189">
        <v>5033860</v>
      </c>
    </row>
    <row r="66" spans="1:11">
      <c r="A66" s="187">
        <v>294</v>
      </c>
      <c r="B66" s="187">
        <v>1566</v>
      </c>
      <c r="C66" s="187" t="s">
        <v>502</v>
      </c>
      <c r="D66" s="187">
        <v>43</v>
      </c>
      <c r="E66" s="187" t="s">
        <v>503</v>
      </c>
      <c r="F66" s="187" t="s">
        <v>516</v>
      </c>
      <c r="G66" s="187" t="s">
        <v>517</v>
      </c>
      <c r="H66" s="188">
        <v>45385</v>
      </c>
      <c r="I66" s="187" t="s">
        <v>506</v>
      </c>
      <c r="J66" s="189">
        <v>0</v>
      </c>
      <c r="K66" s="189">
        <v>9178520</v>
      </c>
    </row>
    <row r="67" spans="1:11">
      <c r="A67" s="187">
        <v>295</v>
      </c>
      <c r="B67" s="187">
        <v>1587</v>
      </c>
      <c r="C67" s="187" t="s">
        <v>502</v>
      </c>
      <c r="D67" s="187">
        <v>54</v>
      </c>
      <c r="E67" s="187" t="s">
        <v>503</v>
      </c>
      <c r="F67" s="187" t="s">
        <v>516</v>
      </c>
      <c r="G67" s="187" t="s">
        <v>517</v>
      </c>
      <c r="H67" s="188">
        <v>45386</v>
      </c>
      <c r="I67" s="187" t="s">
        <v>506</v>
      </c>
      <c r="J67" s="189">
        <v>8170760</v>
      </c>
      <c r="K67" s="189">
        <v>0</v>
      </c>
    </row>
    <row r="68" spans="1:11">
      <c r="A68" s="187">
        <v>296</v>
      </c>
      <c r="B68" s="187">
        <v>1612</v>
      </c>
      <c r="C68" s="187" t="s">
        <v>502</v>
      </c>
      <c r="D68" s="187">
        <v>68</v>
      </c>
      <c r="E68" s="187" t="s">
        <v>503</v>
      </c>
      <c r="F68" s="187" t="s">
        <v>516</v>
      </c>
      <c r="G68" s="187" t="s">
        <v>517</v>
      </c>
      <c r="H68" s="188">
        <v>45387</v>
      </c>
      <c r="I68" s="187" t="s">
        <v>506</v>
      </c>
      <c r="J68" s="189">
        <v>0</v>
      </c>
      <c r="K68" s="189">
        <v>2050100</v>
      </c>
    </row>
    <row r="69" spans="1:11">
      <c r="A69" s="187">
        <v>298</v>
      </c>
      <c r="B69" s="187">
        <v>2107</v>
      </c>
      <c r="C69" s="187" t="s">
        <v>502</v>
      </c>
      <c r="D69" s="187">
        <v>94</v>
      </c>
      <c r="E69" s="187" t="s">
        <v>503</v>
      </c>
      <c r="F69" s="187" t="s">
        <v>516</v>
      </c>
      <c r="G69" s="187" t="s">
        <v>517</v>
      </c>
      <c r="H69" s="188">
        <v>45391</v>
      </c>
      <c r="I69" s="187" t="s">
        <v>506</v>
      </c>
      <c r="J69" s="189">
        <v>1605500</v>
      </c>
      <c r="K69" s="189">
        <v>0</v>
      </c>
    </row>
    <row r="70" spans="1:11">
      <c r="A70" s="187">
        <v>299</v>
      </c>
      <c r="B70" s="187">
        <v>2121</v>
      </c>
      <c r="C70" s="187" t="s">
        <v>502</v>
      </c>
      <c r="D70" s="187">
        <v>101</v>
      </c>
      <c r="E70" s="187" t="s">
        <v>503</v>
      </c>
      <c r="F70" s="187" t="s">
        <v>516</v>
      </c>
      <c r="G70" s="187" t="s">
        <v>517</v>
      </c>
      <c r="H70" s="188">
        <v>45392</v>
      </c>
      <c r="I70" s="187" t="s">
        <v>506</v>
      </c>
      <c r="J70" s="189">
        <v>6743100</v>
      </c>
      <c r="K70" s="189">
        <v>0</v>
      </c>
    </row>
    <row r="71" spans="1:11">
      <c r="A71" s="187">
        <v>300</v>
      </c>
      <c r="B71" s="187">
        <v>2144</v>
      </c>
      <c r="C71" s="187" t="s">
        <v>502</v>
      </c>
      <c r="D71" s="187">
        <v>110</v>
      </c>
      <c r="E71" s="187" t="s">
        <v>503</v>
      </c>
      <c r="F71" s="187" t="s">
        <v>516</v>
      </c>
      <c r="G71" s="187" t="s">
        <v>517</v>
      </c>
      <c r="H71" s="188">
        <v>45393</v>
      </c>
      <c r="I71" s="187" t="s">
        <v>506</v>
      </c>
      <c r="J71" s="189">
        <v>4258280</v>
      </c>
      <c r="K71" s="189">
        <v>0</v>
      </c>
    </row>
    <row r="72" spans="1:11">
      <c r="A72" s="187">
        <v>301</v>
      </c>
      <c r="B72" s="187">
        <v>2156</v>
      </c>
      <c r="C72" s="187" t="s">
        <v>502</v>
      </c>
      <c r="D72" s="187">
        <v>122</v>
      </c>
      <c r="E72" s="187" t="s">
        <v>503</v>
      </c>
      <c r="F72" s="187" t="s">
        <v>516</v>
      </c>
      <c r="G72" s="187" t="s">
        <v>517</v>
      </c>
      <c r="H72" s="188">
        <v>45394</v>
      </c>
      <c r="I72" s="187" t="s">
        <v>518</v>
      </c>
      <c r="J72" s="189">
        <v>3453060</v>
      </c>
      <c r="K72" s="189">
        <v>0</v>
      </c>
    </row>
    <row r="73" spans="1:11">
      <c r="A73" s="187">
        <v>303</v>
      </c>
      <c r="B73" s="187">
        <v>2326</v>
      </c>
      <c r="C73" s="187" t="s">
        <v>502</v>
      </c>
      <c r="D73" s="187">
        <v>148</v>
      </c>
      <c r="E73" s="187" t="s">
        <v>503</v>
      </c>
      <c r="F73" s="187" t="s">
        <v>516</v>
      </c>
      <c r="G73" s="187" t="s">
        <v>517</v>
      </c>
      <c r="H73" s="188">
        <v>45398</v>
      </c>
      <c r="I73" s="187" t="s">
        <v>506</v>
      </c>
      <c r="J73" s="189">
        <v>237120</v>
      </c>
      <c r="K73" s="189">
        <v>0</v>
      </c>
    </row>
    <row r="74" spans="1:11">
      <c r="A74" s="187">
        <v>304</v>
      </c>
      <c r="B74" s="187">
        <v>2347</v>
      </c>
      <c r="C74" s="187" t="s">
        <v>502</v>
      </c>
      <c r="D74" s="187">
        <v>158</v>
      </c>
      <c r="E74" s="187" t="s">
        <v>503</v>
      </c>
      <c r="F74" s="187" t="s">
        <v>516</v>
      </c>
      <c r="G74" s="187" t="s">
        <v>517</v>
      </c>
      <c r="H74" s="188">
        <v>45399</v>
      </c>
      <c r="I74" s="187" t="s">
        <v>506</v>
      </c>
      <c r="J74" s="189">
        <v>0</v>
      </c>
      <c r="K74" s="189">
        <v>326040</v>
      </c>
    </row>
    <row r="75" spans="1:11">
      <c r="A75" s="187">
        <v>305</v>
      </c>
      <c r="B75" s="187">
        <v>2394</v>
      </c>
      <c r="C75" s="187" t="s">
        <v>502</v>
      </c>
      <c r="D75" s="187">
        <v>166</v>
      </c>
      <c r="E75" s="187" t="s">
        <v>503</v>
      </c>
      <c r="F75" s="187" t="s">
        <v>516</v>
      </c>
      <c r="G75" s="187" t="s">
        <v>517</v>
      </c>
      <c r="H75" s="188">
        <v>45400</v>
      </c>
      <c r="I75" s="187" t="s">
        <v>506</v>
      </c>
      <c r="J75" s="189">
        <v>0</v>
      </c>
      <c r="K75" s="189">
        <v>2726880</v>
      </c>
    </row>
    <row r="76" spans="1:11">
      <c r="A76" s="187">
        <v>306</v>
      </c>
      <c r="B76" s="187">
        <v>2408</v>
      </c>
      <c r="C76" s="187" t="s">
        <v>502</v>
      </c>
      <c r="D76" s="187">
        <v>172</v>
      </c>
      <c r="E76" s="187" t="s">
        <v>503</v>
      </c>
      <c r="F76" s="187" t="s">
        <v>516</v>
      </c>
      <c r="G76" s="187" t="s">
        <v>517</v>
      </c>
      <c r="H76" s="188">
        <v>45401</v>
      </c>
      <c r="I76" s="187" t="s">
        <v>506</v>
      </c>
      <c r="J76" s="189">
        <v>6402240</v>
      </c>
      <c r="K76" s="189">
        <v>0</v>
      </c>
    </row>
    <row r="77" spans="1:11">
      <c r="A77" s="187">
        <v>307</v>
      </c>
      <c r="B77" s="187">
        <v>2538</v>
      </c>
      <c r="C77" s="187" t="s">
        <v>502</v>
      </c>
      <c r="D77" s="187">
        <v>185</v>
      </c>
      <c r="E77" s="187" t="s">
        <v>503</v>
      </c>
      <c r="F77" s="187" t="s">
        <v>516</v>
      </c>
      <c r="G77" s="187" t="s">
        <v>517</v>
      </c>
      <c r="H77" s="188">
        <v>45404</v>
      </c>
      <c r="I77" s="187" t="s">
        <v>506</v>
      </c>
      <c r="J77" s="189">
        <v>4658420</v>
      </c>
      <c r="K77" s="189">
        <v>0</v>
      </c>
    </row>
    <row r="78" spans="1:11">
      <c r="A78" s="187">
        <v>308</v>
      </c>
      <c r="B78" s="187">
        <v>2641</v>
      </c>
      <c r="C78" s="187" t="s">
        <v>502</v>
      </c>
      <c r="D78" s="187">
        <v>201</v>
      </c>
      <c r="E78" s="187" t="s">
        <v>503</v>
      </c>
      <c r="F78" s="187" t="s">
        <v>516</v>
      </c>
      <c r="G78" s="187" t="s">
        <v>517</v>
      </c>
      <c r="H78" s="188">
        <v>45406</v>
      </c>
      <c r="I78" s="187" t="s">
        <v>506</v>
      </c>
      <c r="J78" s="189">
        <v>4327440</v>
      </c>
      <c r="K78" s="189">
        <v>0</v>
      </c>
    </row>
    <row r="79" spans="1:11">
      <c r="A79" s="187">
        <v>309</v>
      </c>
      <c r="B79" s="187">
        <v>2695</v>
      </c>
      <c r="C79" s="187" t="s">
        <v>502</v>
      </c>
      <c r="D79" s="187">
        <v>209</v>
      </c>
      <c r="E79" s="187" t="s">
        <v>503</v>
      </c>
      <c r="F79" s="187" t="s">
        <v>516</v>
      </c>
      <c r="G79" s="187" t="s">
        <v>517</v>
      </c>
      <c r="H79" s="188">
        <v>45407</v>
      </c>
      <c r="I79" s="187" t="s">
        <v>506</v>
      </c>
      <c r="J79" s="189">
        <v>5725460</v>
      </c>
      <c r="K79" s="189">
        <v>0</v>
      </c>
    </row>
    <row r="80" spans="1:11">
      <c r="A80" s="187">
        <v>310</v>
      </c>
      <c r="B80" s="187">
        <v>3328</v>
      </c>
      <c r="C80" s="187" t="s">
        <v>502</v>
      </c>
      <c r="D80" s="187">
        <v>285</v>
      </c>
      <c r="E80" s="187" t="s">
        <v>503</v>
      </c>
      <c r="F80" s="187" t="s">
        <v>516</v>
      </c>
      <c r="G80" s="187" t="s">
        <v>517</v>
      </c>
      <c r="H80" s="188">
        <v>45412</v>
      </c>
      <c r="I80" s="187" t="s">
        <v>506</v>
      </c>
      <c r="J80" s="189">
        <v>23450180</v>
      </c>
      <c r="K80" s="189">
        <v>0</v>
      </c>
    </row>
    <row r="81" spans="1:11">
      <c r="A81" s="187">
        <v>311</v>
      </c>
      <c r="B81" s="187">
        <v>3584</v>
      </c>
      <c r="C81" s="187" t="s">
        <v>502</v>
      </c>
      <c r="D81" s="187">
        <v>301</v>
      </c>
      <c r="E81" s="187" t="s">
        <v>503</v>
      </c>
      <c r="F81" s="187" t="s">
        <v>516</v>
      </c>
      <c r="G81" s="187" t="s">
        <v>517</v>
      </c>
      <c r="H81" s="188">
        <v>45414</v>
      </c>
      <c r="I81" s="187" t="s">
        <v>506</v>
      </c>
      <c r="J81" s="189">
        <v>0</v>
      </c>
      <c r="K81" s="189">
        <v>548340</v>
      </c>
    </row>
    <row r="82" spans="1:11">
      <c r="A82" s="187">
        <v>312</v>
      </c>
      <c r="B82" s="187">
        <v>3599</v>
      </c>
      <c r="C82" s="187" t="s">
        <v>502</v>
      </c>
      <c r="D82" s="187">
        <v>310</v>
      </c>
      <c r="E82" s="187" t="s">
        <v>503</v>
      </c>
      <c r="F82" s="187" t="s">
        <v>516</v>
      </c>
      <c r="G82" s="187" t="s">
        <v>517</v>
      </c>
      <c r="H82" s="188">
        <v>45415</v>
      </c>
      <c r="I82" s="187" t="s">
        <v>506</v>
      </c>
      <c r="J82" s="189">
        <v>0</v>
      </c>
      <c r="K82" s="189">
        <v>3541980</v>
      </c>
    </row>
    <row r="83" spans="1:11">
      <c r="A83" s="187">
        <v>313</v>
      </c>
      <c r="B83" s="187">
        <v>3610</v>
      </c>
      <c r="C83" s="187" t="s">
        <v>502</v>
      </c>
      <c r="D83" s="187">
        <v>329</v>
      </c>
      <c r="E83" s="187" t="s">
        <v>503</v>
      </c>
      <c r="F83" s="187" t="s">
        <v>516</v>
      </c>
      <c r="G83" s="187" t="s">
        <v>517</v>
      </c>
      <c r="H83" s="188">
        <v>45418</v>
      </c>
      <c r="I83" s="187" t="s">
        <v>507</v>
      </c>
      <c r="J83" s="189">
        <v>0</v>
      </c>
      <c r="K83" s="189">
        <v>11653460</v>
      </c>
    </row>
    <row r="84" spans="1:11">
      <c r="A84" s="187">
        <v>314</v>
      </c>
      <c r="B84" s="187">
        <v>3645</v>
      </c>
      <c r="C84" s="187" t="s">
        <v>502</v>
      </c>
      <c r="D84" s="187">
        <v>338</v>
      </c>
      <c r="E84" s="187" t="s">
        <v>503</v>
      </c>
      <c r="F84" s="187" t="s">
        <v>516</v>
      </c>
      <c r="G84" s="187" t="s">
        <v>517</v>
      </c>
      <c r="H84" s="188">
        <v>45419</v>
      </c>
      <c r="I84" s="187" t="s">
        <v>508</v>
      </c>
      <c r="J84" s="189">
        <v>9954100</v>
      </c>
      <c r="K84" s="189">
        <v>0</v>
      </c>
    </row>
    <row r="85" spans="1:11">
      <c r="A85" s="187">
        <v>315</v>
      </c>
      <c r="B85" s="187">
        <v>3729</v>
      </c>
      <c r="C85" s="187" t="s">
        <v>502</v>
      </c>
      <c r="D85" s="187">
        <v>347</v>
      </c>
      <c r="E85" s="187" t="s">
        <v>503</v>
      </c>
      <c r="F85" s="187" t="s">
        <v>516</v>
      </c>
      <c r="G85" s="187" t="s">
        <v>517</v>
      </c>
      <c r="H85" s="188">
        <v>45420</v>
      </c>
      <c r="I85" s="187" t="s">
        <v>508</v>
      </c>
      <c r="J85" s="189">
        <v>0</v>
      </c>
      <c r="K85" s="189">
        <v>1635140</v>
      </c>
    </row>
    <row r="86" spans="1:11">
      <c r="A86" s="187">
        <v>316</v>
      </c>
      <c r="B86" s="187">
        <v>3776</v>
      </c>
      <c r="C86" s="187" t="s">
        <v>502</v>
      </c>
      <c r="D86" s="187">
        <v>352</v>
      </c>
      <c r="E86" s="187" t="s">
        <v>503</v>
      </c>
      <c r="F86" s="187" t="s">
        <v>516</v>
      </c>
      <c r="G86" s="187" t="s">
        <v>517</v>
      </c>
      <c r="H86" s="188">
        <v>45421</v>
      </c>
      <c r="I86" s="187" t="s">
        <v>508</v>
      </c>
      <c r="J86" s="189">
        <v>9534200</v>
      </c>
      <c r="K86" s="189">
        <v>0</v>
      </c>
    </row>
    <row r="87" spans="1:11">
      <c r="A87" s="187">
        <v>317</v>
      </c>
      <c r="B87" s="187">
        <v>3845</v>
      </c>
      <c r="C87" s="187" t="s">
        <v>502</v>
      </c>
      <c r="D87" s="187">
        <v>359</v>
      </c>
      <c r="E87" s="187" t="s">
        <v>503</v>
      </c>
      <c r="F87" s="187" t="s">
        <v>516</v>
      </c>
      <c r="G87" s="187" t="s">
        <v>517</v>
      </c>
      <c r="H87" s="188">
        <v>45422</v>
      </c>
      <c r="I87" s="187" t="s">
        <v>508</v>
      </c>
      <c r="J87" s="189">
        <v>10097360</v>
      </c>
      <c r="K87" s="189">
        <v>0</v>
      </c>
    </row>
    <row r="88" spans="1:11">
      <c r="A88" s="187">
        <v>318</v>
      </c>
      <c r="B88" s="187">
        <v>4051</v>
      </c>
      <c r="C88" s="187" t="s">
        <v>502</v>
      </c>
      <c r="D88" s="187">
        <v>381</v>
      </c>
      <c r="E88" s="187" t="s">
        <v>503</v>
      </c>
      <c r="F88" s="187" t="s">
        <v>516</v>
      </c>
      <c r="G88" s="187" t="s">
        <v>517</v>
      </c>
      <c r="H88" s="188">
        <v>45425</v>
      </c>
      <c r="I88" s="187" t="s">
        <v>508</v>
      </c>
      <c r="J88" s="189">
        <v>0</v>
      </c>
      <c r="K88" s="189">
        <v>6021860</v>
      </c>
    </row>
    <row r="89" spans="1:11">
      <c r="A89" s="187">
        <v>319</v>
      </c>
      <c r="B89" s="187">
        <v>4495</v>
      </c>
      <c r="C89" s="187" t="s">
        <v>502</v>
      </c>
      <c r="D89" s="187">
        <v>403</v>
      </c>
      <c r="E89" s="187" t="s">
        <v>503</v>
      </c>
      <c r="F89" s="187" t="s">
        <v>516</v>
      </c>
      <c r="G89" s="187" t="s">
        <v>517</v>
      </c>
      <c r="H89" s="188">
        <v>45429</v>
      </c>
      <c r="I89" s="187" t="s">
        <v>508</v>
      </c>
      <c r="J89" s="189">
        <v>0</v>
      </c>
      <c r="K89" s="189">
        <v>6263920</v>
      </c>
    </row>
    <row r="90" spans="1:11">
      <c r="A90" s="187">
        <v>320</v>
      </c>
      <c r="B90" s="187">
        <v>4577</v>
      </c>
      <c r="C90" s="187" t="s">
        <v>502</v>
      </c>
      <c r="D90" s="187">
        <v>421</v>
      </c>
      <c r="E90" s="187" t="s">
        <v>503</v>
      </c>
      <c r="F90" s="187" t="s">
        <v>516</v>
      </c>
      <c r="G90" s="187" t="s">
        <v>517</v>
      </c>
      <c r="H90" s="188">
        <v>45432</v>
      </c>
      <c r="I90" s="187" t="s">
        <v>508</v>
      </c>
      <c r="J90" s="189">
        <v>13525720</v>
      </c>
      <c r="K90" s="189">
        <v>0</v>
      </c>
    </row>
    <row r="91" spans="1:11">
      <c r="A91" s="187">
        <v>321</v>
      </c>
      <c r="B91" s="187">
        <v>4790</v>
      </c>
      <c r="C91" s="187" t="s">
        <v>502</v>
      </c>
      <c r="D91" s="187">
        <v>440</v>
      </c>
      <c r="E91" s="187" t="s">
        <v>503</v>
      </c>
      <c r="F91" s="187" t="s">
        <v>516</v>
      </c>
      <c r="G91" s="187" t="s">
        <v>517</v>
      </c>
      <c r="H91" s="188">
        <v>45433</v>
      </c>
      <c r="I91" s="187" t="s">
        <v>508</v>
      </c>
      <c r="J91" s="189">
        <v>4031040</v>
      </c>
      <c r="K91" s="189">
        <v>0</v>
      </c>
    </row>
    <row r="92" spans="1:11">
      <c r="A92" s="187">
        <v>322</v>
      </c>
      <c r="B92" s="187">
        <v>4842</v>
      </c>
      <c r="C92" s="187" t="s">
        <v>502</v>
      </c>
      <c r="D92" s="187">
        <v>447</v>
      </c>
      <c r="E92" s="187" t="s">
        <v>503</v>
      </c>
      <c r="F92" s="187" t="s">
        <v>516</v>
      </c>
      <c r="G92" s="187" t="s">
        <v>517</v>
      </c>
      <c r="H92" s="188">
        <v>45434</v>
      </c>
      <c r="I92" s="187" t="s">
        <v>508</v>
      </c>
      <c r="J92" s="189">
        <v>0</v>
      </c>
      <c r="K92" s="189">
        <v>3709940</v>
      </c>
    </row>
    <row r="93" spans="1:11">
      <c r="A93" s="187">
        <v>323</v>
      </c>
      <c r="B93" s="187">
        <v>4854</v>
      </c>
      <c r="C93" s="187" t="s">
        <v>502</v>
      </c>
      <c r="D93" s="187">
        <v>456</v>
      </c>
      <c r="E93" s="187" t="s">
        <v>503</v>
      </c>
      <c r="F93" s="187" t="s">
        <v>516</v>
      </c>
      <c r="G93" s="187" t="s">
        <v>517</v>
      </c>
      <c r="H93" s="188">
        <v>45435</v>
      </c>
      <c r="I93" s="187" t="s">
        <v>508</v>
      </c>
      <c r="J93" s="189">
        <v>2064920</v>
      </c>
      <c r="K93" s="189">
        <v>0</v>
      </c>
    </row>
    <row r="94" spans="1:11">
      <c r="A94" s="187">
        <v>324</v>
      </c>
      <c r="B94" s="187">
        <v>4864</v>
      </c>
      <c r="C94" s="187" t="s">
        <v>502</v>
      </c>
      <c r="D94" s="187">
        <v>465</v>
      </c>
      <c r="E94" s="187" t="s">
        <v>503</v>
      </c>
      <c r="F94" s="187" t="s">
        <v>516</v>
      </c>
      <c r="G94" s="187" t="s">
        <v>517</v>
      </c>
      <c r="H94" s="188">
        <v>45436</v>
      </c>
      <c r="I94" s="187" t="s">
        <v>508</v>
      </c>
      <c r="J94" s="189">
        <v>3695120</v>
      </c>
      <c r="K94" s="189">
        <v>0</v>
      </c>
    </row>
    <row r="95" spans="1:11">
      <c r="A95" s="187">
        <v>325</v>
      </c>
      <c r="B95" s="187">
        <v>4868</v>
      </c>
      <c r="C95" s="187" t="s">
        <v>502</v>
      </c>
      <c r="D95" s="187">
        <v>486</v>
      </c>
      <c r="E95" s="187" t="s">
        <v>503</v>
      </c>
      <c r="F95" s="187" t="s">
        <v>516</v>
      </c>
      <c r="G95" s="187" t="s">
        <v>517</v>
      </c>
      <c r="H95" s="188">
        <v>45439</v>
      </c>
      <c r="I95" s="187" t="s">
        <v>508</v>
      </c>
      <c r="J95" s="189">
        <v>2509520</v>
      </c>
      <c r="K95" s="189">
        <v>0</v>
      </c>
    </row>
    <row r="96" spans="1:11">
      <c r="A96" s="187">
        <v>326</v>
      </c>
      <c r="B96" s="187">
        <v>4874</v>
      </c>
      <c r="C96" s="187" t="s">
        <v>502</v>
      </c>
      <c r="D96" s="187">
        <v>493</v>
      </c>
      <c r="E96" s="187" t="s">
        <v>503</v>
      </c>
      <c r="F96" s="187" t="s">
        <v>516</v>
      </c>
      <c r="G96" s="187" t="s">
        <v>517</v>
      </c>
      <c r="H96" s="188">
        <v>45440</v>
      </c>
      <c r="I96" s="187" t="s">
        <v>508</v>
      </c>
      <c r="J96" s="189">
        <v>390260</v>
      </c>
      <c r="K96" s="189">
        <v>0</v>
      </c>
    </row>
    <row r="97" spans="1:11">
      <c r="A97" s="187">
        <v>327</v>
      </c>
      <c r="B97" s="187">
        <v>4984</v>
      </c>
      <c r="C97" s="187" t="s">
        <v>502</v>
      </c>
      <c r="D97" s="187">
        <v>499</v>
      </c>
      <c r="E97" s="187" t="s">
        <v>503</v>
      </c>
      <c r="F97" s="187" t="s">
        <v>516</v>
      </c>
      <c r="G97" s="187" t="s">
        <v>517</v>
      </c>
      <c r="H97" s="188">
        <v>45441</v>
      </c>
      <c r="I97" s="187" t="s">
        <v>508</v>
      </c>
      <c r="J97" s="189">
        <v>7340840</v>
      </c>
      <c r="K97" s="189">
        <v>0</v>
      </c>
    </row>
    <row r="98" spans="1:11">
      <c r="A98" s="187">
        <v>328</v>
      </c>
      <c r="B98" s="187">
        <v>4885</v>
      </c>
      <c r="C98" s="187" t="s">
        <v>502</v>
      </c>
      <c r="D98" s="187">
        <v>510</v>
      </c>
      <c r="E98" s="187" t="s">
        <v>503</v>
      </c>
      <c r="F98" s="187" t="s">
        <v>516</v>
      </c>
      <c r="G98" s="187" t="s">
        <v>517</v>
      </c>
      <c r="H98" s="188">
        <v>45442</v>
      </c>
      <c r="I98" s="187" t="s">
        <v>508</v>
      </c>
      <c r="J98" s="189">
        <v>0</v>
      </c>
      <c r="K98" s="189">
        <v>2351440</v>
      </c>
    </row>
    <row r="99" spans="1:11">
      <c r="A99" s="187">
        <v>329</v>
      </c>
      <c r="B99" s="187">
        <v>5017</v>
      </c>
      <c r="C99" s="187" t="s">
        <v>502</v>
      </c>
      <c r="D99" s="187">
        <v>542</v>
      </c>
      <c r="E99" s="187" t="s">
        <v>503</v>
      </c>
      <c r="F99" s="187" t="s">
        <v>516</v>
      </c>
      <c r="G99" s="187" t="s">
        <v>517</v>
      </c>
      <c r="H99" s="188">
        <v>45443</v>
      </c>
      <c r="I99" s="187" t="s">
        <v>508</v>
      </c>
      <c r="J99" s="189">
        <v>0</v>
      </c>
      <c r="K99" s="189">
        <v>7968220</v>
      </c>
    </row>
    <row r="100" spans="1:11">
      <c r="A100" s="187">
        <v>330</v>
      </c>
      <c r="B100" s="187">
        <v>5360</v>
      </c>
      <c r="C100" s="187" t="s">
        <v>502</v>
      </c>
      <c r="D100" s="187">
        <v>563</v>
      </c>
      <c r="E100" s="187" t="s">
        <v>503</v>
      </c>
      <c r="F100" s="187" t="s">
        <v>516</v>
      </c>
      <c r="G100" s="187" t="s">
        <v>517</v>
      </c>
      <c r="H100" s="188">
        <v>45446</v>
      </c>
      <c r="I100" s="187" t="s">
        <v>508</v>
      </c>
      <c r="J100" s="189">
        <v>0</v>
      </c>
      <c r="K100" s="189">
        <v>582920</v>
      </c>
    </row>
    <row r="101" spans="1:11">
      <c r="A101" s="187">
        <v>331</v>
      </c>
      <c r="B101" s="187">
        <v>5376</v>
      </c>
      <c r="C101" s="187" t="s">
        <v>502</v>
      </c>
      <c r="D101" s="187">
        <v>568</v>
      </c>
      <c r="E101" s="187" t="s">
        <v>503</v>
      </c>
      <c r="F101" s="187" t="s">
        <v>516</v>
      </c>
      <c r="G101" s="187" t="s">
        <v>517</v>
      </c>
      <c r="H101" s="188">
        <v>45447</v>
      </c>
      <c r="I101" s="187" t="s">
        <v>508</v>
      </c>
      <c r="J101" s="189">
        <v>7029620</v>
      </c>
      <c r="K101" s="189">
        <v>0</v>
      </c>
    </row>
    <row r="102" spans="1:11">
      <c r="A102" s="187">
        <v>332</v>
      </c>
      <c r="B102" s="187">
        <v>5431</v>
      </c>
      <c r="C102" s="187" t="s">
        <v>502</v>
      </c>
      <c r="D102" s="187">
        <v>585</v>
      </c>
      <c r="E102" s="187" t="s">
        <v>503</v>
      </c>
      <c r="F102" s="187" t="s">
        <v>516</v>
      </c>
      <c r="G102" s="187" t="s">
        <v>517</v>
      </c>
      <c r="H102" s="188">
        <v>45448</v>
      </c>
      <c r="I102" s="187" t="s">
        <v>508</v>
      </c>
      <c r="J102" s="189">
        <v>0</v>
      </c>
      <c r="K102" s="189">
        <v>7266740</v>
      </c>
    </row>
    <row r="103" spans="1:11">
      <c r="A103" s="187">
        <v>333</v>
      </c>
      <c r="B103" s="187">
        <v>5531</v>
      </c>
      <c r="C103" s="187" t="s">
        <v>502</v>
      </c>
      <c r="D103" s="187">
        <v>591</v>
      </c>
      <c r="E103" s="187" t="s">
        <v>503</v>
      </c>
      <c r="F103" s="187" t="s">
        <v>516</v>
      </c>
      <c r="G103" s="187" t="s">
        <v>517</v>
      </c>
      <c r="H103" s="188">
        <v>45449</v>
      </c>
      <c r="I103" s="187" t="s">
        <v>508</v>
      </c>
      <c r="J103" s="189">
        <v>3744520</v>
      </c>
      <c r="K103" s="189">
        <v>0</v>
      </c>
    </row>
    <row r="104" spans="1:11">
      <c r="A104" s="187">
        <v>334</v>
      </c>
      <c r="B104" s="187">
        <v>5609</v>
      </c>
      <c r="C104" s="187" t="s">
        <v>502</v>
      </c>
      <c r="D104" s="187">
        <v>607</v>
      </c>
      <c r="E104" s="187" t="s">
        <v>503</v>
      </c>
      <c r="F104" s="187" t="s">
        <v>516</v>
      </c>
      <c r="G104" s="187" t="s">
        <v>517</v>
      </c>
      <c r="H104" s="188">
        <v>45450</v>
      </c>
      <c r="I104" s="187" t="s">
        <v>508</v>
      </c>
      <c r="J104" s="189">
        <v>0</v>
      </c>
      <c r="K104" s="189">
        <v>1215240</v>
      </c>
    </row>
    <row r="105" spans="1:11">
      <c r="A105" s="187">
        <v>335</v>
      </c>
      <c r="B105" s="187">
        <v>6727</v>
      </c>
      <c r="C105" s="187" t="s">
        <v>502</v>
      </c>
      <c r="D105" s="187">
        <v>655</v>
      </c>
      <c r="F105" s="187" t="s">
        <v>516</v>
      </c>
      <c r="G105" s="187" t="s">
        <v>517</v>
      </c>
      <c r="H105" s="188">
        <v>45455</v>
      </c>
      <c r="I105" s="187" t="s">
        <v>511</v>
      </c>
      <c r="J105" s="189">
        <v>0</v>
      </c>
      <c r="K105" s="189">
        <v>9860240</v>
      </c>
    </row>
    <row r="106" spans="1:11">
      <c r="A106" s="187">
        <v>336</v>
      </c>
      <c r="B106" s="187">
        <v>6746</v>
      </c>
      <c r="C106" s="187" t="s">
        <v>502</v>
      </c>
      <c r="D106" s="187">
        <v>668</v>
      </c>
      <c r="F106" s="187" t="s">
        <v>516</v>
      </c>
      <c r="G106" s="187" t="s">
        <v>517</v>
      </c>
      <c r="H106" s="188">
        <v>45456</v>
      </c>
      <c r="I106" s="187" t="s">
        <v>512</v>
      </c>
      <c r="J106" s="189">
        <v>5345080</v>
      </c>
      <c r="K106" s="189">
        <v>0</v>
      </c>
    </row>
    <row r="107" spans="1:11">
      <c r="A107" s="187">
        <v>337</v>
      </c>
      <c r="B107" s="187">
        <v>6761</v>
      </c>
      <c r="C107" s="187" t="s">
        <v>502</v>
      </c>
      <c r="D107" s="187">
        <v>680</v>
      </c>
      <c r="F107" s="187" t="s">
        <v>516</v>
      </c>
      <c r="G107" s="187" t="s">
        <v>517</v>
      </c>
      <c r="H107" s="188">
        <v>45457</v>
      </c>
      <c r="I107" s="187" t="s">
        <v>513</v>
      </c>
      <c r="J107" s="189">
        <v>4258280</v>
      </c>
      <c r="K107" s="189">
        <v>0</v>
      </c>
    </row>
    <row r="108" spans="1:11">
      <c r="A108" s="187">
        <v>338</v>
      </c>
      <c r="B108" s="187">
        <v>6779</v>
      </c>
      <c r="C108" s="187" t="s">
        <v>502</v>
      </c>
      <c r="D108" s="187">
        <v>705</v>
      </c>
      <c r="E108" s="187" t="s">
        <v>503</v>
      </c>
      <c r="F108" s="187" t="s">
        <v>516</v>
      </c>
      <c r="G108" s="187" t="s">
        <v>517</v>
      </c>
      <c r="H108" s="188">
        <v>45460</v>
      </c>
      <c r="I108" s="187" t="s">
        <v>514</v>
      </c>
      <c r="J108" s="189">
        <v>0</v>
      </c>
      <c r="K108" s="189">
        <v>3803800</v>
      </c>
    </row>
    <row r="109" spans="1:11">
      <c r="A109" s="187">
        <v>339</v>
      </c>
      <c r="B109" s="187">
        <v>6820</v>
      </c>
      <c r="C109" s="187" t="s">
        <v>502</v>
      </c>
      <c r="D109" s="187">
        <v>710</v>
      </c>
      <c r="E109" s="187" t="s">
        <v>503</v>
      </c>
      <c r="F109" s="187" t="s">
        <v>516</v>
      </c>
      <c r="G109" s="187" t="s">
        <v>517</v>
      </c>
      <c r="H109" s="188">
        <v>45461</v>
      </c>
      <c r="I109" s="187" t="s">
        <v>508</v>
      </c>
      <c r="J109" s="189">
        <v>24541080</v>
      </c>
      <c r="K109" s="189">
        <v>0</v>
      </c>
    </row>
    <row r="110" spans="1:11">
      <c r="A110" s="187">
        <v>342</v>
      </c>
      <c r="B110" s="187">
        <v>7120</v>
      </c>
      <c r="C110" s="187" t="s">
        <v>502</v>
      </c>
      <c r="D110" s="187">
        <v>728</v>
      </c>
      <c r="E110" s="187" t="s">
        <v>503</v>
      </c>
      <c r="F110" s="187" t="s">
        <v>516</v>
      </c>
      <c r="G110" s="187" t="s">
        <v>517</v>
      </c>
      <c r="H110" s="188">
        <v>45462</v>
      </c>
      <c r="I110" s="187" t="s">
        <v>508</v>
      </c>
      <c r="J110" s="189">
        <v>0</v>
      </c>
      <c r="K110" s="189">
        <v>515200</v>
      </c>
    </row>
    <row r="111" spans="1:11">
      <c r="A111" s="187">
        <v>343</v>
      </c>
      <c r="B111" s="187">
        <v>7470</v>
      </c>
      <c r="C111" s="187" t="s">
        <v>502</v>
      </c>
      <c r="D111" s="187">
        <v>744</v>
      </c>
      <c r="E111" s="187" t="s">
        <v>503</v>
      </c>
      <c r="F111" s="187" t="s">
        <v>516</v>
      </c>
      <c r="G111" s="187" t="s">
        <v>517</v>
      </c>
      <c r="H111" s="188">
        <v>45463</v>
      </c>
      <c r="I111" s="187" t="s">
        <v>508</v>
      </c>
      <c r="J111" s="189">
        <v>0</v>
      </c>
      <c r="K111" s="189">
        <v>1816080</v>
      </c>
    </row>
    <row r="112" spans="1:11">
      <c r="A112" s="187">
        <v>344</v>
      </c>
      <c r="B112" s="187">
        <v>7537</v>
      </c>
      <c r="C112" s="187" t="s">
        <v>502</v>
      </c>
      <c r="D112" s="187">
        <v>760</v>
      </c>
      <c r="E112" s="187" t="s">
        <v>503</v>
      </c>
      <c r="F112" s="187" t="s">
        <v>516</v>
      </c>
      <c r="G112" s="187" t="s">
        <v>517</v>
      </c>
      <c r="H112" s="188">
        <v>45464</v>
      </c>
      <c r="I112" s="187" t="s">
        <v>508</v>
      </c>
      <c r="J112" s="189">
        <v>3110520</v>
      </c>
      <c r="K112" s="189">
        <v>0</v>
      </c>
    </row>
    <row r="113" spans="1:14">
      <c r="A113" s="187">
        <v>345</v>
      </c>
      <c r="B113" s="187">
        <v>8058</v>
      </c>
      <c r="C113" s="187" t="s">
        <v>502</v>
      </c>
      <c r="D113" s="187">
        <v>791</v>
      </c>
      <c r="E113" s="187" t="s">
        <v>503</v>
      </c>
      <c r="F113" s="187" t="s">
        <v>516</v>
      </c>
      <c r="G113" s="187" t="s">
        <v>517</v>
      </c>
      <c r="H113" s="188">
        <v>45467</v>
      </c>
      <c r="I113" s="187" t="s">
        <v>508</v>
      </c>
      <c r="J113" s="189">
        <v>3722320</v>
      </c>
      <c r="K113" s="189">
        <v>0</v>
      </c>
    </row>
    <row r="114" spans="1:14">
      <c r="A114" s="187">
        <v>346</v>
      </c>
      <c r="B114" s="187">
        <v>8286</v>
      </c>
      <c r="C114" s="187" t="s">
        <v>502</v>
      </c>
      <c r="D114" s="187">
        <v>811</v>
      </c>
      <c r="E114" s="187" t="s">
        <v>503</v>
      </c>
      <c r="F114" s="187" t="s">
        <v>516</v>
      </c>
      <c r="G114" s="187" t="s">
        <v>517</v>
      </c>
      <c r="H114" s="188">
        <v>45468</v>
      </c>
      <c r="I114" s="187" t="s">
        <v>508</v>
      </c>
      <c r="J114" s="189">
        <v>0</v>
      </c>
      <c r="K114" s="189">
        <v>985320</v>
      </c>
    </row>
    <row r="115" spans="1:14">
      <c r="A115" s="187">
        <v>347</v>
      </c>
      <c r="B115" s="187">
        <v>8301</v>
      </c>
      <c r="C115" s="187" t="s">
        <v>502</v>
      </c>
      <c r="D115" s="187">
        <v>823</v>
      </c>
      <c r="E115" s="187" t="s">
        <v>503</v>
      </c>
      <c r="F115" s="187" t="s">
        <v>516</v>
      </c>
      <c r="G115" s="187" t="s">
        <v>517</v>
      </c>
      <c r="H115" s="188">
        <v>45469</v>
      </c>
      <c r="I115" s="187" t="s">
        <v>508</v>
      </c>
      <c r="J115" s="189">
        <v>0</v>
      </c>
      <c r="K115" s="189">
        <v>425040</v>
      </c>
    </row>
    <row r="116" spans="1:14">
      <c r="A116" s="187">
        <v>348</v>
      </c>
      <c r="B116" s="187">
        <v>8331</v>
      </c>
      <c r="C116" s="187" t="s">
        <v>502</v>
      </c>
      <c r="D116" s="187">
        <v>836</v>
      </c>
      <c r="E116" s="187" t="s">
        <v>503</v>
      </c>
      <c r="F116" s="187" t="s">
        <v>516</v>
      </c>
      <c r="G116" s="187" t="s">
        <v>517</v>
      </c>
      <c r="H116" s="188">
        <v>45470</v>
      </c>
      <c r="I116" s="187" t="s">
        <v>508</v>
      </c>
      <c r="J116" s="189">
        <v>2672600</v>
      </c>
      <c r="K116" s="189">
        <v>0</v>
      </c>
    </row>
    <row r="117" spans="1:14">
      <c r="A117" s="187">
        <v>349</v>
      </c>
      <c r="B117" s="187">
        <v>8348</v>
      </c>
      <c r="C117" s="187" t="s">
        <v>502</v>
      </c>
      <c r="D117" s="187">
        <v>849</v>
      </c>
      <c r="E117" s="187" t="s">
        <v>503</v>
      </c>
      <c r="F117" s="187" t="s">
        <v>516</v>
      </c>
      <c r="G117" s="187" t="s">
        <v>517</v>
      </c>
      <c r="H117" s="188">
        <v>45471</v>
      </c>
      <c r="I117" s="187" t="s">
        <v>508</v>
      </c>
      <c r="J117" s="189">
        <v>0</v>
      </c>
      <c r="K117" s="189">
        <v>1120560</v>
      </c>
    </row>
    <row r="118" spans="1:14">
      <c r="A118" s="187">
        <v>350</v>
      </c>
      <c r="B118" s="187">
        <v>8929</v>
      </c>
      <c r="C118" s="187" t="s">
        <v>502</v>
      </c>
      <c r="D118" s="187">
        <v>903</v>
      </c>
      <c r="E118" s="187" t="s">
        <v>503</v>
      </c>
      <c r="F118" s="187" t="s">
        <v>516</v>
      </c>
      <c r="G118" s="187" t="s">
        <v>517</v>
      </c>
      <c r="H118" s="188">
        <v>45474</v>
      </c>
      <c r="I118" s="187" t="s">
        <v>508</v>
      </c>
      <c r="J118" s="189">
        <v>0</v>
      </c>
      <c r="K118" s="189">
        <v>940240</v>
      </c>
    </row>
    <row r="119" spans="1:14">
      <c r="A119" s="187">
        <v>352</v>
      </c>
      <c r="B119" s="187">
        <v>9015</v>
      </c>
      <c r="C119" s="187" t="s">
        <v>502</v>
      </c>
      <c r="D119" s="187">
        <v>931</v>
      </c>
      <c r="E119" s="187" t="s">
        <v>503</v>
      </c>
      <c r="F119" s="187" t="s">
        <v>516</v>
      </c>
      <c r="G119" s="187" t="s">
        <v>517</v>
      </c>
      <c r="H119" s="188">
        <v>45476</v>
      </c>
      <c r="I119" s="187" t="s">
        <v>508</v>
      </c>
      <c r="J119" s="189">
        <v>0</v>
      </c>
      <c r="K119" s="189">
        <v>2105880</v>
      </c>
    </row>
    <row r="120" spans="1:14">
      <c r="A120" s="187">
        <v>353</v>
      </c>
      <c r="B120" s="187">
        <v>9457</v>
      </c>
      <c r="C120" s="187" t="s">
        <v>502</v>
      </c>
      <c r="D120" s="187">
        <v>961</v>
      </c>
      <c r="E120" s="187" t="s">
        <v>503</v>
      </c>
      <c r="F120" s="187" t="s">
        <v>516</v>
      </c>
      <c r="G120" s="187" t="s">
        <v>517</v>
      </c>
      <c r="H120" s="188">
        <v>45477</v>
      </c>
      <c r="I120" s="187" t="s">
        <v>508</v>
      </c>
      <c r="J120" s="189">
        <v>0</v>
      </c>
      <c r="K120" s="189">
        <v>483000</v>
      </c>
    </row>
    <row r="121" spans="1:14">
      <c r="A121" s="187">
        <v>354</v>
      </c>
      <c r="B121" s="187">
        <v>9466</v>
      </c>
      <c r="C121" s="187" t="s">
        <v>502</v>
      </c>
      <c r="D121" s="187">
        <v>963</v>
      </c>
      <c r="E121" s="187" t="s">
        <v>503</v>
      </c>
      <c r="F121" s="187" t="s">
        <v>516</v>
      </c>
      <c r="G121" s="187" t="s">
        <v>517</v>
      </c>
      <c r="H121" s="188">
        <v>45478</v>
      </c>
      <c r="I121" s="187" t="s">
        <v>508</v>
      </c>
      <c r="J121" s="189">
        <v>386400</v>
      </c>
      <c r="K121" s="189">
        <v>0</v>
      </c>
    </row>
    <row r="122" spans="1:14">
      <c r="A122" s="187">
        <v>355</v>
      </c>
      <c r="B122" s="187">
        <v>9726</v>
      </c>
      <c r="C122" s="187" t="s">
        <v>502</v>
      </c>
      <c r="D122" s="187">
        <v>15015</v>
      </c>
      <c r="F122" s="187" t="s">
        <v>516</v>
      </c>
      <c r="G122" s="187" t="s">
        <v>517</v>
      </c>
      <c r="H122" s="188">
        <v>45481</v>
      </c>
      <c r="I122" s="187" t="s">
        <v>515</v>
      </c>
      <c r="J122" s="189">
        <v>231840</v>
      </c>
      <c r="K122" s="189">
        <v>0</v>
      </c>
    </row>
    <row r="123" spans="1:14">
      <c r="A123" s="187">
        <v>361</v>
      </c>
      <c r="B123" s="187">
        <v>1573</v>
      </c>
      <c r="C123" s="187" t="s">
        <v>502</v>
      </c>
      <c r="D123" s="187">
        <v>45</v>
      </c>
      <c r="E123" s="187" t="s">
        <v>503</v>
      </c>
      <c r="F123" s="187" t="s">
        <v>519</v>
      </c>
      <c r="G123" s="187" t="s">
        <v>520</v>
      </c>
      <c r="H123" s="188">
        <v>45385</v>
      </c>
      <c r="I123" s="187" t="s">
        <v>506</v>
      </c>
      <c r="J123" s="189">
        <v>0</v>
      </c>
      <c r="K123" s="189">
        <v>3452400</v>
      </c>
    </row>
    <row r="124" spans="1:14">
      <c r="A124" s="187">
        <v>362</v>
      </c>
      <c r="B124" s="187">
        <v>1593</v>
      </c>
      <c r="C124" s="187" t="s">
        <v>502</v>
      </c>
      <c r="D124" s="187">
        <v>56</v>
      </c>
      <c r="E124" s="187" t="s">
        <v>503</v>
      </c>
      <c r="F124" s="187" t="s">
        <v>519</v>
      </c>
      <c r="G124" s="187" t="s">
        <v>520</v>
      </c>
      <c r="H124" s="188">
        <v>45386</v>
      </c>
      <c r="I124" s="187" t="s">
        <v>506</v>
      </c>
      <c r="J124" s="189">
        <v>1984800</v>
      </c>
      <c r="K124" s="189">
        <v>0</v>
      </c>
    </row>
    <row r="125" spans="1:14">
      <c r="A125" s="187">
        <v>363</v>
      </c>
      <c r="B125" s="187">
        <v>1608</v>
      </c>
      <c r="C125" s="187" t="s">
        <v>502</v>
      </c>
      <c r="D125" s="187">
        <v>67</v>
      </c>
      <c r="E125" s="187" t="s">
        <v>503</v>
      </c>
      <c r="F125" s="187" t="s">
        <v>519</v>
      </c>
      <c r="G125" s="187" t="s">
        <v>520</v>
      </c>
      <c r="H125" s="188">
        <v>45387</v>
      </c>
      <c r="I125" s="187" t="s">
        <v>506</v>
      </c>
      <c r="J125" s="189">
        <v>0</v>
      </c>
      <c r="K125" s="189">
        <v>498000</v>
      </c>
    </row>
    <row r="126" spans="1:14">
      <c r="A126" s="187">
        <v>364</v>
      </c>
      <c r="B126" s="187">
        <v>2085</v>
      </c>
      <c r="C126" s="187" t="s">
        <v>502</v>
      </c>
      <c r="D126" s="187">
        <v>86</v>
      </c>
      <c r="E126" s="187" t="s">
        <v>503</v>
      </c>
      <c r="F126" s="187" t="s">
        <v>519</v>
      </c>
      <c r="G126" s="187" t="s">
        <v>520</v>
      </c>
      <c r="H126" s="188">
        <v>45390</v>
      </c>
      <c r="I126" s="187" t="s">
        <v>506</v>
      </c>
      <c r="J126" s="189">
        <v>208800</v>
      </c>
      <c r="K126" s="189">
        <v>0</v>
      </c>
    </row>
    <row r="127" spans="1:14">
      <c r="A127" s="187">
        <v>1068</v>
      </c>
      <c r="B127" s="187">
        <v>3851</v>
      </c>
      <c r="C127" s="187" t="s">
        <v>502</v>
      </c>
      <c r="D127" s="187">
        <v>359</v>
      </c>
      <c r="E127" s="187" t="s">
        <v>503</v>
      </c>
      <c r="F127" s="187" t="s">
        <v>464</v>
      </c>
      <c r="G127" s="187" t="s">
        <v>521</v>
      </c>
      <c r="H127" s="188">
        <v>45422</v>
      </c>
      <c r="I127" s="187" t="s">
        <v>508</v>
      </c>
      <c r="J127" s="189">
        <v>0</v>
      </c>
      <c r="K127" s="189">
        <v>1117</v>
      </c>
      <c r="L127" s="190"/>
      <c r="M127" s="190"/>
      <c r="N127" s="190"/>
    </row>
    <row r="128" spans="1:14">
      <c r="A128" s="187">
        <v>1264</v>
      </c>
      <c r="B128" s="187">
        <v>1501</v>
      </c>
      <c r="C128" s="187" t="s">
        <v>502</v>
      </c>
      <c r="D128" s="187">
        <v>14</v>
      </c>
      <c r="E128" s="187" t="s">
        <v>503</v>
      </c>
      <c r="F128" s="187" t="s">
        <v>466</v>
      </c>
      <c r="G128" s="187" t="s">
        <v>522</v>
      </c>
      <c r="H128" s="188">
        <v>45383</v>
      </c>
      <c r="I128" s="187" t="s">
        <v>506</v>
      </c>
      <c r="J128" s="189">
        <v>58282</v>
      </c>
      <c r="K128" s="189">
        <v>0</v>
      </c>
    </row>
    <row r="129" spans="1:11">
      <c r="A129" s="187">
        <v>1266</v>
      </c>
      <c r="B129" s="187">
        <v>1556</v>
      </c>
      <c r="C129" s="187" t="s">
        <v>502</v>
      </c>
      <c r="D129" s="187">
        <v>27</v>
      </c>
      <c r="E129" s="187" t="s">
        <v>503</v>
      </c>
      <c r="F129" s="187" t="s">
        <v>466</v>
      </c>
      <c r="G129" s="187" t="s">
        <v>522</v>
      </c>
      <c r="H129" s="188">
        <v>45384</v>
      </c>
      <c r="I129" s="187" t="s">
        <v>506</v>
      </c>
      <c r="J129" s="189">
        <v>0</v>
      </c>
      <c r="K129" s="189">
        <v>33865.760000000002</v>
      </c>
    </row>
    <row r="130" spans="1:11">
      <c r="A130" s="187">
        <v>1268</v>
      </c>
      <c r="B130" s="187">
        <v>1577</v>
      </c>
      <c r="C130" s="187" t="s">
        <v>502</v>
      </c>
      <c r="D130" s="187">
        <v>46</v>
      </c>
      <c r="E130" s="187" t="s">
        <v>503</v>
      </c>
      <c r="F130" s="187" t="s">
        <v>466</v>
      </c>
      <c r="G130" s="187" t="s">
        <v>522</v>
      </c>
      <c r="H130" s="188">
        <v>45385</v>
      </c>
      <c r="I130" s="187" t="s">
        <v>506</v>
      </c>
      <c r="J130" s="189">
        <v>0</v>
      </c>
      <c r="K130" s="189">
        <v>61750</v>
      </c>
    </row>
    <row r="131" spans="1:11">
      <c r="A131" s="187">
        <v>1270</v>
      </c>
      <c r="B131" s="187">
        <v>1597</v>
      </c>
      <c r="C131" s="187" t="s">
        <v>502</v>
      </c>
      <c r="D131" s="187">
        <v>57</v>
      </c>
      <c r="E131" s="187" t="s">
        <v>503</v>
      </c>
      <c r="F131" s="187" t="s">
        <v>466</v>
      </c>
      <c r="G131" s="187" t="s">
        <v>522</v>
      </c>
      <c r="H131" s="188">
        <v>45386</v>
      </c>
      <c r="I131" s="187" t="s">
        <v>506</v>
      </c>
      <c r="J131" s="189">
        <v>71328</v>
      </c>
      <c r="K131" s="189">
        <v>0</v>
      </c>
    </row>
    <row r="132" spans="1:11">
      <c r="A132" s="187">
        <v>1272</v>
      </c>
      <c r="B132" s="187">
        <v>1616</v>
      </c>
      <c r="C132" s="187" t="s">
        <v>502</v>
      </c>
      <c r="D132" s="187">
        <v>69</v>
      </c>
      <c r="E132" s="187" t="s">
        <v>503</v>
      </c>
      <c r="F132" s="187" t="s">
        <v>466</v>
      </c>
      <c r="G132" s="187" t="s">
        <v>522</v>
      </c>
      <c r="H132" s="188">
        <v>45387</v>
      </c>
      <c r="I132" s="187" t="s">
        <v>506</v>
      </c>
      <c r="J132" s="189">
        <v>0</v>
      </c>
      <c r="K132" s="189">
        <v>24153</v>
      </c>
    </row>
    <row r="133" spans="1:11">
      <c r="A133" s="187">
        <v>1274</v>
      </c>
      <c r="B133" s="187">
        <v>2091</v>
      </c>
      <c r="C133" s="187" t="s">
        <v>502</v>
      </c>
      <c r="D133" s="187">
        <v>84</v>
      </c>
      <c r="E133" s="187" t="s">
        <v>503</v>
      </c>
      <c r="F133" s="187" t="s">
        <v>466</v>
      </c>
      <c r="G133" s="187" t="s">
        <v>522</v>
      </c>
      <c r="H133" s="188">
        <v>45390</v>
      </c>
      <c r="I133" s="187" t="s">
        <v>506</v>
      </c>
      <c r="J133" s="189">
        <v>14554</v>
      </c>
      <c r="K133" s="189">
        <v>0</v>
      </c>
    </row>
    <row r="134" spans="1:11">
      <c r="A134" s="187">
        <v>1276</v>
      </c>
      <c r="B134" s="187">
        <v>2111</v>
      </c>
      <c r="C134" s="187" t="s">
        <v>502</v>
      </c>
      <c r="D134" s="187">
        <v>96</v>
      </c>
      <c r="F134" s="187" t="s">
        <v>466</v>
      </c>
      <c r="G134" s="187" t="s">
        <v>522</v>
      </c>
      <c r="H134" s="188">
        <v>45391</v>
      </c>
      <c r="I134" s="187" t="s">
        <v>506</v>
      </c>
      <c r="J134" s="189">
        <v>29874.6</v>
      </c>
      <c r="K134" s="189">
        <v>0</v>
      </c>
    </row>
    <row r="135" spans="1:11">
      <c r="A135" s="187">
        <v>1278</v>
      </c>
      <c r="B135" s="187">
        <v>2126</v>
      </c>
      <c r="C135" s="187" t="s">
        <v>502</v>
      </c>
      <c r="D135" s="187">
        <v>102</v>
      </c>
      <c r="E135" s="187" t="s">
        <v>503</v>
      </c>
      <c r="F135" s="187" t="s">
        <v>466</v>
      </c>
      <c r="G135" s="187" t="s">
        <v>522</v>
      </c>
      <c r="H135" s="188">
        <v>45392</v>
      </c>
      <c r="I135" s="187" t="s">
        <v>506</v>
      </c>
      <c r="J135" s="189">
        <v>125474</v>
      </c>
      <c r="K135" s="189">
        <v>0</v>
      </c>
    </row>
    <row r="136" spans="1:11">
      <c r="A136" s="187">
        <v>1280</v>
      </c>
      <c r="B136" s="187">
        <v>2137</v>
      </c>
      <c r="C136" s="187" t="s">
        <v>502</v>
      </c>
      <c r="D136" s="187">
        <v>108</v>
      </c>
      <c r="E136" s="187" t="s">
        <v>503</v>
      </c>
      <c r="F136" s="187" t="s">
        <v>466</v>
      </c>
      <c r="G136" s="187" t="s">
        <v>522</v>
      </c>
      <c r="H136" s="188">
        <v>45393</v>
      </c>
      <c r="I136" s="187" t="s">
        <v>506</v>
      </c>
      <c r="J136" s="189">
        <v>93242</v>
      </c>
      <c r="K136" s="189">
        <v>0</v>
      </c>
    </row>
    <row r="137" spans="1:11">
      <c r="A137" s="187">
        <v>1282</v>
      </c>
      <c r="B137" s="187">
        <v>2160</v>
      </c>
      <c r="C137" s="187" t="s">
        <v>502</v>
      </c>
      <c r="D137" s="187">
        <v>123</v>
      </c>
      <c r="E137" s="187" t="s">
        <v>503</v>
      </c>
      <c r="F137" s="187" t="s">
        <v>466</v>
      </c>
      <c r="G137" s="187" t="s">
        <v>522</v>
      </c>
      <c r="H137" s="188">
        <v>45394</v>
      </c>
      <c r="I137" s="187" t="s">
        <v>506</v>
      </c>
      <c r="J137" s="189">
        <v>81306</v>
      </c>
      <c r="K137" s="189">
        <v>0</v>
      </c>
    </row>
    <row r="138" spans="1:11">
      <c r="A138" s="187">
        <v>1286</v>
      </c>
      <c r="B138" s="187">
        <v>2329</v>
      </c>
      <c r="C138" s="187" t="s">
        <v>502</v>
      </c>
      <c r="D138" s="187">
        <v>148</v>
      </c>
      <c r="E138" s="187" t="s">
        <v>503</v>
      </c>
      <c r="F138" s="187" t="s">
        <v>466</v>
      </c>
      <c r="G138" s="187" t="s">
        <v>522</v>
      </c>
      <c r="H138" s="188">
        <v>45398</v>
      </c>
      <c r="I138" s="187" t="s">
        <v>506</v>
      </c>
      <c r="J138" s="189">
        <v>8511</v>
      </c>
      <c r="K138" s="189">
        <v>0</v>
      </c>
    </row>
    <row r="139" spans="1:11">
      <c r="A139" s="187">
        <v>1288</v>
      </c>
      <c r="B139" s="187">
        <v>2350</v>
      </c>
      <c r="C139" s="187" t="s">
        <v>502</v>
      </c>
      <c r="D139" s="187">
        <v>158</v>
      </c>
      <c r="E139" s="187" t="s">
        <v>503</v>
      </c>
      <c r="F139" s="187" t="s">
        <v>466</v>
      </c>
      <c r="G139" s="187" t="s">
        <v>522</v>
      </c>
      <c r="H139" s="188">
        <v>45399</v>
      </c>
      <c r="I139" s="187" t="s">
        <v>506</v>
      </c>
      <c r="J139" s="189">
        <v>0</v>
      </c>
      <c r="K139" s="189">
        <v>8638</v>
      </c>
    </row>
    <row r="140" spans="1:11">
      <c r="A140" s="187">
        <v>1290</v>
      </c>
      <c r="B140" s="187">
        <v>2397</v>
      </c>
      <c r="C140" s="187" t="s">
        <v>502</v>
      </c>
      <c r="D140" s="187">
        <v>166</v>
      </c>
      <c r="E140" s="187" t="s">
        <v>503</v>
      </c>
      <c r="F140" s="187" t="s">
        <v>466</v>
      </c>
      <c r="G140" s="187" t="s">
        <v>522</v>
      </c>
      <c r="H140" s="188">
        <v>45400</v>
      </c>
      <c r="I140" s="187" t="s">
        <v>506</v>
      </c>
      <c r="J140" s="189">
        <v>0</v>
      </c>
      <c r="K140" s="189">
        <v>89495</v>
      </c>
    </row>
    <row r="141" spans="1:11">
      <c r="A141" s="187">
        <v>1292</v>
      </c>
      <c r="B141" s="187">
        <v>2411</v>
      </c>
      <c r="C141" s="187" t="s">
        <v>502</v>
      </c>
      <c r="D141" s="187">
        <v>172</v>
      </c>
      <c r="E141" s="187" t="s">
        <v>503</v>
      </c>
      <c r="F141" s="187" t="s">
        <v>466</v>
      </c>
      <c r="G141" s="187" t="s">
        <v>522</v>
      </c>
      <c r="H141" s="188">
        <v>45401</v>
      </c>
      <c r="I141" s="187" t="s">
        <v>506</v>
      </c>
      <c r="J141" s="189">
        <v>222018</v>
      </c>
      <c r="K141" s="189">
        <v>0</v>
      </c>
    </row>
    <row r="142" spans="1:11">
      <c r="A142" s="187">
        <v>1294</v>
      </c>
      <c r="B142" s="187">
        <v>2541</v>
      </c>
      <c r="C142" s="187" t="s">
        <v>502</v>
      </c>
      <c r="D142" s="187">
        <v>185</v>
      </c>
      <c r="E142" s="187" t="s">
        <v>503</v>
      </c>
      <c r="F142" s="187" t="s">
        <v>466</v>
      </c>
      <c r="G142" s="187" t="s">
        <v>522</v>
      </c>
      <c r="H142" s="188">
        <v>45404</v>
      </c>
      <c r="I142" s="187" t="s">
        <v>506</v>
      </c>
      <c r="J142" s="189">
        <v>257121</v>
      </c>
      <c r="K142" s="189">
        <v>0</v>
      </c>
    </row>
    <row r="143" spans="1:11">
      <c r="A143" s="187">
        <v>1295</v>
      </c>
      <c r="B143" s="187">
        <v>2598</v>
      </c>
      <c r="C143" s="187" t="s">
        <v>502</v>
      </c>
      <c r="D143" s="187">
        <v>193</v>
      </c>
      <c r="E143" s="187" t="s">
        <v>503</v>
      </c>
      <c r="F143" s="187" t="s">
        <v>466</v>
      </c>
      <c r="G143" s="187" t="s">
        <v>522</v>
      </c>
      <c r="H143" s="188">
        <v>45405</v>
      </c>
      <c r="I143" s="187" t="s">
        <v>506</v>
      </c>
      <c r="J143" s="189">
        <v>31380</v>
      </c>
      <c r="K143" s="189">
        <v>0</v>
      </c>
    </row>
    <row r="144" spans="1:11">
      <c r="A144" s="187">
        <v>1297</v>
      </c>
      <c r="B144" s="187">
        <v>2654</v>
      </c>
      <c r="C144" s="187" t="s">
        <v>502</v>
      </c>
      <c r="D144" s="187">
        <v>201</v>
      </c>
      <c r="E144" s="187" t="s">
        <v>503</v>
      </c>
      <c r="F144" s="187" t="s">
        <v>466</v>
      </c>
      <c r="G144" s="187" t="s">
        <v>522</v>
      </c>
      <c r="H144" s="188">
        <v>45406</v>
      </c>
      <c r="I144" s="187" t="s">
        <v>506</v>
      </c>
      <c r="J144" s="189">
        <v>219237</v>
      </c>
      <c r="K144" s="189">
        <v>0</v>
      </c>
    </row>
    <row r="145" spans="1:11">
      <c r="A145" s="187">
        <v>1299</v>
      </c>
      <c r="B145" s="187">
        <v>2698</v>
      </c>
      <c r="C145" s="187" t="s">
        <v>502</v>
      </c>
      <c r="D145" s="187">
        <v>209</v>
      </c>
      <c r="E145" s="187" t="s">
        <v>503</v>
      </c>
      <c r="F145" s="187" t="s">
        <v>466</v>
      </c>
      <c r="G145" s="187" t="s">
        <v>522</v>
      </c>
      <c r="H145" s="188">
        <v>45407</v>
      </c>
      <c r="I145" s="187" t="s">
        <v>506</v>
      </c>
      <c r="J145" s="189">
        <v>430530</v>
      </c>
      <c r="K145" s="189">
        <v>0</v>
      </c>
    </row>
    <row r="146" spans="1:11">
      <c r="A146" s="187">
        <v>1301</v>
      </c>
      <c r="B146" s="187">
        <v>3112</v>
      </c>
      <c r="C146" s="187" t="s">
        <v>502</v>
      </c>
      <c r="D146" s="187">
        <v>225</v>
      </c>
      <c r="E146" s="187" t="s">
        <v>503</v>
      </c>
      <c r="F146" s="187" t="s">
        <v>466</v>
      </c>
      <c r="G146" s="187" t="s">
        <v>522</v>
      </c>
      <c r="H146" s="188">
        <v>45408</v>
      </c>
      <c r="I146" s="187" t="s">
        <v>506</v>
      </c>
      <c r="J146" s="189">
        <v>195806</v>
      </c>
      <c r="K146" s="189">
        <v>0</v>
      </c>
    </row>
    <row r="147" spans="1:11">
      <c r="A147" s="187">
        <v>1304</v>
      </c>
      <c r="B147" s="187">
        <v>3212</v>
      </c>
      <c r="C147" s="187" t="s">
        <v>502</v>
      </c>
      <c r="D147" s="187">
        <v>246</v>
      </c>
      <c r="E147" s="187" t="s">
        <v>503</v>
      </c>
      <c r="F147" s="187" t="s">
        <v>466</v>
      </c>
      <c r="G147" s="187" t="s">
        <v>522</v>
      </c>
      <c r="H147" s="188">
        <v>45412</v>
      </c>
      <c r="I147" s="187" t="s">
        <v>506</v>
      </c>
      <c r="J147" s="189">
        <v>1384588</v>
      </c>
      <c r="K147" s="189">
        <v>0</v>
      </c>
    </row>
    <row r="148" spans="1:11">
      <c r="A148" s="187">
        <v>1311</v>
      </c>
      <c r="B148" s="187">
        <v>3587</v>
      </c>
      <c r="C148" s="187" t="s">
        <v>502</v>
      </c>
      <c r="D148" s="187">
        <v>301</v>
      </c>
      <c r="E148" s="187" t="s">
        <v>503</v>
      </c>
      <c r="F148" s="187" t="s">
        <v>466</v>
      </c>
      <c r="G148" s="187" t="s">
        <v>522</v>
      </c>
      <c r="H148" s="188">
        <v>45414</v>
      </c>
      <c r="I148" s="187" t="s">
        <v>506</v>
      </c>
      <c r="J148" s="189">
        <v>0</v>
      </c>
      <c r="K148" s="189">
        <v>24723</v>
      </c>
    </row>
    <row r="149" spans="1:11">
      <c r="A149" s="187">
        <v>1315</v>
      </c>
      <c r="B149" s="187">
        <v>3613</v>
      </c>
      <c r="C149" s="187" t="s">
        <v>502</v>
      </c>
      <c r="D149" s="187">
        <v>329</v>
      </c>
      <c r="E149" s="187" t="s">
        <v>503</v>
      </c>
      <c r="F149" s="187" t="s">
        <v>466</v>
      </c>
      <c r="G149" s="187" t="s">
        <v>522</v>
      </c>
      <c r="H149" s="188">
        <v>45418</v>
      </c>
      <c r="I149" s="187" t="s">
        <v>507</v>
      </c>
      <c r="J149" s="189">
        <v>0</v>
      </c>
      <c r="K149" s="189">
        <v>205660</v>
      </c>
    </row>
    <row r="150" spans="1:11">
      <c r="A150" s="187">
        <v>1317</v>
      </c>
      <c r="B150" s="187">
        <v>3648</v>
      </c>
      <c r="C150" s="187" t="s">
        <v>502</v>
      </c>
      <c r="D150" s="187">
        <v>338</v>
      </c>
      <c r="E150" s="187" t="s">
        <v>503</v>
      </c>
      <c r="F150" s="187" t="s">
        <v>466</v>
      </c>
      <c r="G150" s="187" t="s">
        <v>522</v>
      </c>
      <c r="H150" s="188">
        <v>45419</v>
      </c>
      <c r="I150" s="187" t="s">
        <v>508</v>
      </c>
      <c r="J150" s="189">
        <v>125249</v>
      </c>
      <c r="K150" s="189">
        <v>0</v>
      </c>
    </row>
    <row r="151" spans="1:11">
      <c r="A151" s="187">
        <v>1319</v>
      </c>
      <c r="B151" s="187">
        <v>3732</v>
      </c>
      <c r="C151" s="187" t="s">
        <v>502</v>
      </c>
      <c r="D151" s="187">
        <v>347</v>
      </c>
      <c r="E151" s="187" t="s">
        <v>503</v>
      </c>
      <c r="F151" s="187" t="s">
        <v>466</v>
      </c>
      <c r="G151" s="187" t="s">
        <v>522</v>
      </c>
      <c r="H151" s="188">
        <v>45420</v>
      </c>
      <c r="I151" s="187" t="s">
        <v>508</v>
      </c>
      <c r="J151" s="189">
        <v>0</v>
      </c>
      <c r="K151" s="189">
        <v>36623</v>
      </c>
    </row>
    <row r="152" spans="1:11">
      <c r="A152" s="187">
        <v>1320</v>
      </c>
      <c r="B152" s="187">
        <v>3779</v>
      </c>
      <c r="C152" s="187" t="s">
        <v>502</v>
      </c>
      <c r="D152" s="187">
        <v>352</v>
      </c>
      <c r="E152" s="187" t="s">
        <v>503</v>
      </c>
      <c r="F152" s="187" t="s">
        <v>466</v>
      </c>
      <c r="G152" s="187" t="s">
        <v>522</v>
      </c>
      <c r="H152" s="188">
        <v>45421</v>
      </c>
      <c r="I152" s="187" t="s">
        <v>508</v>
      </c>
      <c r="J152" s="189">
        <v>164010</v>
      </c>
      <c r="K152" s="189">
        <v>0</v>
      </c>
    </row>
    <row r="153" spans="1:11">
      <c r="A153" s="187">
        <v>1322</v>
      </c>
      <c r="B153" s="187">
        <v>3848</v>
      </c>
      <c r="C153" s="187" t="s">
        <v>502</v>
      </c>
      <c r="D153" s="187">
        <v>359</v>
      </c>
      <c r="E153" s="187" t="s">
        <v>503</v>
      </c>
      <c r="F153" s="187" t="s">
        <v>466</v>
      </c>
      <c r="G153" s="187" t="s">
        <v>522</v>
      </c>
      <c r="H153" s="188">
        <v>45422</v>
      </c>
      <c r="I153" s="187" t="s">
        <v>508</v>
      </c>
      <c r="J153" s="189">
        <v>308396</v>
      </c>
      <c r="K153" s="189">
        <v>0</v>
      </c>
    </row>
    <row r="154" spans="1:11">
      <c r="A154" s="187">
        <v>1325</v>
      </c>
      <c r="B154" s="187">
        <v>4054</v>
      </c>
      <c r="C154" s="187" t="s">
        <v>502</v>
      </c>
      <c r="D154" s="187">
        <v>381</v>
      </c>
      <c r="E154" s="187" t="s">
        <v>503</v>
      </c>
      <c r="F154" s="187" t="s">
        <v>466</v>
      </c>
      <c r="G154" s="187" t="s">
        <v>522</v>
      </c>
      <c r="H154" s="188">
        <v>45425</v>
      </c>
      <c r="I154" s="187" t="s">
        <v>508</v>
      </c>
      <c r="J154" s="189">
        <v>203411</v>
      </c>
      <c r="K154" s="189">
        <v>0</v>
      </c>
    </row>
    <row r="155" spans="1:11">
      <c r="A155" s="187">
        <v>1327</v>
      </c>
      <c r="B155" s="187">
        <v>4116</v>
      </c>
      <c r="C155" s="187" t="s">
        <v>502</v>
      </c>
      <c r="D155" s="187">
        <v>389</v>
      </c>
      <c r="E155" s="187" t="s">
        <v>503</v>
      </c>
      <c r="F155" s="187" t="s">
        <v>466</v>
      </c>
      <c r="G155" s="187" t="s">
        <v>522</v>
      </c>
      <c r="H155" s="188">
        <v>45426</v>
      </c>
      <c r="I155" s="187" t="s">
        <v>508</v>
      </c>
      <c r="J155" s="189">
        <v>108700</v>
      </c>
      <c r="K155" s="189">
        <v>0</v>
      </c>
    </row>
    <row r="156" spans="1:11">
      <c r="A156" s="187">
        <v>1329</v>
      </c>
      <c r="B156" s="187">
        <v>4119</v>
      </c>
      <c r="C156" s="187" t="s">
        <v>502</v>
      </c>
      <c r="D156" s="187">
        <v>394</v>
      </c>
      <c r="E156" s="187" t="s">
        <v>503</v>
      </c>
      <c r="F156" s="187" t="s">
        <v>466</v>
      </c>
      <c r="G156" s="187" t="s">
        <v>522</v>
      </c>
      <c r="H156" s="188">
        <v>45427</v>
      </c>
      <c r="I156" s="187" t="s">
        <v>508</v>
      </c>
      <c r="J156" s="189">
        <v>108715</v>
      </c>
      <c r="K156" s="189">
        <v>0</v>
      </c>
    </row>
    <row r="157" spans="1:11">
      <c r="A157" s="187">
        <v>1331</v>
      </c>
      <c r="B157" s="187">
        <v>4478</v>
      </c>
      <c r="C157" s="187" t="s">
        <v>502</v>
      </c>
      <c r="D157" s="187">
        <v>399</v>
      </c>
      <c r="E157" s="187" t="s">
        <v>503</v>
      </c>
      <c r="F157" s="187" t="s">
        <v>466</v>
      </c>
      <c r="G157" s="187" t="s">
        <v>522</v>
      </c>
      <c r="H157" s="188">
        <v>45428</v>
      </c>
      <c r="I157" s="187" t="s">
        <v>508</v>
      </c>
      <c r="J157" s="189">
        <v>0</v>
      </c>
      <c r="K157" s="189">
        <v>10103</v>
      </c>
    </row>
    <row r="158" spans="1:11">
      <c r="A158" s="187">
        <v>1333</v>
      </c>
      <c r="B158" s="187">
        <v>4502</v>
      </c>
      <c r="C158" s="187" t="s">
        <v>502</v>
      </c>
      <c r="D158" s="187">
        <v>403</v>
      </c>
      <c r="E158" s="187" t="s">
        <v>503</v>
      </c>
      <c r="F158" s="187" t="s">
        <v>466</v>
      </c>
      <c r="G158" s="187" t="s">
        <v>522</v>
      </c>
      <c r="H158" s="188">
        <v>45429</v>
      </c>
      <c r="I158" s="187" t="s">
        <v>508</v>
      </c>
      <c r="J158" s="189">
        <v>0</v>
      </c>
      <c r="K158" s="189">
        <v>210486</v>
      </c>
    </row>
    <row r="159" spans="1:11">
      <c r="A159" s="187">
        <v>1335</v>
      </c>
      <c r="B159" s="187">
        <v>4776</v>
      </c>
      <c r="C159" s="187" t="s">
        <v>502</v>
      </c>
      <c r="D159" s="187">
        <v>421</v>
      </c>
      <c r="E159" s="187" t="s">
        <v>503</v>
      </c>
      <c r="F159" s="187" t="s">
        <v>466</v>
      </c>
      <c r="G159" s="187" t="s">
        <v>522</v>
      </c>
      <c r="H159" s="188">
        <v>45432</v>
      </c>
      <c r="I159" s="187" t="s">
        <v>508</v>
      </c>
      <c r="J159" s="189">
        <v>436331</v>
      </c>
      <c r="K159" s="189">
        <v>0</v>
      </c>
    </row>
    <row r="160" spans="1:11">
      <c r="A160" s="187">
        <v>1337</v>
      </c>
      <c r="B160" s="187">
        <v>4928</v>
      </c>
      <c r="C160" s="187" t="s">
        <v>502</v>
      </c>
      <c r="D160" s="187">
        <v>440</v>
      </c>
      <c r="E160" s="187" t="s">
        <v>503</v>
      </c>
      <c r="F160" s="187" t="s">
        <v>466</v>
      </c>
      <c r="G160" s="187" t="s">
        <v>522</v>
      </c>
      <c r="H160" s="188">
        <v>45433</v>
      </c>
      <c r="I160" s="187" t="s">
        <v>508</v>
      </c>
      <c r="J160" s="189">
        <v>160376</v>
      </c>
      <c r="K160" s="189">
        <v>0</v>
      </c>
    </row>
    <row r="161" spans="1:11">
      <c r="A161" s="187">
        <v>1339</v>
      </c>
      <c r="B161" s="187">
        <v>4938</v>
      </c>
      <c r="C161" s="187" t="s">
        <v>502</v>
      </c>
      <c r="D161" s="187">
        <v>447</v>
      </c>
      <c r="E161" s="187" t="s">
        <v>503</v>
      </c>
      <c r="F161" s="187" t="s">
        <v>466</v>
      </c>
      <c r="G161" s="187" t="s">
        <v>522</v>
      </c>
      <c r="H161" s="188">
        <v>45434</v>
      </c>
      <c r="I161" s="187" t="s">
        <v>508</v>
      </c>
      <c r="J161" s="189">
        <v>0</v>
      </c>
      <c r="K161" s="189">
        <v>142260</v>
      </c>
    </row>
    <row r="162" spans="1:11">
      <c r="A162" s="187">
        <v>1341</v>
      </c>
      <c r="B162" s="187">
        <v>4946</v>
      </c>
      <c r="C162" s="187" t="s">
        <v>502</v>
      </c>
      <c r="D162" s="187">
        <v>456</v>
      </c>
      <c r="E162" s="187" t="s">
        <v>503</v>
      </c>
      <c r="F162" s="187" t="s">
        <v>466</v>
      </c>
      <c r="G162" s="187" t="s">
        <v>522</v>
      </c>
      <c r="H162" s="188">
        <v>45435</v>
      </c>
      <c r="I162" s="187" t="s">
        <v>508</v>
      </c>
      <c r="J162" s="189">
        <v>92894</v>
      </c>
      <c r="K162" s="189">
        <v>0</v>
      </c>
    </row>
    <row r="163" spans="1:11">
      <c r="A163" s="187">
        <v>1343</v>
      </c>
      <c r="B163" s="187">
        <v>4951</v>
      </c>
      <c r="C163" s="187" t="s">
        <v>502</v>
      </c>
      <c r="D163" s="187">
        <v>465</v>
      </c>
      <c r="E163" s="187" t="s">
        <v>503</v>
      </c>
      <c r="F163" s="187" t="s">
        <v>466</v>
      </c>
      <c r="G163" s="187" t="s">
        <v>522</v>
      </c>
      <c r="H163" s="188">
        <v>45436</v>
      </c>
      <c r="I163" s="187" t="s">
        <v>508</v>
      </c>
      <c r="J163" s="189">
        <v>175827</v>
      </c>
      <c r="K163" s="189">
        <v>0</v>
      </c>
    </row>
    <row r="164" spans="1:11">
      <c r="A164" s="187">
        <v>1345</v>
      </c>
      <c r="B164" s="187">
        <v>4959</v>
      </c>
      <c r="C164" s="187" t="s">
        <v>502</v>
      </c>
      <c r="D164" s="187">
        <v>486</v>
      </c>
      <c r="E164" s="187" t="s">
        <v>503</v>
      </c>
      <c r="F164" s="187" t="s">
        <v>466</v>
      </c>
      <c r="G164" s="187" t="s">
        <v>522</v>
      </c>
      <c r="H164" s="188">
        <v>45439</v>
      </c>
      <c r="I164" s="187" t="s">
        <v>508</v>
      </c>
      <c r="J164" s="189">
        <v>178996</v>
      </c>
      <c r="K164" s="189">
        <v>0</v>
      </c>
    </row>
    <row r="165" spans="1:11">
      <c r="A165" s="187">
        <v>1347</v>
      </c>
      <c r="B165" s="187">
        <v>4979</v>
      </c>
      <c r="C165" s="187" t="s">
        <v>502</v>
      </c>
      <c r="D165" s="187">
        <v>493</v>
      </c>
      <c r="E165" s="187" t="s">
        <v>503</v>
      </c>
      <c r="F165" s="187" t="s">
        <v>466</v>
      </c>
      <c r="G165" s="187" t="s">
        <v>522</v>
      </c>
      <c r="H165" s="188">
        <v>45440</v>
      </c>
      <c r="I165" s="187" t="s">
        <v>508</v>
      </c>
      <c r="J165" s="189">
        <v>173224</v>
      </c>
      <c r="K165" s="189">
        <v>0</v>
      </c>
    </row>
    <row r="166" spans="1:11">
      <c r="A166" s="187">
        <v>1349</v>
      </c>
      <c r="B166" s="187">
        <v>4988</v>
      </c>
      <c r="C166" s="187" t="s">
        <v>502</v>
      </c>
      <c r="D166" s="187">
        <v>499</v>
      </c>
      <c r="E166" s="187" t="s">
        <v>503</v>
      </c>
      <c r="F166" s="187" t="s">
        <v>466</v>
      </c>
      <c r="G166" s="187" t="s">
        <v>522</v>
      </c>
      <c r="H166" s="188">
        <v>45441</v>
      </c>
      <c r="I166" s="187" t="s">
        <v>508</v>
      </c>
      <c r="J166" s="189">
        <v>562860</v>
      </c>
      <c r="K166" s="189">
        <v>0</v>
      </c>
    </row>
    <row r="167" spans="1:11">
      <c r="A167" s="187">
        <v>1352</v>
      </c>
      <c r="B167" s="187">
        <v>4994</v>
      </c>
      <c r="C167" s="187" t="s">
        <v>502</v>
      </c>
      <c r="D167" s="187">
        <v>510</v>
      </c>
      <c r="E167" s="187" t="s">
        <v>503</v>
      </c>
      <c r="F167" s="187" t="s">
        <v>466</v>
      </c>
      <c r="G167" s="187" t="s">
        <v>522</v>
      </c>
      <c r="H167" s="188">
        <v>45442</v>
      </c>
      <c r="I167" s="187" t="s">
        <v>508</v>
      </c>
      <c r="J167" s="189">
        <v>58242</v>
      </c>
      <c r="K167" s="189">
        <v>0</v>
      </c>
    </row>
    <row r="168" spans="1:11">
      <c r="A168" s="187">
        <v>1356</v>
      </c>
      <c r="B168" s="187">
        <v>5021</v>
      </c>
      <c r="C168" s="187" t="s">
        <v>502</v>
      </c>
      <c r="D168" s="187">
        <v>542</v>
      </c>
      <c r="E168" s="187" t="s">
        <v>503</v>
      </c>
      <c r="F168" s="187" t="s">
        <v>466</v>
      </c>
      <c r="G168" s="187" t="s">
        <v>522</v>
      </c>
      <c r="H168" s="188">
        <v>45443</v>
      </c>
      <c r="I168" s="187" t="s">
        <v>508</v>
      </c>
      <c r="J168" s="189">
        <v>0</v>
      </c>
      <c r="K168" s="189">
        <v>482030</v>
      </c>
    </row>
    <row r="169" spans="1:11">
      <c r="A169" s="187">
        <v>1359</v>
      </c>
      <c r="B169" s="187">
        <v>5351</v>
      </c>
      <c r="C169" s="187" t="s">
        <v>502</v>
      </c>
      <c r="D169" s="187">
        <v>561</v>
      </c>
      <c r="F169" s="187" t="s">
        <v>466</v>
      </c>
      <c r="G169" s="187" t="s">
        <v>522</v>
      </c>
      <c r="H169" s="188">
        <v>45446</v>
      </c>
      <c r="I169" s="187" t="s">
        <v>509</v>
      </c>
      <c r="J169" s="189">
        <v>0</v>
      </c>
      <c r="K169" s="189">
        <v>44296</v>
      </c>
    </row>
    <row r="170" spans="1:11">
      <c r="A170" s="187">
        <v>1360</v>
      </c>
      <c r="B170" s="187">
        <v>5381</v>
      </c>
      <c r="C170" s="187" t="s">
        <v>502</v>
      </c>
      <c r="D170" s="187">
        <v>569</v>
      </c>
      <c r="E170" s="187" t="s">
        <v>503</v>
      </c>
      <c r="F170" s="187" t="s">
        <v>466</v>
      </c>
      <c r="G170" s="187" t="s">
        <v>522</v>
      </c>
      <c r="H170" s="188">
        <v>45447</v>
      </c>
      <c r="I170" s="187" t="s">
        <v>508</v>
      </c>
      <c r="J170" s="189">
        <v>61408</v>
      </c>
      <c r="K170" s="189">
        <v>0</v>
      </c>
    </row>
    <row r="171" spans="1:11">
      <c r="A171" s="187">
        <v>1362</v>
      </c>
      <c r="B171" s="187">
        <v>5389</v>
      </c>
      <c r="C171" s="187" t="s">
        <v>502</v>
      </c>
      <c r="D171" s="187">
        <v>577</v>
      </c>
      <c r="E171" s="187" t="s">
        <v>503</v>
      </c>
      <c r="F171" s="187" t="s">
        <v>466</v>
      </c>
      <c r="G171" s="187" t="s">
        <v>522</v>
      </c>
      <c r="H171" s="188">
        <v>45448</v>
      </c>
      <c r="I171" s="187" t="s">
        <v>508</v>
      </c>
      <c r="J171" s="189">
        <v>0</v>
      </c>
      <c r="K171" s="189">
        <v>63365</v>
      </c>
    </row>
    <row r="172" spans="1:11">
      <c r="A172" s="187">
        <v>1365</v>
      </c>
      <c r="B172" s="187">
        <v>5534</v>
      </c>
      <c r="C172" s="187" t="s">
        <v>502</v>
      </c>
      <c r="D172" s="187">
        <v>591</v>
      </c>
      <c r="E172" s="187" t="s">
        <v>503</v>
      </c>
      <c r="F172" s="187" t="s">
        <v>466</v>
      </c>
      <c r="G172" s="187" t="s">
        <v>522</v>
      </c>
      <c r="H172" s="188">
        <v>45449</v>
      </c>
      <c r="I172" s="187" t="s">
        <v>508</v>
      </c>
      <c r="J172" s="189">
        <v>48414</v>
      </c>
      <c r="K172" s="189">
        <v>0</v>
      </c>
    </row>
    <row r="173" spans="1:11">
      <c r="A173" s="187">
        <v>1367</v>
      </c>
      <c r="B173" s="187">
        <v>5613</v>
      </c>
      <c r="C173" s="187" t="s">
        <v>502</v>
      </c>
      <c r="D173" s="187">
        <v>607</v>
      </c>
      <c r="E173" s="187" t="s">
        <v>503</v>
      </c>
      <c r="F173" s="187" t="s">
        <v>466</v>
      </c>
      <c r="G173" s="187" t="s">
        <v>522</v>
      </c>
      <c r="H173" s="188">
        <v>45450</v>
      </c>
      <c r="I173" s="187" t="s">
        <v>508</v>
      </c>
      <c r="J173" s="189">
        <v>0</v>
      </c>
      <c r="K173" s="189">
        <v>10468</v>
      </c>
    </row>
    <row r="174" spans="1:11">
      <c r="A174" s="187">
        <v>1371</v>
      </c>
      <c r="B174" s="187">
        <v>6732</v>
      </c>
      <c r="C174" s="187" t="s">
        <v>502</v>
      </c>
      <c r="D174" s="187">
        <v>656</v>
      </c>
      <c r="F174" s="187" t="s">
        <v>466</v>
      </c>
      <c r="G174" s="187" t="s">
        <v>522</v>
      </c>
      <c r="H174" s="188">
        <v>45455</v>
      </c>
      <c r="I174" s="187" t="s">
        <v>511</v>
      </c>
      <c r="J174" s="189">
        <v>0</v>
      </c>
      <c r="K174" s="189">
        <v>236461</v>
      </c>
    </row>
    <row r="175" spans="1:11">
      <c r="A175" s="187">
        <v>1373</v>
      </c>
      <c r="B175" s="187">
        <v>6750</v>
      </c>
      <c r="C175" s="187" t="s">
        <v>502</v>
      </c>
      <c r="D175" s="187">
        <v>669</v>
      </c>
      <c r="F175" s="187" t="s">
        <v>466</v>
      </c>
      <c r="G175" s="187" t="s">
        <v>522</v>
      </c>
      <c r="H175" s="188">
        <v>45456</v>
      </c>
      <c r="I175" s="187" t="s">
        <v>512</v>
      </c>
      <c r="J175" s="189">
        <v>137221</v>
      </c>
      <c r="K175" s="189">
        <v>0</v>
      </c>
    </row>
    <row r="176" spans="1:11">
      <c r="A176" s="187">
        <v>1375</v>
      </c>
      <c r="B176" s="187">
        <v>6765</v>
      </c>
      <c r="C176" s="187" t="s">
        <v>502</v>
      </c>
      <c r="D176" s="187">
        <v>681</v>
      </c>
      <c r="F176" s="187" t="s">
        <v>466</v>
      </c>
      <c r="G176" s="187" t="s">
        <v>522</v>
      </c>
      <c r="H176" s="188">
        <v>45457</v>
      </c>
      <c r="I176" s="187" t="s">
        <v>513</v>
      </c>
      <c r="J176" s="189">
        <v>128418</v>
      </c>
      <c r="K176" s="189">
        <v>0</v>
      </c>
    </row>
    <row r="177" spans="1:11">
      <c r="A177" s="187">
        <v>1377</v>
      </c>
      <c r="B177" s="187">
        <v>6807</v>
      </c>
      <c r="C177" s="187" t="s">
        <v>502</v>
      </c>
      <c r="D177" s="187">
        <v>705</v>
      </c>
      <c r="E177" s="187" t="s">
        <v>503</v>
      </c>
      <c r="F177" s="187" t="s">
        <v>466</v>
      </c>
      <c r="G177" s="187" t="s">
        <v>522</v>
      </c>
      <c r="H177" s="188">
        <v>45460</v>
      </c>
      <c r="I177" s="187" t="s">
        <v>514</v>
      </c>
      <c r="J177" s="189">
        <v>0</v>
      </c>
      <c r="K177" s="189">
        <v>132045</v>
      </c>
    </row>
    <row r="178" spans="1:11">
      <c r="A178" s="187">
        <v>1378</v>
      </c>
      <c r="B178" s="187">
        <v>6858</v>
      </c>
      <c r="C178" s="187" t="s">
        <v>502</v>
      </c>
      <c r="D178" s="187">
        <v>710</v>
      </c>
      <c r="E178" s="187" t="s">
        <v>503</v>
      </c>
      <c r="F178" s="187" t="s">
        <v>466</v>
      </c>
      <c r="G178" s="187" t="s">
        <v>522</v>
      </c>
      <c r="H178" s="188">
        <v>45461</v>
      </c>
      <c r="I178" s="187" t="s">
        <v>508</v>
      </c>
      <c r="J178" s="189">
        <v>198751</v>
      </c>
      <c r="K178" s="189">
        <v>0</v>
      </c>
    </row>
    <row r="179" spans="1:11">
      <c r="A179" s="187">
        <v>1381</v>
      </c>
      <c r="B179" s="187">
        <v>7127</v>
      </c>
      <c r="C179" s="187" t="s">
        <v>502</v>
      </c>
      <c r="D179" s="187">
        <v>728</v>
      </c>
      <c r="E179" s="187" t="s">
        <v>503</v>
      </c>
      <c r="F179" s="187" t="s">
        <v>466</v>
      </c>
      <c r="G179" s="187" t="s">
        <v>522</v>
      </c>
      <c r="H179" s="188">
        <v>45462</v>
      </c>
      <c r="I179" s="187" t="s">
        <v>508</v>
      </c>
      <c r="J179" s="189">
        <v>0</v>
      </c>
      <c r="K179" s="189">
        <v>14650</v>
      </c>
    </row>
    <row r="180" spans="1:11">
      <c r="A180" s="187">
        <v>1383</v>
      </c>
      <c r="B180" s="187">
        <v>7474</v>
      </c>
      <c r="C180" s="187" t="s">
        <v>502</v>
      </c>
      <c r="D180" s="187">
        <v>744</v>
      </c>
      <c r="E180" s="187" t="s">
        <v>503</v>
      </c>
      <c r="F180" s="187" t="s">
        <v>466</v>
      </c>
      <c r="G180" s="187" t="s">
        <v>522</v>
      </c>
      <c r="H180" s="188">
        <v>45463</v>
      </c>
      <c r="I180" s="187" t="s">
        <v>508</v>
      </c>
      <c r="J180" s="189">
        <v>0</v>
      </c>
      <c r="K180" s="189">
        <v>61263</v>
      </c>
    </row>
    <row r="181" spans="1:11">
      <c r="A181" s="187">
        <v>1386</v>
      </c>
      <c r="B181" s="187">
        <v>8182</v>
      </c>
      <c r="C181" s="187" t="s">
        <v>502</v>
      </c>
      <c r="D181" s="187">
        <v>790</v>
      </c>
      <c r="E181" s="187" t="s">
        <v>503</v>
      </c>
      <c r="F181" s="187" t="s">
        <v>466</v>
      </c>
      <c r="G181" s="187" t="s">
        <v>522</v>
      </c>
      <c r="H181" s="188">
        <v>45467</v>
      </c>
      <c r="I181" s="187" t="s">
        <v>508</v>
      </c>
      <c r="J181" s="189">
        <v>281838</v>
      </c>
      <c r="K181" s="189">
        <v>0</v>
      </c>
    </row>
    <row r="182" spans="1:11">
      <c r="A182" s="187">
        <v>1388</v>
      </c>
      <c r="B182" s="187">
        <v>8292</v>
      </c>
      <c r="C182" s="187" t="s">
        <v>502</v>
      </c>
      <c r="D182" s="187">
        <v>811</v>
      </c>
      <c r="E182" s="187" t="s">
        <v>503</v>
      </c>
      <c r="F182" s="187" t="s">
        <v>466</v>
      </c>
      <c r="G182" s="187" t="s">
        <v>522</v>
      </c>
      <c r="H182" s="188">
        <v>45468</v>
      </c>
      <c r="I182" s="187" t="s">
        <v>508</v>
      </c>
      <c r="J182" s="189">
        <v>0</v>
      </c>
      <c r="K182" s="189">
        <v>32128</v>
      </c>
    </row>
    <row r="183" spans="1:11">
      <c r="A183" s="187">
        <v>1390</v>
      </c>
      <c r="B183" s="187">
        <v>8306</v>
      </c>
      <c r="C183" s="187" t="s">
        <v>502</v>
      </c>
      <c r="D183" s="187">
        <v>823</v>
      </c>
      <c r="E183" s="187" t="s">
        <v>503</v>
      </c>
      <c r="F183" s="187" t="s">
        <v>466</v>
      </c>
      <c r="G183" s="187" t="s">
        <v>522</v>
      </c>
      <c r="H183" s="188">
        <v>45469</v>
      </c>
      <c r="I183" s="187" t="s">
        <v>508</v>
      </c>
      <c r="J183" s="189">
        <v>0</v>
      </c>
      <c r="K183" s="189">
        <v>9300</v>
      </c>
    </row>
    <row r="184" spans="1:11">
      <c r="A184" s="187">
        <v>1392</v>
      </c>
      <c r="B184" s="187">
        <v>8327</v>
      </c>
      <c r="C184" s="187" t="s">
        <v>502</v>
      </c>
      <c r="D184" s="187">
        <v>835</v>
      </c>
      <c r="E184" s="187" t="s">
        <v>503</v>
      </c>
      <c r="F184" s="187" t="s">
        <v>466</v>
      </c>
      <c r="G184" s="187" t="s">
        <v>522</v>
      </c>
      <c r="H184" s="188">
        <v>45470</v>
      </c>
      <c r="I184" s="187" t="s">
        <v>508</v>
      </c>
      <c r="J184" s="189">
        <v>134772</v>
      </c>
      <c r="K184" s="189">
        <v>0</v>
      </c>
    </row>
    <row r="185" spans="1:11">
      <c r="A185" s="187">
        <v>1393</v>
      </c>
      <c r="B185" s="187">
        <v>8385</v>
      </c>
      <c r="C185" s="187" t="s">
        <v>502</v>
      </c>
      <c r="D185" s="187">
        <v>848</v>
      </c>
      <c r="E185" s="187" t="s">
        <v>503</v>
      </c>
      <c r="F185" s="187" t="s">
        <v>466</v>
      </c>
      <c r="G185" s="187" t="s">
        <v>522</v>
      </c>
      <c r="H185" s="188">
        <v>45471</v>
      </c>
      <c r="I185" s="187" t="s">
        <v>508</v>
      </c>
      <c r="J185" s="189">
        <v>104067</v>
      </c>
      <c r="K185" s="189">
        <v>0</v>
      </c>
    </row>
    <row r="186" spans="1:11">
      <c r="A186" s="187">
        <v>1398</v>
      </c>
      <c r="B186" s="187">
        <v>8565</v>
      </c>
      <c r="C186" s="187" t="s">
        <v>502</v>
      </c>
      <c r="D186" s="187">
        <v>887</v>
      </c>
      <c r="E186" s="187" t="s">
        <v>503</v>
      </c>
      <c r="F186" s="187" t="s">
        <v>466</v>
      </c>
      <c r="G186" s="187" t="s">
        <v>522</v>
      </c>
      <c r="H186" s="188">
        <v>45473</v>
      </c>
      <c r="I186" s="187" t="s">
        <v>508</v>
      </c>
      <c r="J186" s="189">
        <v>0</v>
      </c>
      <c r="K186" s="189">
        <v>21753</v>
      </c>
    </row>
    <row r="187" spans="1:11">
      <c r="A187" s="187">
        <v>1401</v>
      </c>
      <c r="B187" s="187">
        <v>8945</v>
      </c>
      <c r="C187" s="187" t="s">
        <v>502</v>
      </c>
      <c r="D187" s="187">
        <v>903</v>
      </c>
      <c r="E187" s="187" t="s">
        <v>503</v>
      </c>
      <c r="F187" s="187" t="s">
        <v>466</v>
      </c>
      <c r="G187" s="187" t="s">
        <v>522</v>
      </c>
      <c r="H187" s="188">
        <v>45474</v>
      </c>
      <c r="I187" s="187" t="s">
        <v>508</v>
      </c>
      <c r="J187" s="189">
        <v>3881</v>
      </c>
      <c r="K187" s="189">
        <v>0</v>
      </c>
    </row>
    <row r="188" spans="1:11">
      <c r="A188" s="187">
        <v>1404</v>
      </c>
      <c r="B188" s="187">
        <v>8992</v>
      </c>
      <c r="C188" s="187" t="s">
        <v>502</v>
      </c>
      <c r="D188" s="187">
        <v>920</v>
      </c>
      <c r="E188" s="187" t="s">
        <v>503</v>
      </c>
      <c r="F188" s="187" t="s">
        <v>466</v>
      </c>
      <c r="G188" s="187" t="s">
        <v>522</v>
      </c>
      <c r="H188" s="188">
        <v>45475</v>
      </c>
      <c r="I188" s="187" t="s">
        <v>508</v>
      </c>
      <c r="J188" s="189">
        <v>34960</v>
      </c>
      <c r="K188" s="189">
        <v>0</v>
      </c>
    </row>
    <row r="189" spans="1:11">
      <c r="A189" s="187">
        <v>1406</v>
      </c>
      <c r="B189" s="187">
        <v>9020</v>
      </c>
      <c r="C189" s="187" t="s">
        <v>502</v>
      </c>
      <c r="D189" s="187">
        <v>931</v>
      </c>
      <c r="E189" s="187" t="s">
        <v>503</v>
      </c>
      <c r="F189" s="187" t="s">
        <v>466</v>
      </c>
      <c r="G189" s="187" t="s">
        <v>522</v>
      </c>
      <c r="H189" s="188">
        <v>45476</v>
      </c>
      <c r="I189" s="187" t="s">
        <v>508</v>
      </c>
      <c r="J189" s="189">
        <v>0</v>
      </c>
      <c r="K189" s="189">
        <v>5440</v>
      </c>
    </row>
    <row r="190" spans="1:11">
      <c r="A190" s="187">
        <v>1408</v>
      </c>
      <c r="B190" s="187">
        <v>9454</v>
      </c>
      <c r="C190" s="187" t="s">
        <v>502</v>
      </c>
      <c r="D190" s="187">
        <v>961</v>
      </c>
      <c r="E190" s="187" t="s">
        <v>503</v>
      </c>
      <c r="F190" s="187" t="s">
        <v>466</v>
      </c>
      <c r="G190" s="187" t="s">
        <v>522</v>
      </c>
      <c r="H190" s="188">
        <v>45477</v>
      </c>
      <c r="I190" s="187" t="s">
        <v>508</v>
      </c>
      <c r="J190" s="189">
        <v>0</v>
      </c>
      <c r="K190" s="189">
        <v>4410</v>
      </c>
    </row>
    <row r="191" spans="1:11">
      <c r="A191" s="187">
        <v>1411</v>
      </c>
      <c r="B191" s="187">
        <v>9730</v>
      </c>
      <c r="C191" s="187" t="s">
        <v>502</v>
      </c>
      <c r="D191" s="187">
        <v>15016</v>
      </c>
      <c r="F191" s="187" t="s">
        <v>466</v>
      </c>
      <c r="G191" s="187" t="s">
        <v>522</v>
      </c>
      <c r="H191" s="188">
        <v>45481</v>
      </c>
      <c r="I191" s="187" t="s">
        <v>515</v>
      </c>
      <c r="J191" s="189">
        <v>0</v>
      </c>
      <c r="K191" s="189">
        <v>25291</v>
      </c>
    </row>
    <row r="192" spans="1:11">
      <c r="A192" s="187">
        <v>1414</v>
      </c>
      <c r="B192" s="187">
        <v>1511</v>
      </c>
      <c r="C192" s="187" t="s">
        <v>502</v>
      </c>
      <c r="D192" s="187">
        <v>15</v>
      </c>
      <c r="E192" s="187" t="s">
        <v>503</v>
      </c>
      <c r="F192" s="187" t="s">
        <v>467</v>
      </c>
      <c r="G192" s="187" t="s">
        <v>523</v>
      </c>
      <c r="H192" s="188">
        <v>45383</v>
      </c>
      <c r="I192" s="187" t="s">
        <v>508</v>
      </c>
      <c r="J192" s="189">
        <v>1927</v>
      </c>
      <c r="K192" s="189">
        <v>0</v>
      </c>
    </row>
    <row r="193" spans="1:11">
      <c r="A193" s="187">
        <v>1436</v>
      </c>
      <c r="B193" s="187">
        <v>1557</v>
      </c>
      <c r="C193" s="187" t="s">
        <v>502</v>
      </c>
      <c r="D193" s="187">
        <v>27</v>
      </c>
      <c r="E193" s="187" t="s">
        <v>503</v>
      </c>
      <c r="F193" s="187" t="s">
        <v>467</v>
      </c>
      <c r="G193" s="187" t="s">
        <v>523</v>
      </c>
      <c r="H193" s="188">
        <v>45384</v>
      </c>
      <c r="I193" s="187" t="s">
        <v>506</v>
      </c>
      <c r="J193" s="189">
        <v>0</v>
      </c>
      <c r="K193" s="189">
        <v>577.37</v>
      </c>
    </row>
    <row r="194" spans="1:11">
      <c r="A194" s="187">
        <v>1437</v>
      </c>
      <c r="B194" s="187">
        <v>1578</v>
      </c>
      <c r="C194" s="187" t="s">
        <v>502</v>
      </c>
      <c r="D194" s="187">
        <v>46</v>
      </c>
      <c r="E194" s="187" t="s">
        <v>503</v>
      </c>
      <c r="F194" s="187" t="s">
        <v>467</v>
      </c>
      <c r="G194" s="187" t="s">
        <v>523</v>
      </c>
      <c r="H194" s="188">
        <v>45385</v>
      </c>
      <c r="I194" s="187" t="s">
        <v>506</v>
      </c>
      <c r="J194" s="189">
        <v>0</v>
      </c>
      <c r="K194" s="189">
        <v>1052</v>
      </c>
    </row>
    <row r="195" spans="1:11">
      <c r="A195" s="187">
        <v>1438</v>
      </c>
      <c r="B195" s="187">
        <v>1598</v>
      </c>
      <c r="C195" s="187" t="s">
        <v>502</v>
      </c>
      <c r="D195" s="187">
        <v>57</v>
      </c>
      <c r="E195" s="187" t="s">
        <v>503</v>
      </c>
      <c r="F195" s="187" t="s">
        <v>467</v>
      </c>
      <c r="G195" s="187" t="s">
        <v>523</v>
      </c>
      <c r="H195" s="188">
        <v>45386</v>
      </c>
      <c r="I195" s="187" t="s">
        <v>506</v>
      </c>
      <c r="J195" s="189">
        <v>936</v>
      </c>
      <c r="K195" s="189">
        <v>0</v>
      </c>
    </row>
    <row r="196" spans="1:11">
      <c r="A196" s="187">
        <v>1439</v>
      </c>
      <c r="B196" s="187">
        <v>1617</v>
      </c>
      <c r="C196" s="187" t="s">
        <v>502</v>
      </c>
      <c r="D196" s="187">
        <v>69</v>
      </c>
      <c r="E196" s="187" t="s">
        <v>503</v>
      </c>
      <c r="F196" s="187" t="s">
        <v>467</v>
      </c>
      <c r="G196" s="187" t="s">
        <v>523</v>
      </c>
      <c r="H196" s="188">
        <v>45387</v>
      </c>
      <c r="I196" s="187" t="s">
        <v>506</v>
      </c>
      <c r="J196" s="189">
        <v>0</v>
      </c>
      <c r="K196" s="189">
        <v>235</v>
      </c>
    </row>
    <row r="197" spans="1:11">
      <c r="A197" s="187">
        <v>1440</v>
      </c>
      <c r="B197" s="187">
        <v>2092</v>
      </c>
      <c r="C197" s="187" t="s">
        <v>502</v>
      </c>
      <c r="D197" s="187">
        <v>84</v>
      </c>
      <c r="E197" s="187" t="s">
        <v>503</v>
      </c>
      <c r="F197" s="187" t="s">
        <v>467</v>
      </c>
      <c r="G197" s="187" t="s">
        <v>523</v>
      </c>
      <c r="H197" s="188">
        <v>45390</v>
      </c>
      <c r="I197" s="187" t="s">
        <v>506</v>
      </c>
      <c r="J197" s="189">
        <v>99</v>
      </c>
      <c r="K197" s="189">
        <v>0</v>
      </c>
    </row>
    <row r="198" spans="1:11">
      <c r="A198" s="187">
        <v>1441</v>
      </c>
      <c r="B198" s="187">
        <v>2112</v>
      </c>
      <c r="C198" s="187" t="s">
        <v>502</v>
      </c>
      <c r="D198" s="187">
        <v>96</v>
      </c>
      <c r="F198" s="187" t="s">
        <v>467</v>
      </c>
      <c r="G198" s="187" t="s">
        <v>523</v>
      </c>
      <c r="H198" s="188">
        <v>45391</v>
      </c>
      <c r="I198" s="187" t="s">
        <v>506</v>
      </c>
      <c r="J198" s="189">
        <v>184.05</v>
      </c>
      <c r="K198" s="189">
        <v>0</v>
      </c>
    </row>
    <row r="199" spans="1:11">
      <c r="A199" s="187">
        <v>1442</v>
      </c>
      <c r="B199" s="187">
        <v>2127</v>
      </c>
      <c r="C199" s="187" t="s">
        <v>502</v>
      </c>
      <c r="D199" s="187">
        <v>102</v>
      </c>
      <c r="E199" s="187" t="s">
        <v>503</v>
      </c>
      <c r="F199" s="187" t="s">
        <v>467</v>
      </c>
      <c r="G199" s="187" t="s">
        <v>523</v>
      </c>
      <c r="H199" s="188">
        <v>45392</v>
      </c>
      <c r="I199" s="187" t="s">
        <v>506</v>
      </c>
      <c r="J199" s="189">
        <v>773</v>
      </c>
      <c r="K199" s="189">
        <v>0</v>
      </c>
    </row>
    <row r="200" spans="1:11">
      <c r="A200" s="187">
        <v>1443</v>
      </c>
      <c r="B200" s="187">
        <v>2138</v>
      </c>
      <c r="C200" s="187" t="s">
        <v>502</v>
      </c>
      <c r="D200" s="187">
        <v>108</v>
      </c>
      <c r="E200" s="187" t="s">
        <v>503</v>
      </c>
      <c r="F200" s="187" t="s">
        <v>467</v>
      </c>
      <c r="G200" s="187" t="s">
        <v>523</v>
      </c>
      <c r="H200" s="188">
        <v>45393</v>
      </c>
      <c r="I200" s="187" t="s">
        <v>506</v>
      </c>
      <c r="J200" s="189">
        <v>488</v>
      </c>
      <c r="K200" s="189">
        <v>0</v>
      </c>
    </row>
    <row r="201" spans="1:11">
      <c r="A201" s="187">
        <v>1444</v>
      </c>
      <c r="B201" s="187">
        <v>2161</v>
      </c>
      <c r="C201" s="187" t="s">
        <v>502</v>
      </c>
      <c r="D201" s="187">
        <v>123</v>
      </c>
      <c r="E201" s="187" t="s">
        <v>503</v>
      </c>
      <c r="F201" s="187" t="s">
        <v>467</v>
      </c>
      <c r="G201" s="187" t="s">
        <v>523</v>
      </c>
      <c r="H201" s="188">
        <v>45394</v>
      </c>
      <c r="I201" s="187" t="s">
        <v>506</v>
      </c>
      <c r="J201" s="189">
        <v>396</v>
      </c>
      <c r="K201" s="189">
        <v>0</v>
      </c>
    </row>
    <row r="202" spans="1:11">
      <c r="A202" s="187">
        <v>1446</v>
      </c>
      <c r="B202" s="187">
        <v>2330</v>
      </c>
      <c r="C202" s="187" t="s">
        <v>502</v>
      </c>
      <c r="D202" s="187">
        <v>148</v>
      </c>
      <c r="E202" s="187" t="s">
        <v>503</v>
      </c>
      <c r="F202" s="187" t="s">
        <v>467</v>
      </c>
      <c r="G202" s="187" t="s">
        <v>523</v>
      </c>
      <c r="H202" s="188">
        <v>45398</v>
      </c>
      <c r="I202" s="187" t="s">
        <v>506</v>
      </c>
      <c r="J202" s="189">
        <v>27</v>
      </c>
      <c r="K202" s="189">
        <v>0</v>
      </c>
    </row>
    <row r="203" spans="1:11">
      <c r="A203" s="187">
        <v>1447</v>
      </c>
      <c r="B203" s="187">
        <v>2351</v>
      </c>
      <c r="C203" s="187" t="s">
        <v>502</v>
      </c>
      <c r="D203" s="187">
        <v>158</v>
      </c>
      <c r="E203" s="187" t="s">
        <v>503</v>
      </c>
      <c r="F203" s="187" t="s">
        <v>467</v>
      </c>
      <c r="G203" s="187" t="s">
        <v>523</v>
      </c>
      <c r="H203" s="188">
        <v>45399</v>
      </c>
      <c r="I203" s="187" t="s">
        <v>506</v>
      </c>
      <c r="J203" s="189">
        <v>0</v>
      </c>
      <c r="K203" s="189">
        <v>37</v>
      </c>
    </row>
    <row r="204" spans="1:11">
      <c r="A204" s="187">
        <v>1448</v>
      </c>
      <c r="B204" s="187">
        <v>2398</v>
      </c>
      <c r="C204" s="187" t="s">
        <v>502</v>
      </c>
      <c r="D204" s="187">
        <v>166</v>
      </c>
      <c r="E204" s="187" t="s">
        <v>503</v>
      </c>
      <c r="F204" s="187" t="s">
        <v>467</v>
      </c>
      <c r="G204" s="187" t="s">
        <v>523</v>
      </c>
      <c r="H204" s="188">
        <v>45400</v>
      </c>
      <c r="I204" s="187" t="s">
        <v>506</v>
      </c>
      <c r="J204" s="189">
        <v>0</v>
      </c>
      <c r="K204" s="189">
        <v>313</v>
      </c>
    </row>
    <row r="205" spans="1:11">
      <c r="A205" s="187">
        <v>1449</v>
      </c>
      <c r="B205" s="187">
        <v>2412</v>
      </c>
      <c r="C205" s="187" t="s">
        <v>502</v>
      </c>
      <c r="D205" s="187">
        <v>172</v>
      </c>
      <c r="E205" s="187" t="s">
        <v>503</v>
      </c>
      <c r="F205" s="187" t="s">
        <v>467</v>
      </c>
      <c r="G205" s="187" t="s">
        <v>523</v>
      </c>
      <c r="H205" s="188">
        <v>45401</v>
      </c>
      <c r="I205" s="187" t="s">
        <v>506</v>
      </c>
      <c r="J205" s="189">
        <v>734</v>
      </c>
      <c r="K205" s="189">
        <v>0</v>
      </c>
    </row>
    <row r="206" spans="1:11">
      <c r="A206" s="187">
        <v>1450</v>
      </c>
      <c r="B206" s="187">
        <v>2542</v>
      </c>
      <c r="C206" s="187" t="s">
        <v>502</v>
      </c>
      <c r="D206" s="187">
        <v>185</v>
      </c>
      <c r="E206" s="187" t="s">
        <v>503</v>
      </c>
      <c r="F206" s="187" t="s">
        <v>467</v>
      </c>
      <c r="G206" s="187" t="s">
        <v>523</v>
      </c>
      <c r="H206" s="188">
        <v>45404</v>
      </c>
      <c r="I206" s="187" t="s">
        <v>506</v>
      </c>
      <c r="J206" s="189">
        <v>534</v>
      </c>
      <c r="K206" s="189">
        <v>0</v>
      </c>
    </row>
    <row r="207" spans="1:11">
      <c r="A207" s="187">
        <v>1451</v>
      </c>
      <c r="B207" s="187">
        <v>2655</v>
      </c>
      <c r="C207" s="187" t="s">
        <v>502</v>
      </c>
      <c r="D207" s="187">
        <v>201</v>
      </c>
      <c r="E207" s="187" t="s">
        <v>503</v>
      </c>
      <c r="F207" s="187" t="s">
        <v>467</v>
      </c>
      <c r="G207" s="187" t="s">
        <v>523</v>
      </c>
      <c r="H207" s="188">
        <v>45406</v>
      </c>
      <c r="I207" s="187" t="s">
        <v>506</v>
      </c>
      <c r="J207" s="189">
        <v>496</v>
      </c>
      <c r="K207" s="189">
        <v>0</v>
      </c>
    </row>
    <row r="208" spans="1:11">
      <c r="A208" s="187">
        <v>1452</v>
      </c>
      <c r="B208" s="187">
        <v>2699</v>
      </c>
      <c r="C208" s="187" t="s">
        <v>502</v>
      </c>
      <c r="D208" s="187">
        <v>209</v>
      </c>
      <c r="E208" s="187" t="s">
        <v>503</v>
      </c>
      <c r="F208" s="187" t="s">
        <v>467</v>
      </c>
      <c r="G208" s="187" t="s">
        <v>523</v>
      </c>
      <c r="H208" s="188">
        <v>45407</v>
      </c>
      <c r="I208" s="187" t="s">
        <v>506</v>
      </c>
      <c r="J208" s="189">
        <v>656</v>
      </c>
      <c r="K208" s="189">
        <v>0</v>
      </c>
    </row>
    <row r="209" spans="1:11">
      <c r="A209" s="187">
        <v>1453</v>
      </c>
      <c r="B209" s="187">
        <v>3113</v>
      </c>
      <c r="C209" s="187" t="s">
        <v>502</v>
      </c>
      <c r="D209" s="187">
        <v>225</v>
      </c>
      <c r="E209" s="187" t="s">
        <v>503</v>
      </c>
      <c r="F209" s="187" t="s">
        <v>467</v>
      </c>
      <c r="G209" s="187" t="s">
        <v>523</v>
      </c>
      <c r="H209" s="188">
        <v>45408</v>
      </c>
      <c r="I209" s="187" t="s">
        <v>506</v>
      </c>
      <c r="J209" s="189">
        <v>338</v>
      </c>
      <c r="K209" s="189">
        <v>0</v>
      </c>
    </row>
    <row r="210" spans="1:11">
      <c r="A210" s="187">
        <v>1454</v>
      </c>
      <c r="B210" s="187">
        <v>3213</v>
      </c>
      <c r="C210" s="187" t="s">
        <v>502</v>
      </c>
      <c r="D210" s="187">
        <v>246</v>
      </c>
      <c r="E210" s="187" t="s">
        <v>503</v>
      </c>
      <c r="F210" s="187" t="s">
        <v>467</v>
      </c>
      <c r="G210" s="187" t="s">
        <v>523</v>
      </c>
      <c r="H210" s="188">
        <v>45412</v>
      </c>
      <c r="I210" s="187" t="s">
        <v>506</v>
      </c>
      <c r="J210" s="189">
        <v>3003</v>
      </c>
      <c r="K210" s="189">
        <v>0</v>
      </c>
    </row>
    <row r="211" spans="1:11">
      <c r="A211" s="187">
        <v>1459</v>
      </c>
      <c r="B211" s="187">
        <v>3589</v>
      </c>
      <c r="C211" s="187" t="s">
        <v>502</v>
      </c>
      <c r="D211" s="187">
        <v>301</v>
      </c>
      <c r="E211" s="187" t="s">
        <v>503</v>
      </c>
      <c r="F211" s="187" t="s">
        <v>467</v>
      </c>
      <c r="G211" s="187" t="s">
        <v>523</v>
      </c>
      <c r="H211" s="188">
        <v>45414</v>
      </c>
      <c r="I211" s="187" t="s">
        <v>506</v>
      </c>
      <c r="J211" s="189">
        <v>0</v>
      </c>
      <c r="K211" s="189">
        <v>695</v>
      </c>
    </row>
    <row r="212" spans="1:11">
      <c r="A212" s="187">
        <v>1461</v>
      </c>
      <c r="B212" s="187">
        <v>5022</v>
      </c>
      <c r="C212" s="187" t="s">
        <v>502</v>
      </c>
      <c r="D212" s="187">
        <v>542</v>
      </c>
      <c r="E212" s="187" t="s">
        <v>503</v>
      </c>
      <c r="F212" s="187" t="s">
        <v>467</v>
      </c>
      <c r="G212" s="187" t="s">
        <v>523</v>
      </c>
      <c r="H212" s="188">
        <v>45443</v>
      </c>
      <c r="I212" s="187" t="s">
        <v>508</v>
      </c>
      <c r="J212" s="189">
        <v>0</v>
      </c>
      <c r="K212" s="189">
        <v>14028</v>
      </c>
    </row>
    <row r="213" spans="1:11">
      <c r="A213" s="187">
        <v>1462</v>
      </c>
      <c r="B213" s="187">
        <v>5349</v>
      </c>
      <c r="C213" s="187" t="s">
        <v>502</v>
      </c>
      <c r="D213" s="187">
        <v>561</v>
      </c>
      <c r="F213" s="187" t="s">
        <v>467</v>
      </c>
      <c r="G213" s="187" t="s">
        <v>523</v>
      </c>
      <c r="H213" s="188">
        <v>45446</v>
      </c>
      <c r="I213" s="187" t="s">
        <v>509</v>
      </c>
      <c r="J213" s="189">
        <v>0</v>
      </c>
      <c r="K213" s="189">
        <v>1026</v>
      </c>
    </row>
    <row r="214" spans="1:11">
      <c r="A214" s="187">
        <v>1463</v>
      </c>
      <c r="B214" s="187">
        <v>5382</v>
      </c>
      <c r="C214" s="187" t="s">
        <v>502</v>
      </c>
      <c r="D214" s="187">
        <v>569</v>
      </c>
      <c r="E214" s="187" t="s">
        <v>503</v>
      </c>
      <c r="F214" s="187" t="s">
        <v>467</v>
      </c>
      <c r="G214" s="187" t="s">
        <v>523</v>
      </c>
      <c r="H214" s="188">
        <v>45447</v>
      </c>
      <c r="I214" s="187" t="s">
        <v>508</v>
      </c>
      <c r="J214" s="189">
        <v>386</v>
      </c>
      <c r="K214" s="189">
        <v>0</v>
      </c>
    </row>
    <row r="215" spans="1:11">
      <c r="A215" s="187">
        <v>1465</v>
      </c>
      <c r="B215" s="187">
        <v>5390</v>
      </c>
      <c r="C215" s="187" t="s">
        <v>502</v>
      </c>
      <c r="D215" s="187">
        <v>577</v>
      </c>
      <c r="E215" s="187" t="s">
        <v>503</v>
      </c>
      <c r="F215" s="187" t="s">
        <v>467</v>
      </c>
      <c r="G215" s="187" t="s">
        <v>523</v>
      </c>
      <c r="H215" s="188">
        <v>45448</v>
      </c>
      <c r="I215" s="187" t="s">
        <v>508</v>
      </c>
      <c r="J215" s="189">
        <v>0</v>
      </c>
      <c r="K215" s="189">
        <v>399</v>
      </c>
    </row>
    <row r="216" spans="1:11">
      <c r="A216" s="187">
        <v>1466</v>
      </c>
      <c r="B216" s="187">
        <v>5535</v>
      </c>
      <c r="C216" s="187" t="s">
        <v>502</v>
      </c>
      <c r="D216" s="187">
        <v>591</v>
      </c>
      <c r="E216" s="187" t="s">
        <v>503</v>
      </c>
      <c r="F216" s="187" t="s">
        <v>467</v>
      </c>
      <c r="G216" s="187" t="s">
        <v>523</v>
      </c>
      <c r="H216" s="188">
        <v>45449</v>
      </c>
      <c r="I216" s="187" t="s">
        <v>508</v>
      </c>
      <c r="J216" s="189">
        <v>205</v>
      </c>
      <c r="K216" s="189">
        <v>0</v>
      </c>
    </row>
    <row r="217" spans="1:11">
      <c r="A217" s="187">
        <v>1467</v>
      </c>
      <c r="B217" s="187">
        <v>5614</v>
      </c>
      <c r="C217" s="187" t="s">
        <v>502</v>
      </c>
      <c r="D217" s="187">
        <v>607</v>
      </c>
      <c r="E217" s="187" t="s">
        <v>503</v>
      </c>
      <c r="F217" s="187" t="s">
        <v>467</v>
      </c>
      <c r="G217" s="187" t="s">
        <v>523</v>
      </c>
      <c r="H217" s="188">
        <v>45450</v>
      </c>
      <c r="I217" s="187" t="s">
        <v>508</v>
      </c>
      <c r="J217" s="189">
        <v>0</v>
      </c>
      <c r="K217" s="189">
        <v>66</v>
      </c>
    </row>
    <row r="218" spans="1:11">
      <c r="A218" s="187">
        <v>1468</v>
      </c>
      <c r="B218" s="187">
        <v>6733</v>
      </c>
      <c r="C218" s="187" t="s">
        <v>502</v>
      </c>
      <c r="D218" s="187">
        <v>656</v>
      </c>
      <c r="F218" s="187" t="s">
        <v>467</v>
      </c>
      <c r="G218" s="187" t="s">
        <v>523</v>
      </c>
      <c r="H218" s="188">
        <v>45455</v>
      </c>
      <c r="I218" s="187" t="s">
        <v>511</v>
      </c>
      <c r="J218" s="189">
        <v>0</v>
      </c>
      <c r="K218" s="189">
        <v>542</v>
      </c>
    </row>
    <row r="219" spans="1:11">
      <c r="A219" s="187">
        <v>1469</v>
      </c>
      <c r="B219" s="187">
        <v>6751</v>
      </c>
      <c r="C219" s="187" t="s">
        <v>502</v>
      </c>
      <c r="D219" s="187">
        <v>669</v>
      </c>
      <c r="F219" s="187" t="s">
        <v>467</v>
      </c>
      <c r="G219" s="187" t="s">
        <v>523</v>
      </c>
      <c r="H219" s="188">
        <v>45456</v>
      </c>
      <c r="I219" s="187" t="s">
        <v>511</v>
      </c>
      <c r="J219" s="189">
        <v>294</v>
      </c>
      <c r="K219" s="189">
        <v>0</v>
      </c>
    </row>
    <row r="220" spans="1:11">
      <c r="A220" s="187">
        <v>1470</v>
      </c>
      <c r="B220" s="187">
        <v>6766</v>
      </c>
      <c r="C220" s="187" t="s">
        <v>502</v>
      </c>
      <c r="D220" s="187">
        <v>681</v>
      </c>
      <c r="F220" s="187" t="s">
        <v>467</v>
      </c>
      <c r="G220" s="187" t="s">
        <v>523</v>
      </c>
      <c r="H220" s="188">
        <v>45457</v>
      </c>
      <c r="I220" s="187" t="s">
        <v>513</v>
      </c>
      <c r="J220" s="189">
        <v>234</v>
      </c>
      <c r="K220" s="189">
        <v>0</v>
      </c>
    </row>
    <row r="221" spans="1:11">
      <c r="A221" s="187">
        <v>1471</v>
      </c>
      <c r="B221" s="187">
        <v>6808</v>
      </c>
      <c r="C221" s="187" t="s">
        <v>502</v>
      </c>
      <c r="D221" s="187">
        <v>705</v>
      </c>
      <c r="E221" s="187" t="s">
        <v>503</v>
      </c>
      <c r="F221" s="187" t="s">
        <v>467</v>
      </c>
      <c r="G221" s="187" t="s">
        <v>523</v>
      </c>
      <c r="H221" s="188">
        <v>45460</v>
      </c>
      <c r="I221" s="187" t="s">
        <v>514</v>
      </c>
      <c r="J221" s="189">
        <v>0</v>
      </c>
      <c r="K221" s="189">
        <v>209</v>
      </c>
    </row>
    <row r="222" spans="1:11">
      <c r="A222" s="187">
        <v>1472</v>
      </c>
      <c r="B222" s="187">
        <v>6859</v>
      </c>
      <c r="C222" s="187" t="s">
        <v>502</v>
      </c>
      <c r="D222" s="187">
        <v>710</v>
      </c>
      <c r="E222" s="187" t="s">
        <v>503</v>
      </c>
      <c r="F222" s="187" t="s">
        <v>467</v>
      </c>
      <c r="G222" s="187" t="s">
        <v>523</v>
      </c>
      <c r="H222" s="188">
        <v>45461</v>
      </c>
      <c r="I222" s="187" t="s">
        <v>508</v>
      </c>
      <c r="J222" s="189">
        <v>280</v>
      </c>
      <c r="K222" s="189">
        <v>0</v>
      </c>
    </row>
    <row r="223" spans="1:11">
      <c r="A223" s="187">
        <v>1473</v>
      </c>
      <c r="B223" s="187">
        <v>7128</v>
      </c>
      <c r="C223" s="187" t="s">
        <v>502</v>
      </c>
      <c r="D223" s="187">
        <v>728</v>
      </c>
      <c r="E223" s="187" t="s">
        <v>503</v>
      </c>
      <c r="F223" s="187" t="s">
        <v>467</v>
      </c>
      <c r="G223" s="187" t="s">
        <v>523</v>
      </c>
      <c r="H223" s="188">
        <v>45462</v>
      </c>
      <c r="I223" s="187" t="s">
        <v>508</v>
      </c>
      <c r="J223" s="189">
        <v>0</v>
      </c>
      <c r="K223" s="189">
        <v>22</v>
      </c>
    </row>
    <row r="224" spans="1:11">
      <c r="A224" s="187">
        <v>1474</v>
      </c>
      <c r="B224" s="187">
        <v>7476</v>
      </c>
      <c r="C224" s="187" t="s">
        <v>502</v>
      </c>
      <c r="D224" s="187">
        <v>744</v>
      </c>
      <c r="E224" s="187" t="s">
        <v>503</v>
      </c>
      <c r="F224" s="187" t="s">
        <v>467</v>
      </c>
      <c r="G224" s="187" t="s">
        <v>523</v>
      </c>
      <c r="H224" s="188">
        <v>45463</v>
      </c>
      <c r="I224" s="187" t="s">
        <v>508</v>
      </c>
      <c r="J224" s="189">
        <v>0</v>
      </c>
      <c r="K224" s="189">
        <v>77</v>
      </c>
    </row>
    <row r="225" spans="1:11">
      <c r="A225" s="187">
        <v>1475</v>
      </c>
      <c r="B225" s="187">
        <v>8183</v>
      </c>
      <c r="C225" s="187" t="s">
        <v>502</v>
      </c>
      <c r="D225" s="187">
        <v>790</v>
      </c>
      <c r="E225" s="187" t="s">
        <v>503</v>
      </c>
      <c r="F225" s="187" t="s">
        <v>467</v>
      </c>
      <c r="G225" s="187" t="s">
        <v>523</v>
      </c>
      <c r="H225" s="188">
        <v>45467</v>
      </c>
      <c r="I225" s="187" t="s">
        <v>508</v>
      </c>
      <c r="J225" s="189">
        <v>288</v>
      </c>
      <c r="K225" s="189">
        <v>0</v>
      </c>
    </row>
    <row r="226" spans="1:11">
      <c r="A226" s="187">
        <v>1476</v>
      </c>
      <c r="B226" s="187">
        <v>8293</v>
      </c>
      <c r="C226" s="187" t="s">
        <v>502</v>
      </c>
      <c r="D226" s="187">
        <v>811</v>
      </c>
      <c r="E226" s="187" t="s">
        <v>503</v>
      </c>
      <c r="F226" s="187" t="s">
        <v>467</v>
      </c>
      <c r="G226" s="187" t="s">
        <v>523</v>
      </c>
      <c r="H226" s="188">
        <v>45468</v>
      </c>
      <c r="I226" s="187" t="s">
        <v>508</v>
      </c>
      <c r="J226" s="189">
        <v>0</v>
      </c>
      <c r="K226" s="189">
        <v>41</v>
      </c>
    </row>
    <row r="227" spans="1:11">
      <c r="A227" s="187">
        <v>1477</v>
      </c>
      <c r="B227" s="187">
        <v>8307</v>
      </c>
      <c r="C227" s="187" t="s">
        <v>502</v>
      </c>
      <c r="D227" s="187">
        <v>823</v>
      </c>
      <c r="E227" s="187" t="s">
        <v>503</v>
      </c>
      <c r="F227" s="187" t="s">
        <v>467</v>
      </c>
      <c r="G227" s="187" t="s">
        <v>523</v>
      </c>
      <c r="H227" s="188">
        <v>45469</v>
      </c>
      <c r="I227" s="187" t="s">
        <v>508</v>
      </c>
      <c r="J227" s="189">
        <v>0</v>
      </c>
      <c r="K227" s="189">
        <v>18</v>
      </c>
    </row>
    <row r="228" spans="1:11">
      <c r="A228" s="187">
        <v>1478</v>
      </c>
      <c r="B228" s="187">
        <v>8328</v>
      </c>
      <c r="C228" s="187" t="s">
        <v>502</v>
      </c>
      <c r="D228" s="187">
        <v>835</v>
      </c>
      <c r="E228" s="187" t="s">
        <v>503</v>
      </c>
      <c r="F228" s="187" t="s">
        <v>467</v>
      </c>
      <c r="G228" s="187" t="s">
        <v>523</v>
      </c>
      <c r="H228" s="188">
        <v>45470</v>
      </c>
      <c r="I228" s="187" t="s">
        <v>508</v>
      </c>
      <c r="J228" s="189">
        <v>113</v>
      </c>
      <c r="K228" s="189">
        <v>0</v>
      </c>
    </row>
    <row r="229" spans="1:11">
      <c r="A229" s="187">
        <v>1479</v>
      </c>
      <c r="B229" s="187">
        <v>8386</v>
      </c>
      <c r="C229" s="187" t="s">
        <v>502</v>
      </c>
      <c r="D229" s="187">
        <v>848</v>
      </c>
      <c r="E229" s="187" t="s">
        <v>503</v>
      </c>
      <c r="F229" s="187" t="s">
        <v>467</v>
      </c>
      <c r="G229" s="187" t="s">
        <v>523</v>
      </c>
      <c r="H229" s="188">
        <v>45471</v>
      </c>
      <c r="I229" s="187" t="s">
        <v>508</v>
      </c>
      <c r="J229" s="189">
        <v>0</v>
      </c>
      <c r="K229" s="189">
        <v>48</v>
      </c>
    </row>
    <row r="230" spans="1:11">
      <c r="A230" s="187">
        <v>1481</v>
      </c>
      <c r="B230" s="187">
        <v>8946</v>
      </c>
      <c r="C230" s="187" t="s">
        <v>502</v>
      </c>
      <c r="D230" s="187">
        <v>903</v>
      </c>
      <c r="E230" s="187" t="s">
        <v>503</v>
      </c>
      <c r="F230" s="187" t="s">
        <v>467</v>
      </c>
      <c r="G230" s="187" t="s">
        <v>523</v>
      </c>
      <c r="H230" s="188">
        <v>45474</v>
      </c>
      <c r="I230" s="187" t="s">
        <v>508</v>
      </c>
      <c r="J230" s="189">
        <v>0</v>
      </c>
      <c r="K230" s="189">
        <v>92</v>
      </c>
    </row>
    <row r="231" spans="1:11">
      <c r="A231" s="187">
        <v>1483</v>
      </c>
      <c r="B231" s="187">
        <v>8993</v>
      </c>
      <c r="C231" s="187" t="s">
        <v>502</v>
      </c>
      <c r="D231" s="187">
        <v>920</v>
      </c>
      <c r="E231" s="187" t="s">
        <v>503</v>
      </c>
      <c r="F231" s="187" t="s">
        <v>467</v>
      </c>
      <c r="G231" s="187" t="s">
        <v>523</v>
      </c>
      <c r="H231" s="188">
        <v>45475</v>
      </c>
      <c r="I231" s="187" t="s">
        <v>508</v>
      </c>
      <c r="J231" s="189">
        <v>356</v>
      </c>
      <c r="K231" s="189">
        <v>0</v>
      </c>
    </row>
    <row r="232" spans="1:11">
      <c r="A232" s="187">
        <v>1484</v>
      </c>
      <c r="B232" s="187">
        <v>9021</v>
      </c>
      <c r="C232" s="187" t="s">
        <v>502</v>
      </c>
      <c r="D232" s="187">
        <v>931</v>
      </c>
      <c r="E232" s="187" t="s">
        <v>503</v>
      </c>
      <c r="F232" s="187" t="s">
        <v>467</v>
      </c>
      <c r="G232" s="187" t="s">
        <v>523</v>
      </c>
      <c r="H232" s="188">
        <v>45476</v>
      </c>
      <c r="I232" s="187" t="s">
        <v>508</v>
      </c>
      <c r="J232" s="189">
        <v>0</v>
      </c>
      <c r="K232" s="189">
        <v>208</v>
      </c>
    </row>
    <row r="233" spans="1:11">
      <c r="A233" s="187">
        <v>1485</v>
      </c>
      <c r="B233" s="187">
        <v>9455</v>
      </c>
      <c r="C233" s="187" t="s">
        <v>502</v>
      </c>
      <c r="D233" s="187">
        <v>961</v>
      </c>
      <c r="E233" s="187" t="s">
        <v>503</v>
      </c>
      <c r="F233" s="187" t="s">
        <v>467</v>
      </c>
      <c r="G233" s="187" t="s">
        <v>523</v>
      </c>
      <c r="H233" s="188">
        <v>45477</v>
      </c>
      <c r="I233" s="187" t="s">
        <v>508</v>
      </c>
      <c r="J233" s="189">
        <v>0</v>
      </c>
      <c r="K233" s="189">
        <v>48</v>
      </c>
    </row>
    <row r="234" spans="1:11">
      <c r="A234" s="187">
        <v>1486</v>
      </c>
      <c r="B234" s="187">
        <v>9731</v>
      </c>
      <c r="C234" s="187" t="s">
        <v>502</v>
      </c>
      <c r="D234" s="187">
        <v>15016</v>
      </c>
      <c r="F234" s="187" t="s">
        <v>467</v>
      </c>
      <c r="G234" s="187" t="s">
        <v>523</v>
      </c>
      <c r="H234" s="188">
        <v>45481</v>
      </c>
      <c r="I234" s="187" t="s">
        <v>515</v>
      </c>
      <c r="J234" s="189">
        <v>61</v>
      </c>
      <c r="K234" s="189">
        <v>0</v>
      </c>
    </row>
    <row r="235" spans="1:11">
      <c r="A235" s="187">
        <v>1489</v>
      </c>
      <c r="B235" s="187">
        <v>1513</v>
      </c>
      <c r="C235" s="187" t="s">
        <v>502</v>
      </c>
      <c r="D235" s="187">
        <v>16</v>
      </c>
      <c r="E235" s="187" t="s">
        <v>503</v>
      </c>
      <c r="F235" s="187" t="s">
        <v>468</v>
      </c>
      <c r="G235" s="187" t="s">
        <v>524</v>
      </c>
      <c r="H235" s="188">
        <v>45383</v>
      </c>
      <c r="I235" s="187" t="s">
        <v>506</v>
      </c>
      <c r="J235" s="189">
        <v>2354</v>
      </c>
      <c r="K235" s="189">
        <v>0</v>
      </c>
    </row>
    <row r="236" spans="1:11">
      <c r="A236" s="187">
        <v>1492</v>
      </c>
      <c r="B236" s="187">
        <v>1558</v>
      </c>
      <c r="C236" s="187" t="s">
        <v>502</v>
      </c>
      <c r="D236" s="187">
        <v>27</v>
      </c>
      <c r="E236" s="187" t="s">
        <v>503</v>
      </c>
      <c r="F236" s="187" t="s">
        <v>468</v>
      </c>
      <c r="G236" s="187" t="s">
        <v>524</v>
      </c>
      <c r="H236" s="188">
        <v>45384</v>
      </c>
      <c r="I236" s="187" t="s">
        <v>506</v>
      </c>
      <c r="J236" s="189">
        <v>0</v>
      </c>
      <c r="K236" s="189">
        <v>2939.76</v>
      </c>
    </row>
    <row r="237" spans="1:11">
      <c r="A237" s="187">
        <v>1493</v>
      </c>
      <c r="B237" s="187">
        <v>1579</v>
      </c>
      <c r="C237" s="187" t="s">
        <v>502</v>
      </c>
      <c r="D237" s="187">
        <v>46</v>
      </c>
      <c r="E237" s="187" t="s">
        <v>503</v>
      </c>
      <c r="F237" s="187" t="s">
        <v>468</v>
      </c>
      <c r="G237" s="187" t="s">
        <v>524</v>
      </c>
      <c r="H237" s="188">
        <v>45385</v>
      </c>
      <c r="I237" s="187" t="s">
        <v>506</v>
      </c>
      <c r="J237" s="189">
        <v>0</v>
      </c>
      <c r="K237" s="189">
        <v>4930</v>
      </c>
    </row>
    <row r="238" spans="1:11">
      <c r="A238" s="187">
        <v>1494</v>
      </c>
      <c r="B238" s="187">
        <v>1599</v>
      </c>
      <c r="C238" s="187" t="s">
        <v>502</v>
      </c>
      <c r="D238" s="187">
        <v>57</v>
      </c>
      <c r="E238" s="187" t="s">
        <v>503</v>
      </c>
      <c r="F238" s="187" t="s">
        <v>468</v>
      </c>
      <c r="G238" s="187" t="s">
        <v>524</v>
      </c>
      <c r="H238" s="188">
        <v>45386</v>
      </c>
      <c r="I238" s="187" t="s">
        <v>506</v>
      </c>
      <c r="J238" s="189">
        <v>4389</v>
      </c>
      <c r="K238" s="189">
        <v>0</v>
      </c>
    </row>
    <row r="239" spans="1:11">
      <c r="A239" s="187">
        <v>1495</v>
      </c>
      <c r="B239" s="187">
        <v>1618</v>
      </c>
      <c r="C239" s="187" t="s">
        <v>502</v>
      </c>
      <c r="D239" s="187">
        <v>69</v>
      </c>
      <c r="E239" s="187" t="s">
        <v>503</v>
      </c>
      <c r="F239" s="187" t="s">
        <v>468</v>
      </c>
      <c r="G239" s="187" t="s">
        <v>524</v>
      </c>
      <c r="H239" s="188">
        <v>45387</v>
      </c>
      <c r="I239" s="187" t="s">
        <v>506</v>
      </c>
      <c r="J239" s="189">
        <v>0</v>
      </c>
      <c r="K239" s="189">
        <v>1102</v>
      </c>
    </row>
    <row r="240" spans="1:11">
      <c r="A240" s="187">
        <v>1496</v>
      </c>
      <c r="B240" s="187">
        <v>2093</v>
      </c>
      <c r="C240" s="187" t="s">
        <v>502</v>
      </c>
      <c r="D240" s="187">
        <v>84</v>
      </c>
      <c r="E240" s="187" t="s">
        <v>503</v>
      </c>
      <c r="F240" s="187" t="s">
        <v>468</v>
      </c>
      <c r="G240" s="187" t="s">
        <v>524</v>
      </c>
      <c r="H240" s="188">
        <v>45390</v>
      </c>
      <c r="I240" s="187" t="s">
        <v>506</v>
      </c>
      <c r="J240" s="189">
        <v>462</v>
      </c>
      <c r="K240" s="189">
        <v>0</v>
      </c>
    </row>
    <row r="241" spans="1:11">
      <c r="A241" s="187">
        <v>1497</v>
      </c>
      <c r="B241" s="187">
        <v>2113</v>
      </c>
      <c r="C241" s="187" t="s">
        <v>502</v>
      </c>
      <c r="D241" s="187">
        <v>96</v>
      </c>
      <c r="F241" s="187" t="s">
        <v>468</v>
      </c>
      <c r="G241" s="187" t="s">
        <v>524</v>
      </c>
      <c r="H241" s="188">
        <v>45391</v>
      </c>
      <c r="I241" s="187" t="s">
        <v>506</v>
      </c>
      <c r="J241" s="189">
        <v>862.55</v>
      </c>
      <c r="K241" s="189">
        <v>0</v>
      </c>
    </row>
    <row r="242" spans="1:11">
      <c r="A242" s="187">
        <v>1498</v>
      </c>
      <c r="B242" s="187">
        <v>2128</v>
      </c>
      <c r="C242" s="187" t="s">
        <v>502</v>
      </c>
      <c r="D242" s="187">
        <v>102</v>
      </c>
      <c r="E242" s="187" t="s">
        <v>503</v>
      </c>
      <c r="F242" s="187" t="s">
        <v>468</v>
      </c>
      <c r="G242" s="187" t="s">
        <v>524</v>
      </c>
      <c r="H242" s="188">
        <v>45392</v>
      </c>
      <c r="I242" s="187" t="s">
        <v>506</v>
      </c>
      <c r="J242" s="189">
        <v>3622</v>
      </c>
      <c r="K242" s="189">
        <v>0</v>
      </c>
    </row>
    <row r="243" spans="1:11">
      <c r="A243" s="187">
        <v>1499</v>
      </c>
      <c r="B243" s="187">
        <v>2139</v>
      </c>
      <c r="C243" s="187" t="s">
        <v>502</v>
      </c>
      <c r="D243" s="187">
        <v>108</v>
      </c>
      <c r="E243" s="187" t="s">
        <v>503</v>
      </c>
      <c r="F243" s="187" t="s">
        <v>468</v>
      </c>
      <c r="G243" s="187" t="s">
        <v>524</v>
      </c>
      <c r="H243" s="188">
        <v>45393</v>
      </c>
      <c r="I243" s="187" t="s">
        <v>506</v>
      </c>
      <c r="J243" s="189">
        <v>2288</v>
      </c>
      <c r="K243" s="189">
        <v>0</v>
      </c>
    </row>
    <row r="244" spans="1:11">
      <c r="A244" s="187">
        <v>1500</v>
      </c>
      <c r="B244" s="187">
        <v>2162</v>
      </c>
      <c r="C244" s="187" t="s">
        <v>502</v>
      </c>
      <c r="D244" s="187">
        <v>123</v>
      </c>
      <c r="E244" s="187" t="s">
        <v>503</v>
      </c>
      <c r="F244" s="187" t="s">
        <v>468</v>
      </c>
      <c r="G244" s="187" t="s">
        <v>524</v>
      </c>
      <c r="H244" s="188">
        <v>45394</v>
      </c>
      <c r="I244" s="187" t="s">
        <v>506</v>
      </c>
      <c r="J244" s="189">
        <v>1855</v>
      </c>
      <c r="K244" s="189">
        <v>0</v>
      </c>
    </row>
    <row r="245" spans="1:11">
      <c r="A245" s="187">
        <v>1502</v>
      </c>
      <c r="B245" s="187">
        <v>2331</v>
      </c>
      <c r="C245" s="187" t="s">
        <v>502</v>
      </c>
      <c r="D245" s="187">
        <v>148</v>
      </c>
      <c r="E245" s="187" t="s">
        <v>503</v>
      </c>
      <c r="F245" s="187" t="s">
        <v>468</v>
      </c>
      <c r="G245" s="187" t="s">
        <v>524</v>
      </c>
      <c r="H245" s="188">
        <v>45398</v>
      </c>
      <c r="I245" s="187" t="s">
        <v>506</v>
      </c>
      <c r="J245" s="189">
        <v>128</v>
      </c>
      <c r="K245" s="189">
        <v>0</v>
      </c>
    </row>
    <row r="246" spans="1:11">
      <c r="A246" s="187">
        <v>1503</v>
      </c>
      <c r="B246" s="187">
        <v>2352</v>
      </c>
      <c r="C246" s="187" t="s">
        <v>502</v>
      </c>
      <c r="D246" s="187">
        <v>158</v>
      </c>
      <c r="E246" s="187" t="s">
        <v>503</v>
      </c>
      <c r="F246" s="187" t="s">
        <v>468</v>
      </c>
      <c r="G246" s="187" t="s">
        <v>524</v>
      </c>
      <c r="H246" s="188">
        <v>45399</v>
      </c>
      <c r="I246" s="187" t="s">
        <v>506</v>
      </c>
      <c r="J246" s="189">
        <v>0</v>
      </c>
      <c r="K246" s="189">
        <v>176</v>
      </c>
    </row>
    <row r="247" spans="1:11">
      <c r="A247" s="187">
        <v>1504</v>
      </c>
      <c r="B247" s="187">
        <v>2399</v>
      </c>
      <c r="C247" s="187" t="s">
        <v>502</v>
      </c>
      <c r="D247" s="187">
        <v>166</v>
      </c>
      <c r="E247" s="187" t="s">
        <v>503</v>
      </c>
      <c r="F247" s="187" t="s">
        <v>468</v>
      </c>
      <c r="G247" s="187" t="s">
        <v>524</v>
      </c>
      <c r="H247" s="188">
        <v>45400</v>
      </c>
      <c r="I247" s="187" t="s">
        <v>506</v>
      </c>
      <c r="J247" s="189">
        <v>0</v>
      </c>
      <c r="K247" s="189">
        <v>1465</v>
      </c>
    </row>
    <row r="248" spans="1:11">
      <c r="A248" s="187">
        <v>1505</v>
      </c>
      <c r="B248" s="187">
        <v>2413</v>
      </c>
      <c r="C248" s="187" t="s">
        <v>502</v>
      </c>
      <c r="D248" s="187">
        <v>172</v>
      </c>
      <c r="E248" s="187" t="s">
        <v>503</v>
      </c>
      <c r="F248" s="187" t="s">
        <v>468</v>
      </c>
      <c r="G248" s="187" t="s">
        <v>524</v>
      </c>
      <c r="H248" s="188">
        <v>45401</v>
      </c>
      <c r="I248" s="187" t="s">
        <v>506</v>
      </c>
      <c r="J248" s="189">
        <v>3440</v>
      </c>
      <c r="K248" s="189">
        <v>0</v>
      </c>
    </row>
    <row r="249" spans="1:11">
      <c r="A249" s="187">
        <v>1506</v>
      </c>
      <c r="B249" s="187">
        <v>2543</v>
      </c>
      <c r="C249" s="187" t="s">
        <v>502</v>
      </c>
      <c r="D249" s="187">
        <v>185</v>
      </c>
      <c r="E249" s="187" t="s">
        <v>503</v>
      </c>
      <c r="F249" s="187" t="s">
        <v>468</v>
      </c>
      <c r="G249" s="187" t="s">
        <v>524</v>
      </c>
      <c r="H249" s="188">
        <v>45404</v>
      </c>
      <c r="I249" s="187" t="s">
        <v>506</v>
      </c>
      <c r="J249" s="189">
        <v>2502</v>
      </c>
      <c r="K249" s="189">
        <v>0</v>
      </c>
    </row>
    <row r="250" spans="1:11">
      <c r="A250" s="187">
        <v>1507</v>
      </c>
      <c r="B250" s="187">
        <v>2656</v>
      </c>
      <c r="C250" s="187" t="s">
        <v>502</v>
      </c>
      <c r="D250" s="187">
        <v>201</v>
      </c>
      <c r="E250" s="187" t="s">
        <v>503</v>
      </c>
      <c r="F250" s="187" t="s">
        <v>468</v>
      </c>
      <c r="G250" s="187" t="s">
        <v>524</v>
      </c>
      <c r="H250" s="188">
        <v>45406</v>
      </c>
      <c r="I250" s="187" t="s">
        <v>506</v>
      </c>
      <c r="J250" s="189">
        <v>2325</v>
      </c>
      <c r="K250" s="189">
        <v>0</v>
      </c>
    </row>
    <row r="251" spans="1:11">
      <c r="A251" s="187">
        <v>1508</v>
      </c>
      <c r="B251" s="187">
        <v>2700</v>
      </c>
      <c r="C251" s="187" t="s">
        <v>502</v>
      </c>
      <c r="D251" s="187">
        <v>209</v>
      </c>
      <c r="E251" s="187" t="s">
        <v>503</v>
      </c>
      <c r="F251" s="187" t="s">
        <v>468</v>
      </c>
      <c r="G251" s="187" t="s">
        <v>524</v>
      </c>
      <c r="H251" s="188">
        <v>45407</v>
      </c>
      <c r="I251" s="187" t="s">
        <v>506</v>
      </c>
      <c r="J251" s="189">
        <v>3076</v>
      </c>
      <c r="K251" s="189">
        <v>0</v>
      </c>
    </row>
    <row r="252" spans="1:11">
      <c r="A252" s="187">
        <v>1509</v>
      </c>
      <c r="B252" s="187">
        <v>3114</v>
      </c>
      <c r="C252" s="187" t="s">
        <v>502</v>
      </c>
      <c r="D252" s="187">
        <v>225</v>
      </c>
      <c r="E252" s="187" t="s">
        <v>503</v>
      </c>
      <c r="F252" s="187" t="s">
        <v>468</v>
      </c>
      <c r="G252" s="187" t="s">
        <v>524</v>
      </c>
      <c r="H252" s="188">
        <v>45408</v>
      </c>
      <c r="I252" s="187" t="s">
        <v>506</v>
      </c>
      <c r="J252" s="189">
        <v>1582</v>
      </c>
      <c r="K252" s="189">
        <v>0</v>
      </c>
    </row>
    <row r="253" spans="1:11">
      <c r="A253" s="187">
        <v>1510</v>
      </c>
      <c r="B253" s="187">
        <v>3214</v>
      </c>
      <c r="C253" s="187" t="s">
        <v>502</v>
      </c>
      <c r="D253" s="187">
        <v>246</v>
      </c>
      <c r="E253" s="187" t="s">
        <v>503</v>
      </c>
      <c r="F253" s="187" t="s">
        <v>468</v>
      </c>
      <c r="G253" s="187" t="s">
        <v>524</v>
      </c>
      <c r="H253" s="188">
        <v>45412</v>
      </c>
      <c r="I253" s="187" t="s">
        <v>506</v>
      </c>
      <c r="J253" s="189">
        <v>11703</v>
      </c>
      <c r="K253" s="189">
        <v>0</v>
      </c>
    </row>
    <row r="254" spans="1:11">
      <c r="A254" s="187">
        <v>1515</v>
      </c>
      <c r="B254" s="187">
        <v>3590</v>
      </c>
      <c r="C254" s="187" t="s">
        <v>502</v>
      </c>
      <c r="D254" s="187">
        <v>301</v>
      </c>
      <c r="E254" s="187" t="s">
        <v>503</v>
      </c>
      <c r="F254" s="187" t="s">
        <v>468</v>
      </c>
      <c r="G254" s="187" t="s">
        <v>524</v>
      </c>
      <c r="H254" s="188">
        <v>45414</v>
      </c>
      <c r="I254" s="187" t="s">
        <v>506</v>
      </c>
      <c r="J254" s="189">
        <v>0</v>
      </c>
      <c r="K254" s="189">
        <v>821</v>
      </c>
    </row>
    <row r="255" spans="1:11">
      <c r="A255" s="187">
        <v>1517</v>
      </c>
      <c r="B255" s="187">
        <v>5023</v>
      </c>
      <c r="C255" s="187" t="s">
        <v>502</v>
      </c>
      <c r="D255" s="187">
        <v>542</v>
      </c>
      <c r="E255" s="187" t="s">
        <v>503</v>
      </c>
      <c r="F255" s="187" t="s">
        <v>468</v>
      </c>
      <c r="G255" s="187" t="s">
        <v>524</v>
      </c>
      <c r="H255" s="188">
        <v>45443</v>
      </c>
      <c r="I255" s="187" t="s">
        <v>508</v>
      </c>
      <c r="J255" s="189">
        <v>0</v>
      </c>
      <c r="K255" s="189">
        <v>18708</v>
      </c>
    </row>
    <row r="256" spans="1:11">
      <c r="A256" s="187">
        <v>1518</v>
      </c>
      <c r="B256" s="187">
        <v>5350</v>
      </c>
      <c r="C256" s="187" t="s">
        <v>502</v>
      </c>
      <c r="D256" s="187">
        <v>561</v>
      </c>
      <c r="F256" s="187" t="s">
        <v>468</v>
      </c>
      <c r="G256" s="187" t="s">
        <v>524</v>
      </c>
      <c r="H256" s="188">
        <v>45446</v>
      </c>
      <c r="I256" s="187" t="s">
        <v>509</v>
      </c>
      <c r="J256" s="189">
        <v>0</v>
      </c>
      <c r="K256" s="189">
        <v>1369</v>
      </c>
    </row>
    <row r="257" spans="1:11">
      <c r="A257" s="187">
        <v>1519</v>
      </c>
      <c r="B257" s="187">
        <v>5383</v>
      </c>
      <c r="C257" s="187" t="s">
        <v>502</v>
      </c>
      <c r="D257" s="187">
        <v>569</v>
      </c>
      <c r="E257" s="187" t="s">
        <v>503</v>
      </c>
      <c r="F257" s="187" t="s">
        <v>468</v>
      </c>
      <c r="G257" s="187" t="s">
        <v>524</v>
      </c>
      <c r="H257" s="188">
        <v>45447</v>
      </c>
      <c r="I257" s="187" t="s">
        <v>508</v>
      </c>
      <c r="J257" s="189">
        <v>517</v>
      </c>
      <c r="K257" s="189">
        <v>0</v>
      </c>
    </row>
    <row r="258" spans="1:11">
      <c r="A258" s="187">
        <v>1521</v>
      </c>
      <c r="B258" s="187">
        <v>5391</v>
      </c>
      <c r="C258" s="187" t="s">
        <v>502</v>
      </c>
      <c r="D258" s="187">
        <v>577</v>
      </c>
      <c r="E258" s="187" t="s">
        <v>503</v>
      </c>
      <c r="F258" s="187" t="s">
        <v>468</v>
      </c>
      <c r="G258" s="187" t="s">
        <v>524</v>
      </c>
      <c r="H258" s="188">
        <v>45448</v>
      </c>
      <c r="I258" s="187" t="s">
        <v>508</v>
      </c>
      <c r="J258" s="189">
        <v>0</v>
      </c>
      <c r="K258" s="189">
        <v>534</v>
      </c>
    </row>
    <row r="259" spans="1:11">
      <c r="A259" s="187">
        <v>1522</v>
      </c>
      <c r="B259" s="187">
        <v>5536</v>
      </c>
      <c r="C259" s="187" t="s">
        <v>502</v>
      </c>
      <c r="D259" s="187">
        <v>591</v>
      </c>
      <c r="E259" s="187" t="s">
        <v>503</v>
      </c>
      <c r="F259" s="187" t="s">
        <v>468</v>
      </c>
      <c r="G259" s="187" t="s">
        <v>524</v>
      </c>
      <c r="H259" s="188">
        <v>45449</v>
      </c>
      <c r="I259" s="187" t="s">
        <v>508</v>
      </c>
      <c r="J259" s="189">
        <v>275</v>
      </c>
      <c r="K259" s="189">
        <v>0</v>
      </c>
    </row>
    <row r="260" spans="1:11">
      <c r="A260" s="187">
        <v>1523</v>
      </c>
      <c r="B260" s="187">
        <v>5615</v>
      </c>
      <c r="C260" s="187" t="s">
        <v>502</v>
      </c>
      <c r="D260" s="187">
        <v>607</v>
      </c>
      <c r="E260" s="187" t="s">
        <v>503</v>
      </c>
      <c r="F260" s="187" t="s">
        <v>468</v>
      </c>
      <c r="G260" s="187" t="s">
        <v>524</v>
      </c>
      <c r="H260" s="188">
        <v>45450</v>
      </c>
      <c r="I260" s="187" t="s">
        <v>508</v>
      </c>
      <c r="J260" s="189">
        <v>0</v>
      </c>
      <c r="K260" s="189">
        <v>89</v>
      </c>
    </row>
    <row r="261" spans="1:11">
      <c r="A261" s="187">
        <v>1524</v>
      </c>
      <c r="B261" s="187">
        <v>6734</v>
      </c>
      <c r="C261" s="187" t="s">
        <v>502</v>
      </c>
      <c r="D261" s="187">
        <v>656</v>
      </c>
      <c r="F261" s="187" t="s">
        <v>468</v>
      </c>
      <c r="G261" s="187" t="s">
        <v>524</v>
      </c>
      <c r="H261" s="188">
        <v>45455</v>
      </c>
      <c r="I261" s="187" t="s">
        <v>511</v>
      </c>
      <c r="J261" s="189">
        <v>0</v>
      </c>
      <c r="K261" s="189">
        <v>724</v>
      </c>
    </row>
    <row r="262" spans="1:11">
      <c r="A262" s="187">
        <v>1525</v>
      </c>
      <c r="B262" s="187">
        <v>6752</v>
      </c>
      <c r="C262" s="187" t="s">
        <v>502</v>
      </c>
      <c r="D262" s="187">
        <v>669</v>
      </c>
      <c r="F262" s="187" t="s">
        <v>468</v>
      </c>
      <c r="G262" s="187" t="s">
        <v>524</v>
      </c>
      <c r="H262" s="188">
        <v>45456</v>
      </c>
      <c r="I262" s="187" t="s">
        <v>511</v>
      </c>
      <c r="J262" s="189">
        <v>392</v>
      </c>
      <c r="K262" s="189">
        <v>0</v>
      </c>
    </row>
    <row r="263" spans="1:11">
      <c r="A263" s="187">
        <v>1526</v>
      </c>
      <c r="B263" s="187">
        <v>6767</v>
      </c>
      <c r="C263" s="187" t="s">
        <v>502</v>
      </c>
      <c r="D263" s="187">
        <v>681</v>
      </c>
      <c r="F263" s="187" t="s">
        <v>468</v>
      </c>
      <c r="G263" s="187" t="s">
        <v>524</v>
      </c>
      <c r="H263" s="188">
        <v>45457</v>
      </c>
      <c r="I263" s="187" t="s">
        <v>513</v>
      </c>
      <c r="J263" s="189">
        <v>313</v>
      </c>
      <c r="K263" s="189">
        <v>0</v>
      </c>
    </row>
    <row r="264" spans="1:11">
      <c r="A264" s="187">
        <v>1527</v>
      </c>
      <c r="B264" s="187">
        <v>6809</v>
      </c>
      <c r="C264" s="187" t="s">
        <v>502</v>
      </c>
      <c r="D264" s="187">
        <v>705</v>
      </c>
      <c r="E264" s="187" t="s">
        <v>503</v>
      </c>
      <c r="F264" s="187" t="s">
        <v>468</v>
      </c>
      <c r="G264" s="187" t="s">
        <v>524</v>
      </c>
      <c r="H264" s="188">
        <v>45460</v>
      </c>
      <c r="I264" s="187" t="s">
        <v>514</v>
      </c>
      <c r="J264" s="189">
        <v>0</v>
      </c>
      <c r="K264" s="189">
        <v>279</v>
      </c>
    </row>
    <row r="265" spans="1:11">
      <c r="A265" s="187">
        <v>1528</v>
      </c>
      <c r="B265" s="187">
        <v>6860</v>
      </c>
      <c r="C265" s="187" t="s">
        <v>502</v>
      </c>
      <c r="D265" s="187">
        <v>710</v>
      </c>
      <c r="E265" s="187" t="s">
        <v>503</v>
      </c>
      <c r="F265" s="187" t="s">
        <v>468</v>
      </c>
      <c r="G265" s="187" t="s">
        <v>524</v>
      </c>
      <c r="H265" s="188">
        <v>45461</v>
      </c>
      <c r="I265" s="187" t="s">
        <v>508</v>
      </c>
      <c r="J265" s="189">
        <v>374</v>
      </c>
      <c r="K265" s="189">
        <v>0</v>
      </c>
    </row>
    <row r="266" spans="1:11">
      <c r="A266" s="187">
        <v>1529</v>
      </c>
      <c r="B266" s="187">
        <v>7129</v>
      </c>
      <c r="C266" s="187" t="s">
        <v>502</v>
      </c>
      <c r="D266" s="187">
        <v>728</v>
      </c>
      <c r="E266" s="187" t="s">
        <v>503</v>
      </c>
      <c r="F266" s="187" t="s">
        <v>468</v>
      </c>
      <c r="G266" s="187" t="s">
        <v>524</v>
      </c>
      <c r="H266" s="188">
        <v>45462</v>
      </c>
      <c r="I266" s="187" t="s">
        <v>508</v>
      </c>
      <c r="J266" s="189">
        <v>0</v>
      </c>
      <c r="K266" s="189">
        <v>29</v>
      </c>
    </row>
    <row r="267" spans="1:11">
      <c r="A267" s="187">
        <v>1530</v>
      </c>
      <c r="B267" s="187">
        <v>7475</v>
      </c>
      <c r="C267" s="187" t="s">
        <v>502</v>
      </c>
      <c r="D267" s="187">
        <v>744</v>
      </c>
      <c r="E267" s="187" t="s">
        <v>503</v>
      </c>
      <c r="F267" s="187" t="s">
        <v>468</v>
      </c>
      <c r="G267" s="187" t="s">
        <v>524</v>
      </c>
      <c r="H267" s="188">
        <v>45463</v>
      </c>
      <c r="I267" s="187" t="s">
        <v>508</v>
      </c>
      <c r="J267" s="189">
        <v>0</v>
      </c>
      <c r="K267" s="189">
        <v>102</v>
      </c>
    </row>
    <row r="268" spans="1:11">
      <c r="A268" s="187">
        <v>1531</v>
      </c>
      <c r="B268" s="187">
        <v>8184</v>
      </c>
      <c r="C268" s="187" t="s">
        <v>502</v>
      </c>
      <c r="D268" s="187">
        <v>790</v>
      </c>
      <c r="E268" s="187" t="s">
        <v>503</v>
      </c>
      <c r="F268" s="187" t="s">
        <v>468</v>
      </c>
      <c r="G268" s="187" t="s">
        <v>524</v>
      </c>
      <c r="H268" s="188">
        <v>45467</v>
      </c>
      <c r="I268" s="187" t="s">
        <v>508</v>
      </c>
      <c r="J268" s="189">
        <v>384</v>
      </c>
      <c r="K268" s="189">
        <v>0</v>
      </c>
    </row>
    <row r="269" spans="1:11">
      <c r="A269" s="187">
        <v>1532</v>
      </c>
      <c r="B269" s="187">
        <v>8294</v>
      </c>
      <c r="C269" s="187" t="s">
        <v>502</v>
      </c>
      <c r="D269" s="187">
        <v>811</v>
      </c>
      <c r="E269" s="187" t="s">
        <v>503</v>
      </c>
      <c r="F269" s="187" t="s">
        <v>468</v>
      </c>
      <c r="G269" s="187" t="s">
        <v>524</v>
      </c>
      <c r="H269" s="188">
        <v>45468</v>
      </c>
      <c r="I269" s="187" t="s">
        <v>508</v>
      </c>
      <c r="J269" s="189">
        <v>0</v>
      </c>
      <c r="K269" s="189">
        <v>55</v>
      </c>
    </row>
    <row r="270" spans="1:11">
      <c r="A270" s="187">
        <v>1533</v>
      </c>
      <c r="B270" s="187">
        <v>8308</v>
      </c>
      <c r="C270" s="187" t="s">
        <v>502</v>
      </c>
      <c r="D270" s="187">
        <v>823</v>
      </c>
      <c r="E270" s="187" t="s">
        <v>503</v>
      </c>
      <c r="F270" s="187" t="s">
        <v>468</v>
      </c>
      <c r="G270" s="187" t="s">
        <v>524</v>
      </c>
      <c r="H270" s="188">
        <v>45469</v>
      </c>
      <c r="I270" s="187" t="s">
        <v>508</v>
      </c>
      <c r="J270" s="189">
        <v>0</v>
      </c>
      <c r="K270" s="189">
        <v>24</v>
      </c>
    </row>
    <row r="271" spans="1:11">
      <c r="A271" s="187">
        <v>1534</v>
      </c>
      <c r="B271" s="187">
        <v>8329</v>
      </c>
      <c r="C271" s="187" t="s">
        <v>502</v>
      </c>
      <c r="D271" s="187">
        <v>835</v>
      </c>
      <c r="E271" s="187" t="s">
        <v>503</v>
      </c>
      <c r="F271" s="187" t="s">
        <v>468</v>
      </c>
      <c r="G271" s="187" t="s">
        <v>524</v>
      </c>
      <c r="H271" s="188">
        <v>45470</v>
      </c>
      <c r="I271" s="187" t="s">
        <v>508</v>
      </c>
      <c r="J271" s="189">
        <v>150</v>
      </c>
      <c r="K271" s="189">
        <v>0</v>
      </c>
    </row>
    <row r="272" spans="1:11">
      <c r="A272" s="187">
        <v>1535</v>
      </c>
      <c r="B272" s="187">
        <v>8387</v>
      </c>
      <c r="C272" s="187" t="s">
        <v>502</v>
      </c>
      <c r="D272" s="187">
        <v>848</v>
      </c>
      <c r="E272" s="187" t="s">
        <v>503</v>
      </c>
      <c r="F272" s="187" t="s">
        <v>468</v>
      </c>
      <c r="G272" s="187" t="s">
        <v>524</v>
      </c>
      <c r="H272" s="188">
        <v>45471</v>
      </c>
      <c r="I272" s="187" t="s">
        <v>508</v>
      </c>
      <c r="J272" s="189">
        <v>0</v>
      </c>
      <c r="K272" s="189">
        <v>63</v>
      </c>
    </row>
    <row r="273" spans="1:11">
      <c r="A273" s="187">
        <v>1537</v>
      </c>
      <c r="B273" s="187">
        <v>8566</v>
      </c>
      <c r="C273" s="187" t="s">
        <v>502</v>
      </c>
      <c r="D273" s="187">
        <v>887</v>
      </c>
      <c r="E273" s="187" t="s">
        <v>503</v>
      </c>
      <c r="F273" s="187" t="s">
        <v>468</v>
      </c>
      <c r="G273" s="187" t="s">
        <v>524</v>
      </c>
      <c r="H273" s="188">
        <v>45473</v>
      </c>
      <c r="I273" s="187" t="s">
        <v>508</v>
      </c>
      <c r="J273" s="189">
        <v>151</v>
      </c>
      <c r="K273" s="189">
        <v>0</v>
      </c>
    </row>
    <row r="274" spans="1:11">
      <c r="A274" s="187">
        <v>1538</v>
      </c>
      <c r="B274" s="187">
        <v>8947</v>
      </c>
      <c r="C274" s="187" t="s">
        <v>502</v>
      </c>
      <c r="D274" s="187">
        <v>903</v>
      </c>
      <c r="E274" s="187" t="s">
        <v>503</v>
      </c>
      <c r="F274" s="187" t="s">
        <v>468</v>
      </c>
      <c r="G274" s="187" t="s">
        <v>524</v>
      </c>
      <c r="H274" s="188">
        <v>45474</v>
      </c>
      <c r="I274" s="187" t="s">
        <v>508</v>
      </c>
      <c r="J274" s="189">
        <v>0</v>
      </c>
      <c r="K274" s="189">
        <v>126</v>
      </c>
    </row>
    <row r="275" spans="1:11">
      <c r="A275" s="187">
        <v>1540</v>
      </c>
      <c r="B275" s="187">
        <v>8994</v>
      </c>
      <c r="C275" s="187" t="s">
        <v>502</v>
      </c>
      <c r="D275" s="187">
        <v>920</v>
      </c>
      <c r="E275" s="187" t="s">
        <v>503</v>
      </c>
      <c r="F275" s="187" t="s">
        <v>468</v>
      </c>
      <c r="G275" s="187" t="s">
        <v>524</v>
      </c>
      <c r="H275" s="188">
        <v>45475</v>
      </c>
      <c r="I275" s="187" t="s">
        <v>508</v>
      </c>
      <c r="J275" s="189">
        <v>483</v>
      </c>
      <c r="K275" s="189">
        <v>0</v>
      </c>
    </row>
    <row r="276" spans="1:11">
      <c r="A276" s="187">
        <v>1541</v>
      </c>
      <c r="B276" s="187">
        <v>9022</v>
      </c>
      <c r="C276" s="187" t="s">
        <v>502</v>
      </c>
      <c r="D276" s="187">
        <v>931</v>
      </c>
      <c r="E276" s="187" t="s">
        <v>503</v>
      </c>
      <c r="F276" s="187" t="s">
        <v>468</v>
      </c>
      <c r="G276" s="187" t="s">
        <v>524</v>
      </c>
      <c r="H276" s="188">
        <v>45476</v>
      </c>
      <c r="I276" s="187" t="s">
        <v>508</v>
      </c>
      <c r="J276" s="189">
        <v>0</v>
      </c>
      <c r="K276" s="189">
        <v>282</v>
      </c>
    </row>
    <row r="277" spans="1:11">
      <c r="A277" s="187">
        <v>1542</v>
      </c>
      <c r="B277" s="187">
        <v>9456</v>
      </c>
      <c r="C277" s="187" t="s">
        <v>502</v>
      </c>
      <c r="D277" s="187">
        <v>961</v>
      </c>
      <c r="E277" s="187" t="s">
        <v>503</v>
      </c>
      <c r="F277" s="187" t="s">
        <v>468</v>
      </c>
      <c r="G277" s="187" t="s">
        <v>524</v>
      </c>
      <c r="H277" s="188">
        <v>45477</v>
      </c>
      <c r="I277" s="187" t="s">
        <v>508</v>
      </c>
      <c r="J277" s="189">
        <v>0</v>
      </c>
      <c r="K277" s="189">
        <v>65</v>
      </c>
    </row>
    <row r="278" spans="1:11">
      <c r="A278" s="187">
        <v>1543</v>
      </c>
      <c r="B278" s="187">
        <v>9732</v>
      </c>
      <c r="C278" s="187" t="s">
        <v>502</v>
      </c>
      <c r="D278" s="187">
        <v>15016</v>
      </c>
      <c r="F278" s="187" t="s">
        <v>468</v>
      </c>
      <c r="G278" s="187" t="s">
        <v>524</v>
      </c>
      <c r="H278" s="188">
        <v>45481</v>
      </c>
      <c r="I278" s="187" t="s">
        <v>515</v>
      </c>
      <c r="J278" s="189">
        <v>83</v>
      </c>
      <c r="K278" s="189">
        <v>0</v>
      </c>
    </row>
    <row r="279" spans="1:11">
      <c r="A279" s="187">
        <v>1545</v>
      </c>
      <c r="B279" s="187">
        <v>1559</v>
      </c>
      <c r="C279" s="187" t="s">
        <v>502</v>
      </c>
      <c r="D279" s="187">
        <v>27</v>
      </c>
      <c r="E279" s="187" t="s">
        <v>503</v>
      </c>
      <c r="F279" s="187" t="s">
        <v>525</v>
      </c>
      <c r="G279" s="187" t="s">
        <v>526</v>
      </c>
      <c r="H279" s="188">
        <v>45384</v>
      </c>
      <c r="I279" s="187" t="s">
        <v>506</v>
      </c>
      <c r="J279" s="189">
        <v>0</v>
      </c>
      <c r="K279" s="189">
        <v>90.42</v>
      </c>
    </row>
    <row r="280" spans="1:11">
      <c r="A280" s="187">
        <v>1546</v>
      </c>
      <c r="B280" s="187">
        <v>1580</v>
      </c>
      <c r="C280" s="187" t="s">
        <v>502</v>
      </c>
      <c r="D280" s="187">
        <v>46</v>
      </c>
      <c r="E280" s="187" t="s">
        <v>503</v>
      </c>
      <c r="F280" s="187" t="s">
        <v>525</v>
      </c>
      <c r="G280" s="187" t="s">
        <v>526</v>
      </c>
      <c r="H280" s="188">
        <v>45385</v>
      </c>
      <c r="I280" s="187" t="s">
        <v>506</v>
      </c>
      <c r="J280" s="189">
        <v>0</v>
      </c>
      <c r="K280" s="189">
        <v>166</v>
      </c>
    </row>
    <row r="281" spans="1:11">
      <c r="A281" s="187">
        <v>1547</v>
      </c>
      <c r="B281" s="187">
        <v>1600</v>
      </c>
      <c r="C281" s="187" t="s">
        <v>502</v>
      </c>
      <c r="D281" s="187">
        <v>57</v>
      </c>
      <c r="E281" s="187" t="s">
        <v>503</v>
      </c>
      <c r="F281" s="187" t="s">
        <v>525</v>
      </c>
      <c r="G281" s="187" t="s">
        <v>526</v>
      </c>
      <c r="H281" s="188">
        <v>45386</v>
      </c>
      <c r="I281" s="187" t="s">
        <v>506</v>
      </c>
      <c r="J281" s="189">
        <v>148</v>
      </c>
      <c r="K281" s="189">
        <v>0</v>
      </c>
    </row>
    <row r="282" spans="1:11">
      <c r="A282" s="187">
        <v>1548</v>
      </c>
      <c r="B282" s="187">
        <v>1619</v>
      </c>
      <c r="C282" s="187" t="s">
        <v>502</v>
      </c>
      <c r="D282" s="187">
        <v>69</v>
      </c>
      <c r="E282" s="187" t="s">
        <v>503</v>
      </c>
      <c r="F282" s="187" t="s">
        <v>525</v>
      </c>
      <c r="G282" s="187" t="s">
        <v>526</v>
      </c>
      <c r="H282" s="188">
        <v>45387</v>
      </c>
      <c r="I282" s="187" t="s">
        <v>506</v>
      </c>
      <c r="J282" s="189">
        <v>0</v>
      </c>
      <c r="K282" s="189">
        <v>37</v>
      </c>
    </row>
    <row r="283" spans="1:11">
      <c r="A283" s="187">
        <v>1549</v>
      </c>
      <c r="B283" s="187">
        <v>2094</v>
      </c>
      <c r="C283" s="187" t="s">
        <v>502</v>
      </c>
      <c r="D283" s="187">
        <v>84</v>
      </c>
      <c r="E283" s="187" t="s">
        <v>503</v>
      </c>
      <c r="F283" s="187" t="s">
        <v>525</v>
      </c>
      <c r="G283" s="187" t="s">
        <v>526</v>
      </c>
      <c r="H283" s="188">
        <v>45390</v>
      </c>
      <c r="I283" s="187" t="s">
        <v>506</v>
      </c>
      <c r="J283" s="189">
        <v>15</v>
      </c>
      <c r="K283" s="189">
        <v>0</v>
      </c>
    </row>
    <row r="284" spans="1:11">
      <c r="A284" s="187">
        <v>1550</v>
      </c>
      <c r="B284" s="187">
        <v>2114</v>
      </c>
      <c r="C284" s="187" t="s">
        <v>502</v>
      </c>
      <c r="D284" s="187">
        <v>96</v>
      </c>
      <c r="F284" s="187" t="s">
        <v>525</v>
      </c>
      <c r="G284" s="187" t="s">
        <v>526</v>
      </c>
      <c r="H284" s="188">
        <v>45391</v>
      </c>
      <c r="I284" s="187" t="s">
        <v>506</v>
      </c>
      <c r="J284" s="189">
        <v>29.31</v>
      </c>
      <c r="K284" s="189">
        <v>0</v>
      </c>
    </row>
    <row r="285" spans="1:11">
      <c r="A285" s="187">
        <v>1551</v>
      </c>
      <c r="B285" s="187">
        <v>2129</v>
      </c>
      <c r="C285" s="187" t="s">
        <v>502</v>
      </c>
      <c r="D285" s="187">
        <v>102</v>
      </c>
      <c r="E285" s="187" t="s">
        <v>503</v>
      </c>
      <c r="F285" s="187" t="s">
        <v>525</v>
      </c>
      <c r="G285" s="187" t="s">
        <v>526</v>
      </c>
      <c r="H285" s="188">
        <v>45392</v>
      </c>
      <c r="I285" s="187" t="s">
        <v>506</v>
      </c>
      <c r="J285" s="189">
        <v>122</v>
      </c>
      <c r="K285" s="189">
        <v>0</v>
      </c>
    </row>
    <row r="286" spans="1:11">
      <c r="A286" s="187">
        <v>1552</v>
      </c>
      <c r="B286" s="187">
        <v>2140</v>
      </c>
      <c r="C286" s="187" t="s">
        <v>502</v>
      </c>
      <c r="D286" s="187">
        <v>108</v>
      </c>
      <c r="E286" s="187" t="s">
        <v>503</v>
      </c>
      <c r="F286" s="187" t="s">
        <v>525</v>
      </c>
      <c r="G286" s="187" t="s">
        <v>526</v>
      </c>
      <c r="H286" s="188">
        <v>45393</v>
      </c>
      <c r="I286" s="187" t="s">
        <v>506</v>
      </c>
      <c r="J286" s="189">
        <v>76</v>
      </c>
      <c r="K286" s="189">
        <v>0</v>
      </c>
    </row>
    <row r="287" spans="1:11">
      <c r="A287" s="187">
        <v>1553</v>
      </c>
      <c r="B287" s="187">
        <v>2163</v>
      </c>
      <c r="C287" s="187" t="s">
        <v>502</v>
      </c>
      <c r="D287" s="187">
        <v>123</v>
      </c>
      <c r="E287" s="187" t="s">
        <v>503</v>
      </c>
      <c r="F287" s="187" t="s">
        <v>525</v>
      </c>
      <c r="G287" s="187" t="s">
        <v>526</v>
      </c>
      <c r="H287" s="188">
        <v>45394</v>
      </c>
      <c r="I287" s="187" t="s">
        <v>506</v>
      </c>
      <c r="J287" s="189">
        <v>63</v>
      </c>
      <c r="K287" s="189">
        <v>0</v>
      </c>
    </row>
    <row r="288" spans="1:11">
      <c r="A288" s="187">
        <v>1555</v>
      </c>
      <c r="B288" s="187">
        <v>2332</v>
      </c>
      <c r="C288" s="187" t="s">
        <v>502</v>
      </c>
      <c r="D288" s="187">
        <v>148</v>
      </c>
      <c r="E288" s="187" t="s">
        <v>503</v>
      </c>
      <c r="F288" s="187" t="s">
        <v>525</v>
      </c>
      <c r="G288" s="187" t="s">
        <v>526</v>
      </c>
      <c r="H288" s="188">
        <v>45398</v>
      </c>
      <c r="I288" s="187" t="s">
        <v>506</v>
      </c>
      <c r="J288" s="189">
        <v>5</v>
      </c>
      <c r="K288" s="189">
        <v>0</v>
      </c>
    </row>
    <row r="289" spans="1:11">
      <c r="A289" s="187">
        <v>1556</v>
      </c>
      <c r="B289" s="187">
        <v>2353</v>
      </c>
      <c r="C289" s="187" t="s">
        <v>502</v>
      </c>
      <c r="D289" s="187">
        <v>158</v>
      </c>
      <c r="E289" s="187" t="s">
        <v>503</v>
      </c>
      <c r="F289" s="187" t="s">
        <v>525</v>
      </c>
      <c r="G289" s="187" t="s">
        <v>526</v>
      </c>
      <c r="H289" s="188">
        <v>45399</v>
      </c>
      <c r="I289" s="187" t="s">
        <v>506</v>
      </c>
      <c r="J289" s="189">
        <v>0</v>
      </c>
      <c r="K289" s="189">
        <v>6</v>
      </c>
    </row>
    <row r="290" spans="1:11">
      <c r="A290" s="187">
        <v>1557</v>
      </c>
      <c r="B290" s="187">
        <v>2400</v>
      </c>
      <c r="C290" s="187" t="s">
        <v>502</v>
      </c>
      <c r="D290" s="187">
        <v>166</v>
      </c>
      <c r="E290" s="187" t="s">
        <v>503</v>
      </c>
      <c r="F290" s="187" t="s">
        <v>525</v>
      </c>
      <c r="G290" s="187" t="s">
        <v>526</v>
      </c>
      <c r="H290" s="188">
        <v>45400</v>
      </c>
      <c r="I290" s="187" t="s">
        <v>506</v>
      </c>
      <c r="J290" s="189">
        <v>0</v>
      </c>
      <c r="K290" s="189">
        <v>49</v>
      </c>
    </row>
    <row r="291" spans="1:11">
      <c r="A291" s="187">
        <v>1558</v>
      </c>
      <c r="B291" s="187">
        <v>2414</v>
      </c>
      <c r="C291" s="187" t="s">
        <v>502</v>
      </c>
      <c r="D291" s="187">
        <v>172</v>
      </c>
      <c r="E291" s="187" t="s">
        <v>503</v>
      </c>
      <c r="F291" s="187" t="s">
        <v>525</v>
      </c>
      <c r="G291" s="187" t="s">
        <v>526</v>
      </c>
      <c r="H291" s="188">
        <v>45401</v>
      </c>
      <c r="I291" s="187" t="s">
        <v>506</v>
      </c>
      <c r="J291" s="189">
        <v>115</v>
      </c>
      <c r="K291" s="189">
        <v>0</v>
      </c>
    </row>
    <row r="292" spans="1:11">
      <c r="A292" s="187">
        <v>1559</v>
      </c>
      <c r="B292" s="187">
        <v>2544</v>
      </c>
      <c r="C292" s="187" t="s">
        <v>502</v>
      </c>
      <c r="D292" s="187">
        <v>185</v>
      </c>
      <c r="E292" s="187" t="s">
        <v>503</v>
      </c>
      <c r="F292" s="187" t="s">
        <v>525</v>
      </c>
      <c r="G292" s="187" t="s">
        <v>526</v>
      </c>
      <c r="H292" s="188">
        <v>45404</v>
      </c>
      <c r="I292" s="187" t="s">
        <v>506</v>
      </c>
      <c r="J292" s="189">
        <v>84</v>
      </c>
      <c r="K292" s="189">
        <v>0</v>
      </c>
    </row>
    <row r="293" spans="1:11">
      <c r="A293" s="187">
        <v>1560</v>
      </c>
      <c r="B293" s="187">
        <v>2657</v>
      </c>
      <c r="C293" s="187" t="s">
        <v>502</v>
      </c>
      <c r="D293" s="187">
        <v>201</v>
      </c>
      <c r="E293" s="187" t="s">
        <v>503</v>
      </c>
      <c r="F293" s="187" t="s">
        <v>525</v>
      </c>
      <c r="G293" s="187" t="s">
        <v>526</v>
      </c>
      <c r="H293" s="188">
        <v>45406</v>
      </c>
      <c r="I293" s="187" t="s">
        <v>506</v>
      </c>
      <c r="J293" s="189">
        <v>78</v>
      </c>
      <c r="K293" s="189">
        <v>0</v>
      </c>
    </row>
    <row r="294" spans="1:11">
      <c r="A294" s="187">
        <v>1561</v>
      </c>
      <c r="B294" s="187">
        <v>2701</v>
      </c>
      <c r="C294" s="187" t="s">
        <v>502</v>
      </c>
      <c r="D294" s="187">
        <v>209</v>
      </c>
      <c r="E294" s="187" t="s">
        <v>503</v>
      </c>
      <c r="F294" s="187" t="s">
        <v>525</v>
      </c>
      <c r="G294" s="187" t="s">
        <v>526</v>
      </c>
      <c r="H294" s="188">
        <v>45407</v>
      </c>
      <c r="I294" s="187" t="s">
        <v>506</v>
      </c>
      <c r="J294" s="189">
        <v>103</v>
      </c>
      <c r="K294" s="189">
        <v>0</v>
      </c>
    </row>
    <row r="295" spans="1:11">
      <c r="A295" s="187">
        <v>1562</v>
      </c>
      <c r="B295" s="187">
        <v>3115</v>
      </c>
      <c r="C295" s="187" t="s">
        <v>502</v>
      </c>
      <c r="D295" s="187">
        <v>225</v>
      </c>
      <c r="E295" s="187" t="s">
        <v>503</v>
      </c>
      <c r="F295" s="187" t="s">
        <v>525</v>
      </c>
      <c r="G295" s="187" t="s">
        <v>526</v>
      </c>
      <c r="H295" s="188">
        <v>45408</v>
      </c>
      <c r="I295" s="187" t="s">
        <v>506</v>
      </c>
      <c r="J295" s="189">
        <v>53</v>
      </c>
      <c r="K295" s="189">
        <v>0</v>
      </c>
    </row>
    <row r="296" spans="1:11">
      <c r="A296" s="187">
        <v>1563</v>
      </c>
      <c r="B296" s="187">
        <v>3215</v>
      </c>
      <c r="C296" s="187" t="s">
        <v>502</v>
      </c>
      <c r="D296" s="187">
        <v>246</v>
      </c>
      <c r="E296" s="187" t="s">
        <v>503</v>
      </c>
      <c r="F296" s="187" t="s">
        <v>525</v>
      </c>
      <c r="G296" s="187" t="s">
        <v>526</v>
      </c>
      <c r="H296" s="188">
        <v>45412</v>
      </c>
      <c r="I296" s="187" t="s">
        <v>506</v>
      </c>
      <c r="J296" s="189">
        <v>370</v>
      </c>
      <c r="K296" s="189">
        <v>0</v>
      </c>
    </row>
    <row r="297" spans="1:11">
      <c r="A297" s="187">
        <v>1565</v>
      </c>
      <c r="B297" s="187">
        <v>3588</v>
      </c>
      <c r="C297" s="187" t="s">
        <v>502</v>
      </c>
      <c r="D297" s="187">
        <v>301</v>
      </c>
      <c r="E297" s="187" t="s">
        <v>503</v>
      </c>
      <c r="F297" s="187" t="s">
        <v>525</v>
      </c>
      <c r="G297" s="187" t="s">
        <v>526</v>
      </c>
      <c r="H297" s="188">
        <v>45414</v>
      </c>
      <c r="I297" s="187" t="s">
        <v>506</v>
      </c>
      <c r="J297" s="189">
        <v>0</v>
      </c>
      <c r="K297" s="189">
        <v>927</v>
      </c>
    </row>
    <row r="298" spans="1:11">
      <c r="A298" s="187">
        <v>1580</v>
      </c>
      <c r="B298" s="187">
        <v>3313</v>
      </c>
      <c r="C298" s="187" t="s">
        <v>502</v>
      </c>
      <c r="D298" s="187">
        <v>283</v>
      </c>
      <c r="E298" s="187" t="s">
        <v>503</v>
      </c>
      <c r="F298" s="187" t="s">
        <v>527</v>
      </c>
      <c r="G298" s="187" t="s">
        <v>528</v>
      </c>
      <c r="H298" s="188">
        <v>45412</v>
      </c>
      <c r="I298" s="187" t="s">
        <v>508</v>
      </c>
      <c r="J298" s="189">
        <v>4015</v>
      </c>
      <c r="K298" s="189">
        <v>0</v>
      </c>
    </row>
    <row r="299" spans="1:11">
      <c r="A299" s="187">
        <v>1581</v>
      </c>
      <c r="B299" s="187">
        <v>3591</v>
      </c>
      <c r="C299" s="187" t="s">
        <v>502</v>
      </c>
      <c r="D299" s="187">
        <v>301</v>
      </c>
      <c r="E299" s="187" t="s">
        <v>503</v>
      </c>
      <c r="F299" s="187" t="s">
        <v>527</v>
      </c>
      <c r="G299" s="187" t="s">
        <v>528</v>
      </c>
      <c r="H299" s="188">
        <v>45414</v>
      </c>
      <c r="I299" s="187" t="s">
        <v>506</v>
      </c>
      <c r="J299" s="189">
        <v>0</v>
      </c>
      <c r="K299" s="189">
        <v>6105</v>
      </c>
    </row>
    <row r="300" spans="1:11">
      <c r="A300" s="187">
        <v>1582</v>
      </c>
      <c r="B300" s="187">
        <v>3614</v>
      </c>
      <c r="C300" s="187" t="s">
        <v>502</v>
      </c>
      <c r="D300" s="187">
        <v>329</v>
      </c>
      <c r="E300" s="187" t="s">
        <v>503</v>
      </c>
      <c r="F300" s="187" t="s">
        <v>527</v>
      </c>
      <c r="G300" s="187" t="s">
        <v>528</v>
      </c>
      <c r="H300" s="188">
        <v>45418</v>
      </c>
      <c r="I300" s="187" t="s">
        <v>507</v>
      </c>
      <c r="J300" s="189">
        <v>0</v>
      </c>
      <c r="K300" s="189">
        <v>169180</v>
      </c>
    </row>
    <row r="301" spans="1:11">
      <c r="A301" s="187">
        <v>1583</v>
      </c>
      <c r="B301" s="187">
        <v>3649</v>
      </c>
      <c r="C301" s="187" t="s">
        <v>502</v>
      </c>
      <c r="D301" s="187">
        <v>338</v>
      </c>
      <c r="E301" s="187" t="s">
        <v>503</v>
      </c>
      <c r="F301" s="187" t="s">
        <v>527</v>
      </c>
      <c r="G301" s="187" t="s">
        <v>528</v>
      </c>
      <c r="H301" s="188">
        <v>45419</v>
      </c>
      <c r="I301" s="187" t="s">
        <v>508</v>
      </c>
      <c r="J301" s="189">
        <v>110825</v>
      </c>
      <c r="K301" s="189">
        <v>0</v>
      </c>
    </row>
    <row r="302" spans="1:11">
      <c r="A302" s="187">
        <v>1584</v>
      </c>
      <c r="B302" s="187">
        <v>3733</v>
      </c>
      <c r="C302" s="187" t="s">
        <v>502</v>
      </c>
      <c r="D302" s="187">
        <v>347</v>
      </c>
      <c r="E302" s="187" t="s">
        <v>503</v>
      </c>
      <c r="F302" s="187" t="s">
        <v>527</v>
      </c>
      <c r="G302" s="187" t="s">
        <v>528</v>
      </c>
      <c r="H302" s="188">
        <v>45420</v>
      </c>
      <c r="I302" s="187" t="s">
        <v>508</v>
      </c>
      <c r="J302" s="189">
        <v>0</v>
      </c>
      <c r="K302" s="189">
        <v>18205</v>
      </c>
    </row>
    <row r="303" spans="1:11">
      <c r="A303" s="187">
        <v>1585</v>
      </c>
      <c r="B303" s="187">
        <v>3780</v>
      </c>
      <c r="C303" s="187" t="s">
        <v>502</v>
      </c>
      <c r="D303" s="187">
        <v>352</v>
      </c>
      <c r="E303" s="187" t="s">
        <v>503</v>
      </c>
      <c r="F303" s="187" t="s">
        <v>527</v>
      </c>
      <c r="G303" s="187" t="s">
        <v>528</v>
      </c>
      <c r="H303" s="188">
        <v>45421</v>
      </c>
      <c r="I303" s="187" t="s">
        <v>508</v>
      </c>
      <c r="J303" s="189">
        <v>106150</v>
      </c>
      <c r="K303" s="189">
        <v>0</v>
      </c>
    </row>
    <row r="304" spans="1:11">
      <c r="A304" s="187">
        <v>1586</v>
      </c>
      <c r="B304" s="187">
        <v>3849</v>
      </c>
      <c r="C304" s="187" t="s">
        <v>502</v>
      </c>
      <c r="D304" s="187">
        <v>359</v>
      </c>
      <c r="E304" s="187" t="s">
        <v>503</v>
      </c>
      <c r="F304" s="187" t="s">
        <v>527</v>
      </c>
      <c r="G304" s="187" t="s">
        <v>528</v>
      </c>
      <c r="H304" s="188">
        <v>45422</v>
      </c>
      <c r="I304" s="187" t="s">
        <v>508</v>
      </c>
      <c r="J304" s="189">
        <v>112420</v>
      </c>
      <c r="K304" s="189">
        <v>0</v>
      </c>
    </row>
    <row r="305" spans="1:11">
      <c r="A305" s="187">
        <v>1587</v>
      </c>
      <c r="B305" s="187">
        <v>4055</v>
      </c>
      <c r="C305" s="187" t="s">
        <v>502</v>
      </c>
      <c r="D305" s="187">
        <v>381</v>
      </c>
      <c r="E305" s="187" t="s">
        <v>503</v>
      </c>
      <c r="F305" s="187" t="s">
        <v>527</v>
      </c>
      <c r="G305" s="187" t="s">
        <v>528</v>
      </c>
      <c r="H305" s="188">
        <v>45425</v>
      </c>
      <c r="I305" s="187" t="s">
        <v>508</v>
      </c>
      <c r="J305" s="189">
        <v>0</v>
      </c>
      <c r="K305" s="189">
        <v>67045</v>
      </c>
    </row>
    <row r="306" spans="1:11">
      <c r="A306" s="187">
        <v>1588</v>
      </c>
      <c r="B306" s="187">
        <v>4501</v>
      </c>
      <c r="C306" s="187" t="s">
        <v>502</v>
      </c>
      <c r="D306" s="187">
        <v>403</v>
      </c>
      <c r="E306" s="187" t="s">
        <v>503</v>
      </c>
      <c r="F306" s="187" t="s">
        <v>527</v>
      </c>
      <c r="G306" s="187" t="s">
        <v>528</v>
      </c>
      <c r="H306" s="188">
        <v>45429</v>
      </c>
      <c r="I306" s="187" t="s">
        <v>508</v>
      </c>
      <c r="J306" s="189">
        <v>0</v>
      </c>
      <c r="K306" s="189">
        <v>69740</v>
      </c>
    </row>
    <row r="307" spans="1:11">
      <c r="A307" s="187">
        <v>1589</v>
      </c>
      <c r="B307" s="187">
        <v>4778</v>
      </c>
      <c r="C307" s="187" t="s">
        <v>502</v>
      </c>
      <c r="D307" s="187">
        <v>421</v>
      </c>
      <c r="E307" s="187" t="s">
        <v>503</v>
      </c>
      <c r="F307" s="187" t="s">
        <v>527</v>
      </c>
      <c r="G307" s="187" t="s">
        <v>528</v>
      </c>
      <c r="H307" s="188">
        <v>45432</v>
      </c>
      <c r="I307" s="187" t="s">
        <v>508</v>
      </c>
      <c r="J307" s="189">
        <v>150590</v>
      </c>
      <c r="K307" s="189">
        <v>0</v>
      </c>
    </row>
    <row r="308" spans="1:11">
      <c r="A308" s="187">
        <v>1591</v>
      </c>
      <c r="B308" s="187">
        <v>4927</v>
      </c>
      <c r="C308" s="187" t="s">
        <v>502</v>
      </c>
      <c r="D308" s="187">
        <v>440</v>
      </c>
      <c r="E308" s="187" t="s">
        <v>503</v>
      </c>
      <c r="F308" s="187" t="s">
        <v>527</v>
      </c>
      <c r="G308" s="187" t="s">
        <v>528</v>
      </c>
      <c r="H308" s="188">
        <v>45433</v>
      </c>
      <c r="I308" s="187" t="s">
        <v>508</v>
      </c>
      <c r="J308" s="189">
        <v>0</v>
      </c>
      <c r="K308" s="189">
        <v>968440</v>
      </c>
    </row>
    <row r="309" spans="1:11">
      <c r="A309" s="187">
        <v>1627</v>
      </c>
      <c r="B309" s="187">
        <v>4114</v>
      </c>
      <c r="C309" s="187" t="s">
        <v>502</v>
      </c>
      <c r="D309" s="187">
        <v>381</v>
      </c>
      <c r="E309" s="187" t="s">
        <v>503</v>
      </c>
      <c r="F309" s="187" t="s">
        <v>529</v>
      </c>
      <c r="G309" s="187" t="s">
        <v>530</v>
      </c>
      <c r="H309" s="188">
        <v>45425</v>
      </c>
      <c r="I309" s="187" t="s">
        <v>508</v>
      </c>
      <c r="J309" s="189">
        <v>2080000</v>
      </c>
      <c r="K309" s="189">
        <v>0</v>
      </c>
    </row>
    <row r="310" spans="1:11">
      <c r="A310" s="187">
        <v>1628</v>
      </c>
      <c r="B310" s="187">
        <v>4500</v>
      </c>
      <c r="C310" s="187" t="s">
        <v>502</v>
      </c>
      <c r="D310" s="187">
        <v>403</v>
      </c>
      <c r="E310" s="187" t="s">
        <v>503</v>
      </c>
      <c r="F310" s="187" t="s">
        <v>529</v>
      </c>
      <c r="G310" s="187" t="s">
        <v>530</v>
      </c>
      <c r="H310" s="188">
        <v>45429</v>
      </c>
      <c r="I310" s="187" t="s">
        <v>508</v>
      </c>
      <c r="J310" s="189">
        <v>0</v>
      </c>
      <c r="K310" s="189">
        <v>1268000</v>
      </c>
    </row>
    <row r="311" spans="1:11">
      <c r="A311" s="187">
        <v>1629</v>
      </c>
      <c r="B311" s="187">
        <v>4777</v>
      </c>
      <c r="C311" s="187" t="s">
        <v>502</v>
      </c>
      <c r="D311" s="187">
        <v>421</v>
      </c>
      <c r="E311" s="187" t="s">
        <v>503</v>
      </c>
      <c r="F311" s="187" t="s">
        <v>529</v>
      </c>
      <c r="G311" s="187" t="s">
        <v>530</v>
      </c>
      <c r="H311" s="188">
        <v>45432</v>
      </c>
      <c r="I311" s="187" t="s">
        <v>508</v>
      </c>
      <c r="J311" s="189">
        <v>0</v>
      </c>
      <c r="K311" s="189">
        <v>10386000</v>
      </c>
    </row>
    <row r="312" spans="1:11">
      <c r="A312" s="187">
        <v>1633</v>
      </c>
      <c r="B312" s="187">
        <v>4972</v>
      </c>
      <c r="C312" s="187" t="s">
        <v>502</v>
      </c>
      <c r="D312" s="187">
        <v>486</v>
      </c>
      <c r="E312" s="187" t="s">
        <v>503</v>
      </c>
      <c r="F312" s="187" t="s">
        <v>529</v>
      </c>
      <c r="G312" s="187" t="s">
        <v>530</v>
      </c>
      <c r="H312" s="188">
        <v>45439</v>
      </c>
      <c r="I312" s="187" t="s">
        <v>508</v>
      </c>
      <c r="J312" s="189">
        <v>2097000</v>
      </c>
      <c r="K312" s="189">
        <v>0</v>
      </c>
    </row>
    <row r="313" spans="1:11">
      <c r="A313" s="187">
        <v>1635</v>
      </c>
      <c r="B313" s="187">
        <v>5024</v>
      </c>
      <c r="C313" s="187" t="s">
        <v>502</v>
      </c>
      <c r="D313" s="187">
        <v>542</v>
      </c>
      <c r="E313" s="187" t="s">
        <v>503</v>
      </c>
      <c r="F313" s="187" t="s">
        <v>529</v>
      </c>
      <c r="G313" s="187" t="s">
        <v>530</v>
      </c>
      <c r="H313" s="188">
        <v>45443</v>
      </c>
      <c r="I313" s="187" t="s">
        <v>508</v>
      </c>
      <c r="J313" s="189">
        <v>0</v>
      </c>
      <c r="K313" s="189">
        <v>19915000</v>
      </c>
    </row>
    <row r="314" spans="1:11">
      <c r="A314" s="187">
        <v>1638</v>
      </c>
      <c r="B314" s="187">
        <v>5348</v>
      </c>
      <c r="C314" s="187" t="s">
        <v>502</v>
      </c>
      <c r="D314" s="187">
        <v>561</v>
      </c>
      <c r="F314" s="187" t="s">
        <v>529</v>
      </c>
      <c r="G314" s="187" t="s">
        <v>530</v>
      </c>
      <c r="H314" s="188">
        <v>45446</v>
      </c>
      <c r="I314" s="187" t="s">
        <v>509</v>
      </c>
      <c r="J314" s="189">
        <v>0</v>
      </c>
      <c r="K314" s="189">
        <v>1298000</v>
      </c>
    </row>
    <row r="315" spans="1:11">
      <c r="A315" s="187">
        <v>1640</v>
      </c>
      <c r="B315" s="187">
        <v>5384</v>
      </c>
      <c r="C315" s="187" t="s">
        <v>502</v>
      </c>
      <c r="D315" s="187">
        <v>569</v>
      </c>
      <c r="E315" s="187" t="s">
        <v>503</v>
      </c>
      <c r="F315" s="187" t="s">
        <v>529</v>
      </c>
      <c r="G315" s="187" t="s">
        <v>530</v>
      </c>
      <c r="H315" s="188">
        <v>45447</v>
      </c>
      <c r="I315" s="187" t="s">
        <v>508</v>
      </c>
      <c r="J315" s="189">
        <v>14230000</v>
      </c>
      <c r="K315" s="189">
        <v>0</v>
      </c>
    </row>
    <row r="316" spans="1:11">
      <c r="A316" s="187">
        <v>1641</v>
      </c>
      <c r="B316" s="187">
        <v>5392</v>
      </c>
      <c r="C316" s="187" t="s">
        <v>502</v>
      </c>
      <c r="D316" s="187">
        <v>577</v>
      </c>
      <c r="E316" s="187" t="s">
        <v>503</v>
      </c>
      <c r="F316" s="187" t="s">
        <v>529</v>
      </c>
      <c r="G316" s="187" t="s">
        <v>530</v>
      </c>
      <c r="H316" s="188">
        <v>45448</v>
      </c>
      <c r="I316" s="187" t="s">
        <v>508</v>
      </c>
      <c r="J316" s="189">
        <v>0</v>
      </c>
      <c r="K316" s="189">
        <v>14710000</v>
      </c>
    </row>
    <row r="317" spans="1:11">
      <c r="A317" s="187">
        <v>1642</v>
      </c>
      <c r="B317" s="187">
        <v>5537</v>
      </c>
      <c r="C317" s="187" t="s">
        <v>502</v>
      </c>
      <c r="D317" s="187">
        <v>591</v>
      </c>
      <c r="E317" s="187" t="s">
        <v>503</v>
      </c>
      <c r="F317" s="187" t="s">
        <v>529</v>
      </c>
      <c r="G317" s="187" t="s">
        <v>530</v>
      </c>
      <c r="H317" s="188">
        <v>45449</v>
      </c>
      <c r="I317" s="187" t="s">
        <v>508</v>
      </c>
      <c r="J317" s="189">
        <v>7580000</v>
      </c>
      <c r="K317" s="189">
        <v>0</v>
      </c>
    </row>
    <row r="318" spans="1:11">
      <c r="A318" s="187">
        <v>1643</v>
      </c>
      <c r="B318" s="187">
        <v>5616</v>
      </c>
      <c r="C318" s="187" t="s">
        <v>502</v>
      </c>
      <c r="D318" s="187">
        <v>607</v>
      </c>
      <c r="E318" s="187" t="s">
        <v>503</v>
      </c>
      <c r="F318" s="187" t="s">
        <v>529</v>
      </c>
      <c r="G318" s="187" t="s">
        <v>530</v>
      </c>
      <c r="H318" s="188">
        <v>45450</v>
      </c>
      <c r="I318" s="187" t="s">
        <v>508</v>
      </c>
      <c r="J318" s="189">
        <v>0</v>
      </c>
      <c r="K318" s="189">
        <v>2460000</v>
      </c>
    </row>
    <row r="319" spans="1:11">
      <c r="A319" s="187">
        <v>1653</v>
      </c>
      <c r="B319" s="187">
        <v>8943</v>
      </c>
      <c r="C319" s="187" t="s">
        <v>502</v>
      </c>
      <c r="D319" s="187">
        <v>887</v>
      </c>
      <c r="E319" s="187" t="s">
        <v>503</v>
      </c>
      <c r="F319" s="187" t="s">
        <v>529</v>
      </c>
      <c r="G319" s="187" t="s">
        <v>530</v>
      </c>
      <c r="H319" s="188">
        <v>45473</v>
      </c>
      <c r="I319" s="187" t="s">
        <v>508</v>
      </c>
      <c r="J319" s="189">
        <v>8010000</v>
      </c>
      <c r="K319" s="189">
        <v>0</v>
      </c>
    </row>
    <row r="320" spans="1:11">
      <c r="A320" s="187">
        <v>1708</v>
      </c>
      <c r="B320" s="187">
        <v>2333</v>
      </c>
      <c r="C320" s="187" t="s">
        <v>502</v>
      </c>
      <c r="D320" s="187">
        <v>148</v>
      </c>
      <c r="E320" s="187" t="s">
        <v>503</v>
      </c>
      <c r="F320" s="187" t="s">
        <v>531</v>
      </c>
      <c r="G320" s="187" t="s">
        <v>532</v>
      </c>
      <c r="H320" s="188">
        <v>45398</v>
      </c>
      <c r="I320" s="187" t="s">
        <v>506</v>
      </c>
      <c r="J320" s="189">
        <v>0</v>
      </c>
      <c r="K320" s="189">
        <v>2</v>
      </c>
    </row>
    <row r="321" spans="1:11">
      <c r="A321" s="187">
        <v>1710</v>
      </c>
      <c r="B321" s="187">
        <v>6735</v>
      </c>
      <c r="C321" s="187" t="s">
        <v>502</v>
      </c>
      <c r="D321" s="187">
        <v>656</v>
      </c>
      <c r="F321" s="187" t="s">
        <v>533</v>
      </c>
      <c r="G321" s="187" t="s">
        <v>472</v>
      </c>
      <c r="H321" s="188">
        <v>45455</v>
      </c>
      <c r="I321" s="187" t="s">
        <v>511</v>
      </c>
      <c r="J321" s="189">
        <v>0</v>
      </c>
      <c r="K321" s="189">
        <v>1317</v>
      </c>
    </row>
    <row r="322" spans="1:11">
      <c r="A322" s="187">
        <v>1711</v>
      </c>
      <c r="B322" s="187">
        <v>6753</v>
      </c>
      <c r="C322" s="187" t="s">
        <v>502</v>
      </c>
      <c r="D322" s="187">
        <v>669</v>
      </c>
      <c r="F322" s="187" t="s">
        <v>533</v>
      </c>
      <c r="G322" s="187" t="s">
        <v>472</v>
      </c>
      <c r="H322" s="188">
        <v>45456</v>
      </c>
      <c r="I322" s="187" t="s">
        <v>511</v>
      </c>
      <c r="J322" s="189">
        <v>714</v>
      </c>
      <c r="K322" s="189">
        <v>0</v>
      </c>
    </row>
    <row r="323" spans="1:11">
      <c r="A323" s="187">
        <v>1712</v>
      </c>
      <c r="B323" s="187">
        <v>6768</v>
      </c>
      <c r="C323" s="187" t="s">
        <v>502</v>
      </c>
      <c r="D323" s="187">
        <v>681</v>
      </c>
      <c r="F323" s="187" t="s">
        <v>533</v>
      </c>
      <c r="G323" s="187" t="s">
        <v>472</v>
      </c>
      <c r="H323" s="188">
        <v>45457</v>
      </c>
      <c r="I323" s="187" t="s">
        <v>513</v>
      </c>
      <c r="J323" s="189">
        <v>569</v>
      </c>
      <c r="K323" s="189">
        <v>0</v>
      </c>
    </row>
    <row r="324" spans="1:11">
      <c r="A324" s="187">
        <v>1713</v>
      </c>
      <c r="B324" s="187">
        <v>6810</v>
      </c>
      <c r="C324" s="187" t="s">
        <v>502</v>
      </c>
      <c r="D324" s="187">
        <v>705</v>
      </c>
      <c r="E324" s="187" t="s">
        <v>503</v>
      </c>
      <c r="F324" s="187" t="s">
        <v>533</v>
      </c>
      <c r="G324" s="187" t="s">
        <v>472</v>
      </c>
      <c r="H324" s="188">
        <v>45460</v>
      </c>
      <c r="I324" s="187" t="s">
        <v>514</v>
      </c>
      <c r="J324" s="189">
        <v>0</v>
      </c>
      <c r="K324" s="189">
        <v>509</v>
      </c>
    </row>
    <row r="325" spans="1:11">
      <c r="A325" s="187">
        <v>1714</v>
      </c>
      <c r="B325" s="187">
        <v>7033</v>
      </c>
      <c r="C325" s="187" t="s">
        <v>502</v>
      </c>
      <c r="D325" s="187">
        <v>710</v>
      </c>
      <c r="E325" s="187" t="s">
        <v>503</v>
      </c>
      <c r="F325" s="187" t="s">
        <v>533</v>
      </c>
      <c r="G325" s="187" t="s">
        <v>472</v>
      </c>
      <c r="H325" s="188">
        <v>45461</v>
      </c>
      <c r="I325" s="187" t="s">
        <v>508</v>
      </c>
      <c r="J325" s="189">
        <v>543</v>
      </c>
      <c r="K325" s="189">
        <v>0</v>
      </c>
    </row>
    <row r="326" spans="1:11">
      <c r="A326" s="187">
        <v>1716</v>
      </c>
      <c r="B326" s="187">
        <v>8567</v>
      </c>
      <c r="C326" s="187" t="s">
        <v>502</v>
      </c>
      <c r="D326" s="187">
        <v>887</v>
      </c>
      <c r="E326" s="187" t="s">
        <v>503</v>
      </c>
      <c r="F326" s="187" t="s">
        <v>533</v>
      </c>
      <c r="G326" s="187" t="s">
        <v>472</v>
      </c>
      <c r="H326" s="188">
        <v>45473</v>
      </c>
      <c r="I326" s="187" t="s">
        <v>508</v>
      </c>
      <c r="J326" s="189">
        <v>0</v>
      </c>
      <c r="K326" s="189">
        <v>44</v>
      </c>
    </row>
    <row r="327" spans="1:11">
      <c r="A327" s="187">
        <v>1720</v>
      </c>
      <c r="B327" s="187">
        <v>3217</v>
      </c>
      <c r="C327" s="187" t="s">
        <v>502</v>
      </c>
      <c r="D327" s="187">
        <v>246</v>
      </c>
      <c r="E327" s="187" t="s">
        <v>503</v>
      </c>
      <c r="F327" s="187" t="s">
        <v>534</v>
      </c>
      <c r="G327" s="187" t="s">
        <v>535</v>
      </c>
      <c r="H327" s="188">
        <v>45412</v>
      </c>
      <c r="I327" s="187" t="s">
        <v>506</v>
      </c>
      <c r="J327" s="189">
        <v>0</v>
      </c>
      <c r="K327" s="189">
        <v>180</v>
      </c>
    </row>
    <row r="328" spans="1:11">
      <c r="A328" s="187">
        <v>1722</v>
      </c>
      <c r="B328" s="187">
        <v>3592</v>
      </c>
      <c r="C328" s="187" t="s">
        <v>502</v>
      </c>
      <c r="D328" s="187">
        <v>301</v>
      </c>
      <c r="E328" s="187" t="s">
        <v>503</v>
      </c>
      <c r="F328" s="187" t="s">
        <v>534</v>
      </c>
      <c r="G328" s="187" t="s">
        <v>535</v>
      </c>
      <c r="H328" s="188">
        <v>45414</v>
      </c>
      <c r="I328" s="187" t="s">
        <v>506</v>
      </c>
      <c r="J328" s="189">
        <v>18489</v>
      </c>
      <c r="K328" s="189">
        <v>0</v>
      </c>
    </row>
    <row r="329" spans="1:11">
      <c r="A329" s="187">
        <v>1723</v>
      </c>
      <c r="B329" s="187">
        <v>3850</v>
      </c>
      <c r="C329" s="187" t="s">
        <v>502</v>
      </c>
      <c r="D329" s="187">
        <v>359</v>
      </c>
      <c r="E329" s="187" t="s">
        <v>503</v>
      </c>
      <c r="F329" s="187" t="s">
        <v>534</v>
      </c>
      <c r="G329" s="187" t="s">
        <v>535</v>
      </c>
      <c r="H329" s="188">
        <v>45422</v>
      </c>
      <c r="I329" s="187" t="s">
        <v>508</v>
      </c>
      <c r="J329" s="189">
        <v>0</v>
      </c>
      <c r="K329" s="189">
        <v>11034</v>
      </c>
    </row>
    <row r="330" spans="1:11">
      <c r="A330" s="187">
        <v>1785</v>
      </c>
      <c r="B330" s="187">
        <v>5347</v>
      </c>
      <c r="C330" s="187" t="s">
        <v>502</v>
      </c>
      <c r="D330" s="187">
        <v>561</v>
      </c>
      <c r="F330" s="187" t="s">
        <v>536</v>
      </c>
      <c r="G330" s="187" t="s">
        <v>537</v>
      </c>
      <c r="H330" s="188">
        <v>45446</v>
      </c>
      <c r="I330" s="187" t="s">
        <v>509</v>
      </c>
      <c r="J330" s="189">
        <v>0</v>
      </c>
      <c r="K330" s="189">
        <v>10159</v>
      </c>
    </row>
    <row r="331" spans="1:11">
      <c r="A331" s="187">
        <v>1787</v>
      </c>
      <c r="B331" s="187">
        <v>5385</v>
      </c>
      <c r="C331" s="187" t="s">
        <v>502</v>
      </c>
      <c r="D331" s="187">
        <v>569</v>
      </c>
      <c r="E331" s="187" t="s">
        <v>503</v>
      </c>
      <c r="F331" s="187" t="s">
        <v>536</v>
      </c>
      <c r="G331" s="187" t="s">
        <v>537</v>
      </c>
      <c r="H331" s="188">
        <v>45447</v>
      </c>
      <c r="I331" s="187" t="s">
        <v>508</v>
      </c>
      <c r="J331" s="189">
        <v>0</v>
      </c>
      <c r="K331" s="189">
        <v>1</v>
      </c>
    </row>
    <row r="332" spans="1:11">
      <c r="A332" s="187">
        <v>1815</v>
      </c>
      <c r="B332" s="187">
        <v>2134</v>
      </c>
      <c r="C332" s="187" t="s">
        <v>502</v>
      </c>
      <c r="D332" s="187">
        <v>104</v>
      </c>
      <c r="E332" s="187" t="s">
        <v>503</v>
      </c>
      <c r="F332" s="187" t="s">
        <v>470</v>
      </c>
      <c r="G332" s="187" t="s">
        <v>538</v>
      </c>
      <c r="H332" s="188">
        <v>45392</v>
      </c>
      <c r="I332" s="187" t="s">
        <v>539</v>
      </c>
      <c r="J332" s="189">
        <v>0</v>
      </c>
      <c r="K332" s="189">
        <v>1</v>
      </c>
    </row>
    <row r="333" spans="1:11">
      <c r="A333" s="187">
        <v>1818</v>
      </c>
      <c r="B333" s="187">
        <v>1574</v>
      </c>
      <c r="C333" s="187" t="s">
        <v>502</v>
      </c>
      <c r="D333" s="187">
        <v>45</v>
      </c>
      <c r="E333" s="187" t="s">
        <v>503</v>
      </c>
      <c r="F333" s="187" t="s">
        <v>465</v>
      </c>
      <c r="G333" s="187" t="s">
        <v>540</v>
      </c>
      <c r="H333" s="188">
        <v>45385</v>
      </c>
      <c r="I333" s="187" t="s">
        <v>506</v>
      </c>
      <c r="J333" s="189">
        <v>0</v>
      </c>
      <c r="K333" s="189">
        <v>14219.07</v>
      </c>
    </row>
    <row r="334" spans="1:11">
      <c r="A334" s="187">
        <v>1819</v>
      </c>
      <c r="B334" s="187">
        <v>1594</v>
      </c>
      <c r="C334" s="187" t="s">
        <v>502</v>
      </c>
      <c r="D334" s="187">
        <v>56</v>
      </c>
      <c r="E334" s="187" t="s">
        <v>503</v>
      </c>
      <c r="F334" s="187" t="s">
        <v>465</v>
      </c>
      <c r="G334" s="187" t="s">
        <v>540</v>
      </c>
      <c r="H334" s="188">
        <v>45386</v>
      </c>
      <c r="I334" s="187" t="s">
        <v>506</v>
      </c>
      <c r="J334" s="189">
        <v>8183.9</v>
      </c>
      <c r="K334" s="189">
        <v>0</v>
      </c>
    </row>
    <row r="335" spans="1:11">
      <c r="A335" s="187">
        <v>1820</v>
      </c>
      <c r="B335" s="187">
        <v>1609</v>
      </c>
      <c r="C335" s="187" t="s">
        <v>502</v>
      </c>
      <c r="D335" s="187">
        <v>67</v>
      </c>
      <c r="E335" s="187" t="s">
        <v>503</v>
      </c>
      <c r="F335" s="187" t="s">
        <v>465</v>
      </c>
      <c r="G335" s="187" t="s">
        <v>540</v>
      </c>
      <c r="H335" s="188">
        <v>45387</v>
      </c>
      <c r="I335" s="187" t="s">
        <v>506</v>
      </c>
      <c r="J335" s="189">
        <v>0</v>
      </c>
      <c r="K335" s="189">
        <v>2053.39</v>
      </c>
    </row>
    <row r="336" spans="1:11">
      <c r="A336" s="187">
        <v>1821</v>
      </c>
      <c r="B336" s="187">
        <v>2086</v>
      </c>
      <c r="C336" s="187" t="s">
        <v>502</v>
      </c>
      <c r="D336" s="187">
        <v>86</v>
      </c>
      <c r="E336" s="187" t="s">
        <v>503</v>
      </c>
      <c r="F336" s="187" t="s">
        <v>465</v>
      </c>
      <c r="G336" s="187" t="s">
        <v>540</v>
      </c>
      <c r="H336" s="188">
        <v>45390</v>
      </c>
      <c r="I336" s="187" t="s">
        <v>506</v>
      </c>
      <c r="J336" s="189">
        <v>861</v>
      </c>
      <c r="K336" s="189">
        <v>0</v>
      </c>
    </row>
    <row r="337" spans="1:11">
      <c r="A337" s="187">
        <v>1823</v>
      </c>
      <c r="B337" s="187">
        <v>2106</v>
      </c>
      <c r="C337" s="187" t="s">
        <v>502</v>
      </c>
      <c r="D337" s="187">
        <v>92</v>
      </c>
      <c r="E337" s="187" t="s">
        <v>503</v>
      </c>
      <c r="F337" s="187" t="s">
        <v>465</v>
      </c>
      <c r="G337" s="187" t="s">
        <v>540</v>
      </c>
      <c r="H337" s="188">
        <v>45391</v>
      </c>
      <c r="I337" s="187" t="s">
        <v>506</v>
      </c>
      <c r="J337" s="189">
        <v>2986</v>
      </c>
      <c r="K337" s="189">
        <v>0</v>
      </c>
    </row>
    <row r="338" spans="1:11">
      <c r="A338" s="187">
        <v>1826</v>
      </c>
      <c r="B338" s="187">
        <v>1575</v>
      </c>
      <c r="C338" s="187" t="s">
        <v>502</v>
      </c>
      <c r="D338" s="187">
        <v>45</v>
      </c>
      <c r="E338" s="187" t="s">
        <v>503</v>
      </c>
      <c r="F338" s="187" t="s">
        <v>541</v>
      </c>
      <c r="G338" s="187" t="s">
        <v>542</v>
      </c>
      <c r="H338" s="188">
        <v>45385</v>
      </c>
      <c r="I338" s="187" t="s">
        <v>506</v>
      </c>
      <c r="J338" s="189">
        <v>3238.57</v>
      </c>
      <c r="K338" s="189">
        <v>0</v>
      </c>
    </row>
    <row r="339" spans="1:11">
      <c r="A339" s="187">
        <v>1828</v>
      </c>
      <c r="B339" s="187">
        <v>1595</v>
      </c>
      <c r="C339" s="187" t="s">
        <v>502</v>
      </c>
      <c r="D339" s="187">
        <v>56</v>
      </c>
      <c r="E339" s="187" t="s">
        <v>503</v>
      </c>
      <c r="F339" s="187" t="s">
        <v>541</v>
      </c>
      <c r="G339" s="187" t="s">
        <v>542</v>
      </c>
      <c r="H339" s="188">
        <v>45386</v>
      </c>
      <c r="I339" s="187" t="s">
        <v>506</v>
      </c>
      <c r="J339" s="189">
        <v>0</v>
      </c>
      <c r="K339" s="189">
        <v>1616.2</v>
      </c>
    </row>
    <row r="340" spans="1:11">
      <c r="A340" s="187">
        <v>1830</v>
      </c>
      <c r="B340" s="187">
        <v>1610</v>
      </c>
      <c r="C340" s="187" t="s">
        <v>502</v>
      </c>
      <c r="D340" s="187">
        <v>67</v>
      </c>
      <c r="E340" s="187" t="s">
        <v>503</v>
      </c>
      <c r="F340" s="187" t="s">
        <v>541</v>
      </c>
      <c r="G340" s="187" t="s">
        <v>542</v>
      </c>
      <c r="H340" s="188">
        <v>45387</v>
      </c>
      <c r="I340" s="187" t="s">
        <v>506</v>
      </c>
      <c r="J340" s="189">
        <v>96.99</v>
      </c>
      <c r="K340" s="189">
        <v>0</v>
      </c>
    </row>
    <row r="341" spans="1:11">
      <c r="A341" s="187">
        <v>1832</v>
      </c>
      <c r="B341" s="187">
        <v>2087</v>
      </c>
      <c r="C341" s="187" t="s">
        <v>502</v>
      </c>
      <c r="D341" s="187">
        <v>86</v>
      </c>
      <c r="E341" s="187" t="s">
        <v>503</v>
      </c>
      <c r="F341" s="187" t="s">
        <v>541</v>
      </c>
      <c r="G341" s="187" t="s">
        <v>542</v>
      </c>
      <c r="H341" s="188">
        <v>45390</v>
      </c>
      <c r="I341" s="187" t="s">
        <v>506</v>
      </c>
      <c r="J341" s="189">
        <v>0</v>
      </c>
      <c r="K341" s="189">
        <v>705</v>
      </c>
    </row>
    <row r="342" spans="1:11">
      <c r="A342" s="187">
        <v>1836</v>
      </c>
      <c r="B342" s="187">
        <v>4788</v>
      </c>
      <c r="C342" s="187" t="s">
        <v>502</v>
      </c>
      <c r="D342" s="187">
        <v>421</v>
      </c>
      <c r="E342" s="187" t="s">
        <v>503</v>
      </c>
      <c r="F342" s="187" t="s">
        <v>470</v>
      </c>
      <c r="G342" s="187" t="s">
        <v>543</v>
      </c>
      <c r="H342" s="188">
        <v>45432</v>
      </c>
      <c r="I342" s="187" t="s">
        <v>508</v>
      </c>
      <c r="J342" s="189">
        <v>0</v>
      </c>
      <c r="K342" s="189">
        <v>11017</v>
      </c>
    </row>
    <row r="343" spans="1:11">
      <c r="A343" s="187">
        <v>1840</v>
      </c>
      <c r="B343" s="187">
        <v>4973</v>
      </c>
      <c r="C343" s="187" t="s">
        <v>502</v>
      </c>
      <c r="D343" s="187">
        <v>486</v>
      </c>
      <c r="E343" s="187" t="s">
        <v>503</v>
      </c>
      <c r="F343" s="187" t="s">
        <v>470</v>
      </c>
      <c r="G343" s="187" t="s">
        <v>543</v>
      </c>
      <c r="H343" s="188">
        <v>45439</v>
      </c>
      <c r="I343" s="187" t="s">
        <v>508</v>
      </c>
      <c r="J343" s="189">
        <v>2413</v>
      </c>
      <c r="K343" s="189">
        <v>0</v>
      </c>
    </row>
    <row r="344" spans="1:11">
      <c r="A344" s="187">
        <v>1873</v>
      </c>
      <c r="B344" s="187">
        <v>4789</v>
      </c>
      <c r="C344" s="187" t="s">
        <v>502</v>
      </c>
      <c r="D344" s="187">
        <v>421</v>
      </c>
      <c r="E344" s="187" t="s">
        <v>503</v>
      </c>
      <c r="F344" s="187" t="s">
        <v>471</v>
      </c>
      <c r="G344" s="187" t="s">
        <v>544</v>
      </c>
      <c r="H344" s="188">
        <v>45432</v>
      </c>
      <c r="I344" s="187" t="s">
        <v>508</v>
      </c>
      <c r="J344" s="189">
        <v>1928</v>
      </c>
      <c r="K344" s="189">
        <v>0</v>
      </c>
    </row>
    <row r="345" spans="1:11">
      <c r="A345" s="187">
        <v>1877</v>
      </c>
      <c r="B345" s="187">
        <v>4961</v>
      </c>
      <c r="C345" s="187" t="s">
        <v>502</v>
      </c>
      <c r="D345" s="187">
        <v>486</v>
      </c>
      <c r="E345" s="187" t="s">
        <v>503</v>
      </c>
      <c r="F345" s="187" t="s">
        <v>471</v>
      </c>
      <c r="G345" s="187" t="s">
        <v>544</v>
      </c>
      <c r="H345" s="188">
        <v>45439</v>
      </c>
      <c r="I345" s="187" t="s">
        <v>508</v>
      </c>
      <c r="J345" s="189">
        <v>1415</v>
      </c>
      <c r="K345" s="189">
        <v>0</v>
      </c>
    </row>
    <row r="346" spans="1:11">
      <c r="A346" s="187">
        <v>1917</v>
      </c>
      <c r="B346" s="187">
        <v>1128</v>
      </c>
      <c r="C346" s="187" t="s">
        <v>502</v>
      </c>
      <c r="D346" s="187">
        <v>11</v>
      </c>
      <c r="E346" s="187" t="s">
        <v>503</v>
      </c>
      <c r="F346" s="187" t="s">
        <v>545</v>
      </c>
      <c r="G346" s="187" t="s">
        <v>546</v>
      </c>
      <c r="H346" s="188">
        <v>45383</v>
      </c>
      <c r="I346" s="187" t="s">
        <v>506</v>
      </c>
      <c r="J346" s="189">
        <v>27</v>
      </c>
      <c r="K346" s="189">
        <v>0</v>
      </c>
    </row>
    <row r="347" spans="1:11">
      <c r="A347" s="187">
        <v>1918</v>
      </c>
      <c r="B347" s="187">
        <v>1280</v>
      </c>
      <c r="C347" s="187" t="s">
        <v>502</v>
      </c>
      <c r="D347" s="187">
        <v>25</v>
      </c>
      <c r="E347" s="187" t="s">
        <v>503</v>
      </c>
      <c r="F347" s="187" t="s">
        <v>545</v>
      </c>
      <c r="G347" s="187" t="s">
        <v>546</v>
      </c>
      <c r="H347" s="188">
        <v>45384</v>
      </c>
      <c r="I347" s="187" t="s">
        <v>506</v>
      </c>
      <c r="J347" s="189">
        <v>0</v>
      </c>
      <c r="K347" s="189">
        <v>157270</v>
      </c>
    </row>
    <row r="348" spans="1:11">
      <c r="A348" s="187">
        <v>1919</v>
      </c>
      <c r="B348" s="187">
        <v>1567</v>
      </c>
      <c r="C348" s="187" t="s">
        <v>502</v>
      </c>
      <c r="D348" s="187">
        <v>43</v>
      </c>
      <c r="E348" s="187" t="s">
        <v>503</v>
      </c>
      <c r="F348" s="187" t="s">
        <v>545</v>
      </c>
      <c r="G348" s="187" t="s">
        <v>546</v>
      </c>
      <c r="H348" s="188">
        <v>45385</v>
      </c>
      <c r="I348" s="187" t="s">
        <v>506</v>
      </c>
      <c r="J348" s="189">
        <v>0</v>
      </c>
      <c r="K348" s="189">
        <v>286758.34999999998</v>
      </c>
    </row>
    <row r="349" spans="1:11">
      <c r="A349" s="187">
        <v>1920</v>
      </c>
      <c r="B349" s="187">
        <v>1588</v>
      </c>
      <c r="C349" s="187" t="s">
        <v>502</v>
      </c>
      <c r="D349" s="187">
        <v>54</v>
      </c>
      <c r="E349" s="187" t="s">
        <v>503</v>
      </c>
      <c r="F349" s="187" t="s">
        <v>545</v>
      </c>
      <c r="G349" s="187" t="s">
        <v>546</v>
      </c>
      <c r="H349" s="188">
        <v>45386</v>
      </c>
      <c r="I349" s="187" t="s">
        <v>506</v>
      </c>
      <c r="J349" s="189">
        <v>255274</v>
      </c>
      <c r="K349" s="189">
        <v>0</v>
      </c>
    </row>
    <row r="350" spans="1:11">
      <c r="A350" s="187">
        <v>1921</v>
      </c>
      <c r="B350" s="187">
        <v>1613</v>
      </c>
      <c r="C350" s="187" t="s">
        <v>502</v>
      </c>
      <c r="D350" s="187">
        <v>68</v>
      </c>
      <c r="E350" s="187" t="s">
        <v>503</v>
      </c>
      <c r="F350" s="187" t="s">
        <v>545</v>
      </c>
      <c r="G350" s="187" t="s">
        <v>546</v>
      </c>
      <c r="H350" s="188">
        <v>45387</v>
      </c>
      <c r="I350" s="187" t="s">
        <v>506</v>
      </c>
      <c r="J350" s="189">
        <v>0</v>
      </c>
      <c r="K350" s="189">
        <v>64050</v>
      </c>
    </row>
    <row r="351" spans="1:11">
      <c r="A351" s="187">
        <v>1925</v>
      </c>
      <c r="B351" s="187">
        <v>2108</v>
      </c>
      <c r="C351" s="187" t="s">
        <v>502</v>
      </c>
      <c r="D351" s="187">
        <v>94</v>
      </c>
      <c r="E351" s="187" t="s">
        <v>503</v>
      </c>
      <c r="F351" s="187" t="s">
        <v>545</v>
      </c>
      <c r="G351" s="187" t="s">
        <v>546</v>
      </c>
      <c r="H351" s="188">
        <v>45391</v>
      </c>
      <c r="I351" s="187" t="s">
        <v>506</v>
      </c>
      <c r="J351" s="189">
        <v>45264</v>
      </c>
      <c r="K351" s="189">
        <v>0</v>
      </c>
    </row>
    <row r="352" spans="1:11">
      <c r="A352" s="187">
        <v>1926</v>
      </c>
      <c r="B352" s="187">
        <v>2122</v>
      </c>
      <c r="C352" s="187" t="s">
        <v>502</v>
      </c>
      <c r="D352" s="187">
        <v>101</v>
      </c>
      <c r="E352" s="187" t="s">
        <v>503</v>
      </c>
      <c r="F352" s="187" t="s">
        <v>545</v>
      </c>
      <c r="G352" s="187" t="s">
        <v>546</v>
      </c>
      <c r="H352" s="188">
        <v>45392</v>
      </c>
      <c r="I352" s="187" t="s">
        <v>506</v>
      </c>
      <c r="J352" s="189">
        <v>190105</v>
      </c>
      <c r="K352" s="189">
        <v>0</v>
      </c>
    </row>
    <row r="353" spans="1:11">
      <c r="A353" s="187">
        <v>1927</v>
      </c>
      <c r="B353" s="187">
        <v>2145</v>
      </c>
      <c r="C353" s="187" t="s">
        <v>502</v>
      </c>
      <c r="D353" s="187">
        <v>110</v>
      </c>
      <c r="E353" s="187" t="s">
        <v>503</v>
      </c>
      <c r="F353" s="187" t="s">
        <v>545</v>
      </c>
      <c r="G353" s="187" t="s">
        <v>546</v>
      </c>
      <c r="H353" s="188">
        <v>45393</v>
      </c>
      <c r="I353" s="187" t="s">
        <v>506</v>
      </c>
      <c r="J353" s="189">
        <v>120052</v>
      </c>
      <c r="K353" s="189">
        <v>0</v>
      </c>
    </row>
    <row r="354" spans="1:11">
      <c r="A354" s="187">
        <v>1928</v>
      </c>
      <c r="B354" s="187">
        <v>2157</v>
      </c>
      <c r="C354" s="187" t="s">
        <v>502</v>
      </c>
      <c r="D354" s="187">
        <v>122</v>
      </c>
      <c r="E354" s="187" t="s">
        <v>503</v>
      </c>
      <c r="F354" s="187" t="s">
        <v>545</v>
      </c>
      <c r="G354" s="187" t="s">
        <v>546</v>
      </c>
      <c r="H354" s="188">
        <v>45394</v>
      </c>
      <c r="I354" s="187" t="s">
        <v>518</v>
      </c>
      <c r="J354" s="189">
        <v>97350</v>
      </c>
      <c r="K354" s="189">
        <v>0</v>
      </c>
    </row>
    <row r="355" spans="1:11">
      <c r="A355" s="187">
        <v>1930</v>
      </c>
      <c r="B355" s="187">
        <v>2327</v>
      </c>
      <c r="C355" s="187" t="s">
        <v>502</v>
      </c>
      <c r="D355" s="187">
        <v>148</v>
      </c>
      <c r="E355" s="187" t="s">
        <v>503</v>
      </c>
      <c r="F355" s="187" t="s">
        <v>545</v>
      </c>
      <c r="G355" s="187" t="s">
        <v>546</v>
      </c>
      <c r="H355" s="188">
        <v>45398</v>
      </c>
      <c r="I355" s="187" t="s">
        <v>506</v>
      </c>
      <c r="J355" s="189">
        <v>6685</v>
      </c>
      <c r="K355" s="189">
        <v>0</v>
      </c>
    </row>
    <row r="356" spans="1:11">
      <c r="A356" s="187">
        <v>1931</v>
      </c>
      <c r="B356" s="187">
        <v>2348</v>
      </c>
      <c r="C356" s="187" t="s">
        <v>502</v>
      </c>
      <c r="D356" s="187">
        <v>158</v>
      </c>
      <c r="E356" s="187" t="s">
        <v>503</v>
      </c>
      <c r="F356" s="187" t="s">
        <v>545</v>
      </c>
      <c r="G356" s="187" t="s">
        <v>546</v>
      </c>
      <c r="H356" s="188">
        <v>45399</v>
      </c>
      <c r="I356" s="187" t="s">
        <v>506</v>
      </c>
      <c r="J356" s="189">
        <v>0</v>
      </c>
      <c r="K356" s="189">
        <v>9192</v>
      </c>
    </row>
    <row r="357" spans="1:11">
      <c r="A357" s="187">
        <v>1932</v>
      </c>
      <c r="B357" s="187">
        <v>2395</v>
      </c>
      <c r="C357" s="187" t="s">
        <v>502</v>
      </c>
      <c r="D357" s="187">
        <v>166</v>
      </c>
      <c r="E357" s="187" t="s">
        <v>503</v>
      </c>
      <c r="F357" s="187" t="s">
        <v>545</v>
      </c>
      <c r="G357" s="187" t="s">
        <v>546</v>
      </c>
      <c r="H357" s="188">
        <v>45400</v>
      </c>
      <c r="I357" s="187" t="s">
        <v>506</v>
      </c>
      <c r="J357" s="189">
        <v>0</v>
      </c>
      <c r="K357" s="189">
        <v>76878</v>
      </c>
    </row>
    <row r="358" spans="1:11">
      <c r="A358" s="187">
        <v>1933</v>
      </c>
      <c r="B358" s="187">
        <v>2409</v>
      </c>
      <c r="C358" s="187" t="s">
        <v>502</v>
      </c>
      <c r="D358" s="187">
        <v>172</v>
      </c>
      <c r="E358" s="187" t="s">
        <v>503</v>
      </c>
      <c r="F358" s="187" t="s">
        <v>545</v>
      </c>
      <c r="G358" s="187" t="s">
        <v>546</v>
      </c>
      <c r="H358" s="188">
        <v>45401</v>
      </c>
      <c r="I358" s="187" t="s">
        <v>506</v>
      </c>
      <c r="J358" s="189">
        <v>180496</v>
      </c>
      <c r="K358" s="189">
        <v>0</v>
      </c>
    </row>
    <row r="359" spans="1:11">
      <c r="A359" s="187">
        <v>1934</v>
      </c>
      <c r="B359" s="187">
        <v>2539</v>
      </c>
      <c r="C359" s="187" t="s">
        <v>502</v>
      </c>
      <c r="D359" s="187">
        <v>185</v>
      </c>
      <c r="E359" s="187" t="s">
        <v>503</v>
      </c>
      <c r="F359" s="187" t="s">
        <v>545</v>
      </c>
      <c r="G359" s="187" t="s">
        <v>546</v>
      </c>
      <c r="H359" s="188">
        <v>45404</v>
      </c>
      <c r="I359" s="187" t="s">
        <v>506</v>
      </c>
      <c r="J359" s="189">
        <v>131333</v>
      </c>
      <c r="K359" s="189">
        <v>0</v>
      </c>
    </row>
    <row r="360" spans="1:11">
      <c r="A360" s="187">
        <v>1935</v>
      </c>
      <c r="B360" s="187">
        <v>2642</v>
      </c>
      <c r="C360" s="187" t="s">
        <v>502</v>
      </c>
      <c r="D360" s="187">
        <v>201</v>
      </c>
      <c r="E360" s="187" t="s">
        <v>503</v>
      </c>
      <c r="F360" s="187" t="s">
        <v>545</v>
      </c>
      <c r="G360" s="187" t="s">
        <v>546</v>
      </c>
      <c r="H360" s="188">
        <v>45406</v>
      </c>
      <c r="I360" s="187" t="s">
        <v>506</v>
      </c>
      <c r="J360" s="189">
        <v>122002</v>
      </c>
      <c r="K360" s="189">
        <v>0</v>
      </c>
    </row>
    <row r="361" spans="1:11">
      <c r="A361" s="187">
        <v>1936</v>
      </c>
      <c r="B361" s="187">
        <v>2696</v>
      </c>
      <c r="C361" s="187" t="s">
        <v>502</v>
      </c>
      <c r="D361" s="187">
        <v>209</v>
      </c>
      <c r="E361" s="187" t="s">
        <v>503</v>
      </c>
      <c r="F361" s="187" t="s">
        <v>545</v>
      </c>
      <c r="G361" s="187" t="s">
        <v>546</v>
      </c>
      <c r="H361" s="188">
        <v>45407</v>
      </c>
      <c r="I361" s="187" t="s">
        <v>506</v>
      </c>
      <c r="J361" s="189">
        <v>161415</v>
      </c>
      <c r="K361" s="189">
        <v>0</v>
      </c>
    </row>
    <row r="362" spans="1:11">
      <c r="A362" s="187">
        <v>1937</v>
      </c>
      <c r="B362" s="187">
        <v>3329</v>
      </c>
      <c r="C362" s="187" t="s">
        <v>502</v>
      </c>
      <c r="D362" s="187">
        <v>285</v>
      </c>
      <c r="E362" s="187" t="s">
        <v>503</v>
      </c>
      <c r="F362" s="187" t="s">
        <v>545</v>
      </c>
      <c r="G362" s="187" t="s">
        <v>546</v>
      </c>
      <c r="H362" s="188">
        <v>45412</v>
      </c>
      <c r="I362" s="187" t="s">
        <v>506</v>
      </c>
      <c r="J362" s="189">
        <v>661121</v>
      </c>
      <c r="K362" s="189">
        <v>0</v>
      </c>
    </row>
    <row r="363" spans="1:11">
      <c r="A363" s="187">
        <v>1938</v>
      </c>
      <c r="B363" s="187">
        <v>3585</v>
      </c>
      <c r="C363" s="187" t="s">
        <v>502</v>
      </c>
      <c r="D363" s="187">
        <v>301</v>
      </c>
      <c r="E363" s="187" t="s">
        <v>503</v>
      </c>
      <c r="F363" s="187" t="s">
        <v>545</v>
      </c>
      <c r="G363" s="187" t="s">
        <v>546</v>
      </c>
      <c r="H363" s="188">
        <v>45414</v>
      </c>
      <c r="I363" s="187" t="s">
        <v>506</v>
      </c>
      <c r="J363" s="189">
        <v>0</v>
      </c>
      <c r="K363" s="189">
        <v>15459</v>
      </c>
    </row>
    <row r="364" spans="1:11">
      <c r="A364" s="187">
        <v>1939</v>
      </c>
      <c r="B364" s="187">
        <v>3600</v>
      </c>
      <c r="C364" s="187" t="s">
        <v>502</v>
      </c>
      <c r="D364" s="187">
        <v>310</v>
      </c>
      <c r="E364" s="187" t="s">
        <v>503</v>
      </c>
      <c r="F364" s="187" t="s">
        <v>545</v>
      </c>
      <c r="G364" s="187" t="s">
        <v>546</v>
      </c>
      <c r="H364" s="188">
        <v>45415</v>
      </c>
      <c r="I364" s="187" t="s">
        <v>506</v>
      </c>
      <c r="J364" s="189">
        <v>0</v>
      </c>
      <c r="K364" s="189">
        <v>99858</v>
      </c>
    </row>
    <row r="365" spans="1:11">
      <c r="A365" s="187">
        <v>1940</v>
      </c>
      <c r="B365" s="187">
        <v>3611</v>
      </c>
      <c r="C365" s="187" t="s">
        <v>502</v>
      </c>
      <c r="D365" s="187">
        <v>329</v>
      </c>
      <c r="E365" s="187" t="s">
        <v>503</v>
      </c>
      <c r="F365" s="187" t="s">
        <v>545</v>
      </c>
      <c r="G365" s="187" t="s">
        <v>546</v>
      </c>
      <c r="H365" s="188">
        <v>45418</v>
      </c>
      <c r="I365" s="187" t="s">
        <v>507</v>
      </c>
      <c r="J365" s="189">
        <v>0</v>
      </c>
      <c r="K365" s="189">
        <v>328541</v>
      </c>
    </row>
    <row r="366" spans="1:11">
      <c r="A366" s="187">
        <v>1941</v>
      </c>
      <c r="B366" s="187">
        <v>3646</v>
      </c>
      <c r="C366" s="187" t="s">
        <v>502</v>
      </c>
      <c r="D366" s="187">
        <v>338</v>
      </c>
      <c r="E366" s="187" t="s">
        <v>503</v>
      </c>
      <c r="F366" s="187" t="s">
        <v>545</v>
      </c>
      <c r="G366" s="187" t="s">
        <v>546</v>
      </c>
      <c r="H366" s="188">
        <v>45419</v>
      </c>
      <c r="I366" s="187" t="s">
        <v>508</v>
      </c>
      <c r="J366" s="189">
        <v>280632</v>
      </c>
      <c r="K366" s="189">
        <v>0</v>
      </c>
    </row>
    <row r="367" spans="1:11">
      <c r="A367" s="187">
        <v>1942</v>
      </c>
      <c r="B367" s="187">
        <v>3730</v>
      </c>
      <c r="C367" s="187" t="s">
        <v>502</v>
      </c>
      <c r="D367" s="187">
        <v>347</v>
      </c>
      <c r="E367" s="187" t="s">
        <v>503</v>
      </c>
      <c r="F367" s="187" t="s">
        <v>545</v>
      </c>
      <c r="G367" s="187" t="s">
        <v>546</v>
      </c>
      <c r="H367" s="188">
        <v>45420</v>
      </c>
      <c r="I367" s="187" t="s">
        <v>508</v>
      </c>
      <c r="J367" s="189">
        <v>0</v>
      </c>
      <c r="K367" s="189">
        <v>46099</v>
      </c>
    </row>
    <row r="368" spans="1:11">
      <c r="A368" s="187">
        <v>1943</v>
      </c>
      <c r="B368" s="187">
        <v>3777</v>
      </c>
      <c r="C368" s="187" t="s">
        <v>502</v>
      </c>
      <c r="D368" s="187">
        <v>352</v>
      </c>
      <c r="E368" s="187" t="s">
        <v>503</v>
      </c>
      <c r="F368" s="187" t="s">
        <v>545</v>
      </c>
      <c r="G368" s="187" t="s">
        <v>546</v>
      </c>
      <c r="H368" s="188">
        <v>45421</v>
      </c>
      <c r="I368" s="187" t="s">
        <v>508</v>
      </c>
      <c r="J368" s="189">
        <v>268794</v>
      </c>
      <c r="K368" s="189">
        <v>0</v>
      </c>
    </row>
    <row r="369" spans="1:11">
      <c r="A369" s="187">
        <v>1944</v>
      </c>
      <c r="B369" s="187">
        <v>3846</v>
      </c>
      <c r="C369" s="187" t="s">
        <v>502</v>
      </c>
      <c r="D369" s="187">
        <v>359</v>
      </c>
      <c r="E369" s="187" t="s">
        <v>503</v>
      </c>
      <c r="F369" s="187" t="s">
        <v>545</v>
      </c>
      <c r="G369" s="187" t="s">
        <v>546</v>
      </c>
      <c r="H369" s="188">
        <v>45422</v>
      </c>
      <c r="I369" s="187" t="s">
        <v>508</v>
      </c>
      <c r="J369" s="189">
        <v>284671</v>
      </c>
      <c r="K369" s="189">
        <v>0</v>
      </c>
    </row>
    <row r="370" spans="1:11">
      <c r="A370" s="187">
        <v>1945</v>
      </c>
      <c r="B370" s="187">
        <v>4052</v>
      </c>
      <c r="C370" s="187" t="s">
        <v>502</v>
      </c>
      <c r="D370" s="187">
        <v>381</v>
      </c>
      <c r="E370" s="187" t="s">
        <v>503</v>
      </c>
      <c r="F370" s="187" t="s">
        <v>545</v>
      </c>
      <c r="G370" s="187" t="s">
        <v>546</v>
      </c>
      <c r="H370" s="188">
        <v>45425</v>
      </c>
      <c r="I370" s="187" t="s">
        <v>508</v>
      </c>
      <c r="J370" s="189">
        <v>0</v>
      </c>
      <c r="K370" s="189">
        <v>169772</v>
      </c>
    </row>
    <row r="371" spans="1:11">
      <c r="A371" s="187">
        <v>1946</v>
      </c>
      <c r="B371" s="187">
        <v>4496</v>
      </c>
      <c r="C371" s="187" t="s">
        <v>502</v>
      </c>
      <c r="D371" s="187">
        <v>403</v>
      </c>
      <c r="E371" s="187" t="s">
        <v>503</v>
      </c>
      <c r="F371" s="187" t="s">
        <v>545</v>
      </c>
      <c r="G371" s="187" t="s">
        <v>546</v>
      </c>
      <c r="H371" s="188">
        <v>45429</v>
      </c>
      <c r="I371" s="187" t="s">
        <v>508</v>
      </c>
      <c r="J371" s="189">
        <v>0</v>
      </c>
      <c r="K371" s="189">
        <v>176596</v>
      </c>
    </row>
    <row r="372" spans="1:11">
      <c r="A372" s="187">
        <v>1947</v>
      </c>
      <c r="B372" s="187">
        <v>4578</v>
      </c>
      <c r="C372" s="187" t="s">
        <v>502</v>
      </c>
      <c r="D372" s="187">
        <v>421</v>
      </c>
      <c r="E372" s="187" t="s">
        <v>503</v>
      </c>
      <c r="F372" s="187" t="s">
        <v>545</v>
      </c>
      <c r="G372" s="187" t="s">
        <v>546</v>
      </c>
      <c r="H372" s="188">
        <v>45432</v>
      </c>
      <c r="I372" s="187" t="s">
        <v>508</v>
      </c>
      <c r="J372" s="189">
        <v>381325</v>
      </c>
      <c r="K372" s="189">
        <v>0</v>
      </c>
    </row>
    <row r="373" spans="1:11">
      <c r="A373" s="187">
        <v>1948</v>
      </c>
      <c r="B373" s="187">
        <v>4791</v>
      </c>
      <c r="C373" s="187" t="s">
        <v>502</v>
      </c>
      <c r="D373" s="187">
        <v>440</v>
      </c>
      <c r="E373" s="187" t="s">
        <v>503</v>
      </c>
      <c r="F373" s="187" t="s">
        <v>545</v>
      </c>
      <c r="G373" s="187" t="s">
        <v>546</v>
      </c>
      <c r="H373" s="188">
        <v>45433</v>
      </c>
      <c r="I373" s="187" t="s">
        <v>508</v>
      </c>
      <c r="J373" s="189">
        <v>113645</v>
      </c>
      <c r="K373" s="189">
        <v>0</v>
      </c>
    </row>
    <row r="374" spans="1:11">
      <c r="A374" s="187">
        <v>1949</v>
      </c>
      <c r="B374" s="187">
        <v>4843</v>
      </c>
      <c r="C374" s="187" t="s">
        <v>502</v>
      </c>
      <c r="D374" s="187">
        <v>447</v>
      </c>
      <c r="E374" s="187" t="s">
        <v>503</v>
      </c>
      <c r="F374" s="187" t="s">
        <v>545</v>
      </c>
      <c r="G374" s="187" t="s">
        <v>546</v>
      </c>
      <c r="H374" s="188">
        <v>45434</v>
      </c>
      <c r="I374" s="187" t="s">
        <v>508</v>
      </c>
      <c r="J374" s="189">
        <v>0</v>
      </c>
      <c r="K374" s="189">
        <v>104593</v>
      </c>
    </row>
    <row r="375" spans="1:11">
      <c r="A375" s="187">
        <v>1950</v>
      </c>
      <c r="B375" s="187">
        <v>4855</v>
      </c>
      <c r="C375" s="187" t="s">
        <v>502</v>
      </c>
      <c r="D375" s="187">
        <v>456</v>
      </c>
      <c r="E375" s="187" t="s">
        <v>503</v>
      </c>
      <c r="F375" s="187" t="s">
        <v>545</v>
      </c>
      <c r="G375" s="187" t="s">
        <v>546</v>
      </c>
      <c r="H375" s="188">
        <v>45435</v>
      </c>
      <c r="I375" s="187" t="s">
        <v>508</v>
      </c>
      <c r="J375" s="189">
        <v>58216</v>
      </c>
      <c r="K375" s="189">
        <v>0</v>
      </c>
    </row>
    <row r="376" spans="1:11">
      <c r="A376" s="187">
        <v>1951</v>
      </c>
      <c r="B376" s="187">
        <v>4865</v>
      </c>
      <c r="C376" s="187" t="s">
        <v>502</v>
      </c>
      <c r="D376" s="187">
        <v>465</v>
      </c>
      <c r="E376" s="187" t="s">
        <v>503</v>
      </c>
      <c r="F376" s="187" t="s">
        <v>545</v>
      </c>
      <c r="G376" s="187" t="s">
        <v>546</v>
      </c>
      <c r="H376" s="188">
        <v>45436</v>
      </c>
      <c r="I376" s="187" t="s">
        <v>508</v>
      </c>
      <c r="J376" s="189">
        <v>104175</v>
      </c>
      <c r="K376" s="189">
        <v>0</v>
      </c>
    </row>
    <row r="377" spans="1:11">
      <c r="A377" s="187">
        <v>1952</v>
      </c>
      <c r="B377" s="187">
        <v>4869</v>
      </c>
      <c r="C377" s="187" t="s">
        <v>502</v>
      </c>
      <c r="D377" s="187">
        <v>486</v>
      </c>
      <c r="E377" s="187" t="s">
        <v>503</v>
      </c>
      <c r="F377" s="187" t="s">
        <v>545</v>
      </c>
      <c r="G377" s="187" t="s">
        <v>546</v>
      </c>
      <c r="H377" s="188">
        <v>45439</v>
      </c>
      <c r="I377" s="187" t="s">
        <v>508</v>
      </c>
      <c r="J377" s="189">
        <v>70750</v>
      </c>
      <c r="K377" s="189">
        <v>0</v>
      </c>
    </row>
    <row r="378" spans="1:11">
      <c r="A378" s="187">
        <v>1953</v>
      </c>
      <c r="B378" s="187">
        <v>4875</v>
      </c>
      <c r="C378" s="187" t="s">
        <v>502</v>
      </c>
      <c r="D378" s="187">
        <v>493</v>
      </c>
      <c r="E378" s="187" t="s">
        <v>503</v>
      </c>
      <c r="F378" s="187" t="s">
        <v>545</v>
      </c>
      <c r="G378" s="187" t="s">
        <v>546</v>
      </c>
      <c r="H378" s="188">
        <v>45440</v>
      </c>
      <c r="I378" s="187" t="s">
        <v>508</v>
      </c>
      <c r="J378" s="189">
        <v>11002</v>
      </c>
      <c r="K378" s="189">
        <v>0</v>
      </c>
    </row>
    <row r="379" spans="1:11">
      <c r="A379" s="187">
        <v>1954</v>
      </c>
      <c r="B379" s="187">
        <v>4985</v>
      </c>
      <c r="C379" s="187" t="s">
        <v>502</v>
      </c>
      <c r="D379" s="187">
        <v>499</v>
      </c>
      <c r="E379" s="187" t="s">
        <v>503</v>
      </c>
      <c r="F379" s="187" t="s">
        <v>545</v>
      </c>
      <c r="G379" s="187" t="s">
        <v>546</v>
      </c>
      <c r="H379" s="188">
        <v>45441</v>
      </c>
      <c r="I379" s="187" t="s">
        <v>508</v>
      </c>
      <c r="J379" s="189">
        <v>206957</v>
      </c>
      <c r="K379" s="189">
        <v>0</v>
      </c>
    </row>
    <row r="380" spans="1:11">
      <c r="A380" s="187">
        <v>1955</v>
      </c>
      <c r="B380" s="187">
        <v>4886</v>
      </c>
      <c r="C380" s="187" t="s">
        <v>502</v>
      </c>
      <c r="D380" s="187">
        <v>510</v>
      </c>
      <c r="E380" s="187" t="s">
        <v>503</v>
      </c>
      <c r="F380" s="187" t="s">
        <v>545</v>
      </c>
      <c r="G380" s="187" t="s">
        <v>546</v>
      </c>
      <c r="H380" s="188">
        <v>45442</v>
      </c>
      <c r="I380" s="187" t="s">
        <v>508</v>
      </c>
      <c r="J380" s="189">
        <v>0</v>
      </c>
      <c r="K380" s="189">
        <v>66293</v>
      </c>
    </row>
    <row r="381" spans="1:11">
      <c r="A381" s="187">
        <v>1956</v>
      </c>
      <c r="B381" s="187">
        <v>5018</v>
      </c>
      <c r="C381" s="187" t="s">
        <v>502</v>
      </c>
      <c r="D381" s="187">
        <v>542</v>
      </c>
      <c r="E381" s="187" t="s">
        <v>503</v>
      </c>
      <c r="F381" s="187" t="s">
        <v>545</v>
      </c>
      <c r="G381" s="187" t="s">
        <v>546</v>
      </c>
      <c r="H381" s="188">
        <v>45443</v>
      </c>
      <c r="I381" s="187" t="s">
        <v>508</v>
      </c>
      <c r="J381" s="189">
        <v>0</v>
      </c>
      <c r="K381" s="189">
        <v>224645</v>
      </c>
    </row>
    <row r="382" spans="1:11">
      <c r="A382" s="187">
        <v>1957</v>
      </c>
      <c r="B382" s="187">
        <v>5374</v>
      </c>
      <c r="C382" s="187" t="s">
        <v>502</v>
      </c>
      <c r="D382" s="187">
        <v>563</v>
      </c>
      <c r="E382" s="187" t="s">
        <v>503</v>
      </c>
      <c r="F382" s="187" t="s">
        <v>545</v>
      </c>
      <c r="G382" s="187" t="s">
        <v>546</v>
      </c>
      <c r="H382" s="188">
        <v>45446</v>
      </c>
      <c r="I382" s="187" t="s">
        <v>508</v>
      </c>
      <c r="J382" s="189">
        <v>0</v>
      </c>
      <c r="K382" s="189">
        <v>16434</v>
      </c>
    </row>
    <row r="383" spans="1:11">
      <c r="A383" s="187">
        <v>1958</v>
      </c>
      <c r="B383" s="187">
        <v>5377</v>
      </c>
      <c r="C383" s="187" t="s">
        <v>502</v>
      </c>
      <c r="D383" s="187">
        <v>568</v>
      </c>
      <c r="E383" s="187" t="s">
        <v>503</v>
      </c>
      <c r="F383" s="187" t="s">
        <v>545</v>
      </c>
      <c r="G383" s="187" t="s">
        <v>546</v>
      </c>
      <c r="H383" s="188">
        <v>45447</v>
      </c>
      <c r="I383" s="187" t="s">
        <v>508</v>
      </c>
      <c r="J383" s="189">
        <v>198183</v>
      </c>
      <c r="K383" s="189">
        <v>0</v>
      </c>
    </row>
    <row r="384" spans="1:11">
      <c r="A384" s="187">
        <v>1959</v>
      </c>
      <c r="B384" s="187">
        <v>5432</v>
      </c>
      <c r="C384" s="187" t="s">
        <v>502</v>
      </c>
      <c r="D384" s="187">
        <v>585</v>
      </c>
      <c r="E384" s="187" t="s">
        <v>503</v>
      </c>
      <c r="F384" s="187" t="s">
        <v>545</v>
      </c>
      <c r="G384" s="187" t="s">
        <v>546</v>
      </c>
      <c r="H384" s="188">
        <v>45448</v>
      </c>
      <c r="I384" s="187" t="s">
        <v>508</v>
      </c>
      <c r="J384" s="189">
        <v>0</v>
      </c>
      <c r="K384" s="189">
        <v>204868</v>
      </c>
    </row>
    <row r="385" spans="1:11">
      <c r="A385" s="187">
        <v>1960</v>
      </c>
      <c r="B385" s="187">
        <v>5532</v>
      </c>
      <c r="C385" s="187" t="s">
        <v>502</v>
      </c>
      <c r="D385" s="187">
        <v>591</v>
      </c>
      <c r="E385" s="187" t="s">
        <v>503</v>
      </c>
      <c r="F385" s="187" t="s">
        <v>545</v>
      </c>
      <c r="G385" s="187" t="s">
        <v>546</v>
      </c>
      <c r="H385" s="188">
        <v>45449</v>
      </c>
      <c r="I385" s="187" t="s">
        <v>508</v>
      </c>
      <c r="J385" s="189">
        <v>105568</v>
      </c>
      <c r="K385" s="189">
        <v>0</v>
      </c>
    </row>
    <row r="386" spans="1:11">
      <c r="A386" s="187">
        <v>1961</v>
      </c>
      <c r="B386" s="187">
        <v>5610</v>
      </c>
      <c r="C386" s="187" t="s">
        <v>502</v>
      </c>
      <c r="D386" s="187">
        <v>607</v>
      </c>
      <c r="E386" s="187" t="s">
        <v>503</v>
      </c>
      <c r="F386" s="187" t="s">
        <v>545</v>
      </c>
      <c r="G386" s="187" t="s">
        <v>546</v>
      </c>
      <c r="H386" s="188">
        <v>45450</v>
      </c>
      <c r="I386" s="187" t="s">
        <v>508</v>
      </c>
      <c r="J386" s="189">
        <v>0</v>
      </c>
      <c r="K386" s="189">
        <v>34261</v>
      </c>
    </row>
    <row r="387" spans="1:11">
      <c r="A387" s="187">
        <v>1962</v>
      </c>
      <c r="B387" s="187">
        <v>6728</v>
      </c>
      <c r="C387" s="187" t="s">
        <v>502</v>
      </c>
      <c r="D387" s="187">
        <v>655</v>
      </c>
      <c r="F387" s="187" t="s">
        <v>545</v>
      </c>
      <c r="G387" s="187" t="s">
        <v>546</v>
      </c>
      <c r="H387" s="188">
        <v>45455</v>
      </c>
      <c r="I387" s="187" t="s">
        <v>511</v>
      </c>
      <c r="J387" s="189">
        <v>0</v>
      </c>
      <c r="K387" s="189">
        <v>277985</v>
      </c>
    </row>
    <row r="388" spans="1:11">
      <c r="A388" s="187">
        <v>1963</v>
      </c>
      <c r="B388" s="187">
        <v>6747</v>
      </c>
      <c r="C388" s="187" t="s">
        <v>502</v>
      </c>
      <c r="D388" s="187">
        <v>668</v>
      </c>
      <c r="F388" s="187" t="s">
        <v>545</v>
      </c>
      <c r="G388" s="187" t="s">
        <v>546</v>
      </c>
      <c r="H388" s="188">
        <v>45456</v>
      </c>
      <c r="I388" s="187" t="s">
        <v>512</v>
      </c>
      <c r="J388" s="189">
        <v>150691</v>
      </c>
      <c r="K388" s="189">
        <v>0</v>
      </c>
    </row>
    <row r="389" spans="1:11">
      <c r="A389" s="187">
        <v>1964</v>
      </c>
      <c r="B389" s="187">
        <v>6762</v>
      </c>
      <c r="C389" s="187" t="s">
        <v>502</v>
      </c>
      <c r="D389" s="187">
        <v>680</v>
      </c>
      <c r="F389" s="187" t="s">
        <v>545</v>
      </c>
      <c r="G389" s="187" t="s">
        <v>546</v>
      </c>
      <c r="H389" s="188">
        <v>45457</v>
      </c>
      <c r="I389" s="187" t="s">
        <v>513</v>
      </c>
      <c r="J389" s="189">
        <v>120052</v>
      </c>
      <c r="K389" s="189">
        <v>0</v>
      </c>
    </row>
    <row r="390" spans="1:11">
      <c r="A390" s="187">
        <v>1965</v>
      </c>
      <c r="B390" s="187">
        <v>6780</v>
      </c>
      <c r="C390" s="187" t="s">
        <v>502</v>
      </c>
      <c r="D390" s="187">
        <v>705</v>
      </c>
      <c r="E390" s="187" t="s">
        <v>503</v>
      </c>
      <c r="F390" s="187" t="s">
        <v>545</v>
      </c>
      <c r="G390" s="187" t="s">
        <v>546</v>
      </c>
      <c r="H390" s="188">
        <v>45460</v>
      </c>
      <c r="I390" s="187" t="s">
        <v>514</v>
      </c>
      <c r="J390" s="189">
        <v>0</v>
      </c>
      <c r="K390" s="189">
        <v>107239</v>
      </c>
    </row>
    <row r="391" spans="1:11">
      <c r="A391" s="187">
        <v>1966</v>
      </c>
      <c r="B391" s="187">
        <v>6821</v>
      </c>
      <c r="C391" s="187" t="s">
        <v>502</v>
      </c>
      <c r="D391" s="187">
        <v>710</v>
      </c>
      <c r="E391" s="187" t="s">
        <v>503</v>
      </c>
      <c r="F391" s="187" t="s">
        <v>545</v>
      </c>
      <c r="G391" s="187" t="s">
        <v>546</v>
      </c>
      <c r="H391" s="188">
        <v>45461</v>
      </c>
      <c r="I391" s="187" t="s">
        <v>508</v>
      </c>
      <c r="J391" s="189">
        <v>483035</v>
      </c>
      <c r="K391" s="189">
        <v>0</v>
      </c>
    </row>
    <row r="392" spans="1:11">
      <c r="A392" s="187">
        <v>1969</v>
      </c>
      <c r="B392" s="187">
        <v>7121</v>
      </c>
      <c r="C392" s="187" t="s">
        <v>502</v>
      </c>
      <c r="D392" s="187">
        <v>728</v>
      </c>
      <c r="E392" s="187" t="s">
        <v>503</v>
      </c>
      <c r="F392" s="187" t="s">
        <v>545</v>
      </c>
      <c r="G392" s="187" t="s">
        <v>546</v>
      </c>
      <c r="H392" s="188">
        <v>45462</v>
      </c>
      <c r="I392" s="187" t="s">
        <v>508</v>
      </c>
      <c r="J392" s="189">
        <v>0</v>
      </c>
      <c r="K392" s="189">
        <v>13236</v>
      </c>
    </row>
    <row r="393" spans="1:11">
      <c r="A393" s="187">
        <v>1970</v>
      </c>
      <c r="B393" s="187">
        <v>7471</v>
      </c>
      <c r="C393" s="187" t="s">
        <v>502</v>
      </c>
      <c r="D393" s="187">
        <v>744</v>
      </c>
      <c r="E393" s="187" t="s">
        <v>503</v>
      </c>
      <c r="F393" s="187" t="s">
        <v>545</v>
      </c>
      <c r="G393" s="187" t="s">
        <v>546</v>
      </c>
      <c r="H393" s="188">
        <v>45463</v>
      </c>
      <c r="I393" s="187" t="s">
        <v>508</v>
      </c>
      <c r="J393" s="189">
        <v>0</v>
      </c>
      <c r="K393" s="189">
        <v>46656</v>
      </c>
    </row>
    <row r="394" spans="1:11">
      <c r="A394" s="187">
        <v>1971</v>
      </c>
      <c r="B394" s="187">
        <v>7538</v>
      </c>
      <c r="C394" s="187" t="s">
        <v>502</v>
      </c>
      <c r="D394" s="187">
        <v>760</v>
      </c>
      <c r="E394" s="187" t="s">
        <v>503</v>
      </c>
      <c r="F394" s="187" t="s">
        <v>545</v>
      </c>
      <c r="G394" s="187" t="s">
        <v>546</v>
      </c>
      <c r="H394" s="188">
        <v>45464</v>
      </c>
      <c r="I394" s="187" t="s">
        <v>508</v>
      </c>
      <c r="J394" s="189">
        <v>79912</v>
      </c>
      <c r="K394" s="189">
        <v>0</v>
      </c>
    </row>
    <row r="395" spans="1:11">
      <c r="A395" s="187">
        <v>1972</v>
      </c>
      <c r="B395" s="187">
        <v>8059</v>
      </c>
      <c r="C395" s="187" t="s">
        <v>502</v>
      </c>
      <c r="D395" s="187">
        <v>791</v>
      </c>
      <c r="E395" s="187" t="s">
        <v>503</v>
      </c>
      <c r="F395" s="187" t="s">
        <v>545</v>
      </c>
      <c r="G395" s="187" t="s">
        <v>546</v>
      </c>
      <c r="H395" s="188">
        <v>45467</v>
      </c>
      <c r="I395" s="187" t="s">
        <v>508</v>
      </c>
      <c r="J395" s="189">
        <v>95629</v>
      </c>
      <c r="K395" s="189">
        <v>0</v>
      </c>
    </row>
    <row r="396" spans="1:11">
      <c r="A396" s="187">
        <v>1973</v>
      </c>
      <c r="B396" s="187">
        <v>8287</v>
      </c>
      <c r="C396" s="187" t="s">
        <v>502</v>
      </c>
      <c r="D396" s="187">
        <v>811</v>
      </c>
      <c r="E396" s="187" t="s">
        <v>503</v>
      </c>
      <c r="F396" s="187" t="s">
        <v>545</v>
      </c>
      <c r="G396" s="187" t="s">
        <v>546</v>
      </c>
      <c r="H396" s="188">
        <v>45468</v>
      </c>
      <c r="I396" s="187" t="s">
        <v>508</v>
      </c>
      <c r="J396" s="189">
        <v>0</v>
      </c>
      <c r="K396" s="189">
        <v>25313</v>
      </c>
    </row>
    <row r="397" spans="1:11">
      <c r="A397" s="187">
        <v>1974</v>
      </c>
      <c r="B397" s="187">
        <v>8302</v>
      </c>
      <c r="C397" s="187" t="s">
        <v>502</v>
      </c>
      <c r="D397" s="187">
        <v>823</v>
      </c>
      <c r="E397" s="187" t="s">
        <v>503</v>
      </c>
      <c r="F397" s="187" t="s">
        <v>545</v>
      </c>
      <c r="G397" s="187" t="s">
        <v>546</v>
      </c>
      <c r="H397" s="188">
        <v>45469</v>
      </c>
      <c r="I397" s="187" t="s">
        <v>508</v>
      </c>
      <c r="J397" s="189">
        <v>0</v>
      </c>
      <c r="K397" s="189">
        <v>10920</v>
      </c>
    </row>
    <row r="398" spans="1:11">
      <c r="A398" s="187">
        <v>1975</v>
      </c>
      <c r="B398" s="187">
        <v>8332</v>
      </c>
      <c r="C398" s="187" t="s">
        <v>502</v>
      </c>
      <c r="D398" s="187">
        <v>836</v>
      </c>
      <c r="E398" s="187" t="s">
        <v>503</v>
      </c>
      <c r="F398" s="187" t="s">
        <v>545</v>
      </c>
      <c r="G398" s="187" t="s">
        <v>546</v>
      </c>
      <c r="H398" s="188">
        <v>45470</v>
      </c>
      <c r="I398" s="187" t="s">
        <v>508</v>
      </c>
      <c r="J398" s="189">
        <v>68662</v>
      </c>
      <c r="K398" s="189">
        <v>0</v>
      </c>
    </row>
    <row r="399" spans="1:11">
      <c r="A399" s="187">
        <v>1976</v>
      </c>
      <c r="B399" s="187">
        <v>8349</v>
      </c>
      <c r="C399" s="187" t="s">
        <v>502</v>
      </c>
      <c r="D399" s="187">
        <v>849</v>
      </c>
      <c r="E399" s="187" t="s">
        <v>503</v>
      </c>
      <c r="F399" s="187" t="s">
        <v>545</v>
      </c>
      <c r="G399" s="187" t="s">
        <v>546</v>
      </c>
      <c r="H399" s="188">
        <v>45471</v>
      </c>
      <c r="I399" s="187" t="s">
        <v>508</v>
      </c>
      <c r="J399" s="189">
        <v>0</v>
      </c>
      <c r="K399" s="189">
        <v>28789</v>
      </c>
    </row>
    <row r="400" spans="1:11">
      <c r="A400" s="187">
        <v>1977</v>
      </c>
      <c r="B400" s="187">
        <v>8940</v>
      </c>
      <c r="C400" s="187" t="s">
        <v>502</v>
      </c>
      <c r="D400" s="187">
        <v>903</v>
      </c>
      <c r="E400" s="187" t="s">
        <v>503</v>
      </c>
      <c r="F400" s="187" t="s">
        <v>545</v>
      </c>
      <c r="G400" s="187" t="s">
        <v>546</v>
      </c>
      <c r="H400" s="188">
        <v>45474</v>
      </c>
      <c r="I400" s="187" t="s">
        <v>508</v>
      </c>
      <c r="J400" s="189">
        <v>0</v>
      </c>
      <c r="K400" s="189">
        <v>24155</v>
      </c>
    </row>
    <row r="401" spans="1:11">
      <c r="A401" s="187">
        <v>1979</v>
      </c>
      <c r="B401" s="187">
        <v>9016</v>
      </c>
      <c r="C401" s="187" t="s">
        <v>502</v>
      </c>
      <c r="D401" s="187">
        <v>931</v>
      </c>
      <c r="E401" s="187" t="s">
        <v>503</v>
      </c>
      <c r="F401" s="187" t="s">
        <v>545</v>
      </c>
      <c r="G401" s="187" t="s">
        <v>546</v>
      </c>
      <c r="H401" s="188">
        <v>45476</v>
      </c>
      <c r="I401" s="187" t="s">
        <v>508</v>
      </c>
      <c r="J401" s="189">
        <v>0</v>
      </c>
      <c r="K401" s="189">
        <v>54102</v>
      </c>
    </row>
    <row r="402" spans="1:11">
      <c r="A402" s="187">
        <v>1980</v>
      </c>
      <c r="B402" s="187">
        <v>9458</v>
      </c>
      <c r="C402" s="187" t="s">
        <v>502</v>
      </c>
      <c r="D402" s="187">
        <v>961</v>
      </c>
      <c r="E402" s="187" t="s">
        <v>503</v>
      </c>
      <c r="F402" s="187" t="s">
        <v>545</v>
      </c>
      <c r="G402" s="187" t="s">
        <v>546</v>
      </c>
      <c r="H402" s="188">
        <v>45477</v>
      </c>
      <c r="I402" s="187" t="s">
        <v>508</v>
      </c>
      <c r="J402" s="189">
        <v>0</v>
      </c>
      <c r="K402" s="189">
        <v>12408</v>
      </c>
    </row>
    <row r="403" spans="1:11">
      <c r="A403" s="187">
        <v>1981</v>
      </c>
      <c r="B403" s="187">
        <v>9467</v>
      </c>
      <c r="C403" s="187" t="s">
        <v>502</v>
      </c>
      <c r="D403" s="187">
        <v>963</v>
      </c>
      <c r="E403" s="187" t="s">
        <v>503</v>
      </c>
      <c r="F403" s="187" t="s">
        <v>545</v>
      </c>
      <c r="G403" s="187" t="s">
        <v>546</v>
      </c>
      <c r="H403" s="188">
        <v>45478</v>
      </c>
      <c r="I403" s="187" t="s">
        <v>508</v>
      </c>
      <c r="J403" s="189">
        <v>9927</v>
      </c>
      <c r="K403" s="189">
        <v>0</v>
      </c>
    </row>
    <row r="404" spans="1:11">
      <c r="A404" s="187">
        <v>1982</v>
      </c>
      <c r="B404" s="187">
        <v>9727</v>
      </c>
      <c r="C404" s="187" t="s">
        <v>502</v>
      </c>
      <c r="D404" s="187">
        <v>15015</v>
      </c>
      <c r="F404" s="187" t="s">
        <v>545</v>
      </c>
      <c r="G404" s="187" t="s">
        <v>546</v>
      </c>
      <c r="H404" s="188">
        <v>45481</v>
      </c>
      <c r="I404" s="187" t="s">
        <v>515</v>
      </c>
      <c r="J404" s="189">
        <v>5956</v>
      </c>
      <c r="K404" s="189">
        <v>0</v>
      </c>
    </row>
    <row r="405" spans="1:11">
      <c r="A405" s="187">
        <v>2654</v>
      </c>
      <c r="B405" s="187">
        <v>1130</v>
      </c>
      <c r="C405" s="187" t="s">
        <v>502</v>
      </c>
      <c r="D405" s="187">
        <v>12</v>
      </c>
      <c r="E405" s="187" t="s">
        <v>503</v>
      </c>
      <c r="F405" s="187" t="s">
        <v>547</v>
      </c>
      <c r="G405" s="187" t="s">
        <v>548</v>
      </c>
      <c r="H405" s="188">
        <v>45383</v>
      </c>
      <c r="I405" s="187" t="s">
        <v>506</v>
      </c>
      <c r="J405" s="189">
        <v>0</v>
      </c>
      <c r="K405" s="189">
        <v>577</v>
      </c>
    </row>
    <row r="406" spans="1:11">
      <c r="A406" s="187">
        <v>2669</v>
      </c>
      <c r="B406" s="187">
        <v>1281</v>
      </c>
      <c r="C406" s="187" t="s">
        <v>502</v>
      </c>
      <c r="D406" s="187">
        <v>25</v>
      </c>
      <c r="E406" s="187" t="s">
        <v>503</v>
      </c>
      <c r="F406" s="187" t="s">
        <v>547</v>
      </c>
      <c r="G406" s="187" t="s">
        <v>548</v>
      </c>
      <c r="H406" s="188">
        <v>45384</v>
      </c>
      <c r="I406" s="187" t="s">
        <v>506</v>
      </c>
      <c r="J406" s="189">
        <v>0</v>
      </c>
      <c r="K406" s="189">
        <v>236873.1</v>
      </c>
    </row>
    <row r="407" spans="1:11">
      <c r="A407" s="187">
        <v>2677</v>
      </c>
      <c r="B407" s="187">
        <v>1568</v>
      </c>
      <c r="C407" s="187" t="s">
        <v>502</v>
      </c>
      <c r="D407" s="187">
        <v>43</v>
      </c>
      <c r="E407" s="187" t="s">
        <v>503</v>
      </c>
      <c r="F407" s="187" t="s">
        <v>547</v>
      </c>
      <c r="G407" s="187" t="s">
        <v>548</v>
      </c>
      <c r="H407" s="188">
        <v>45385</v>
      </c>
      <c r="I407" s="187" t="s">
        <v>506</v>
      </c>
      <c r="J407" s="189">
        <v>226332.3</v>
      </c>
      <c r="K407" s="189">
        <v>0</v>
      </c>
    </row>
    <row r="408" spans="1:11">
      <c r="A408" s="187">
        <v>2685</v>
      </c>
      <c r="B408" s="187">
        <v>1589</v>
      </c>
      <c r="C408" s="187" t="s">
        <v>502</v>
      </c>
      <c r="D408" s="187">
        <v>54</v>
      </c>
      <c r="E408" s="187" t="s">
        <v>503</v>
      </c>
      <c r="F408" s="187" t="s">
        <v>547</v>
      </c>
      <c r="G408" s="187" t="s">
        <v>548</v>
      </c>
      <c r="H408" s="188">
        <v>45386</v>
      </c>
      <c r="I408" s="187" t="s">
        <v>506</v>
      </c>
      <c r="J408" s="189">
        <v>0</v>
      </c>
      <c r="K408" s="189">
        <v>202867</v>
      </c>
    </row>
    <row r="409" spans="1:11">
      <c r="A409" s="187">
        <v>2693</v>
      </c>
      <c r="B409" s="187">
        <v>1614</v>
      </c>
      <c r="C409" s="187" t="s">
        <v>502</v>
      </c>
      <c r="D409" s="187">
        <v>68</v>
      </c>
      <c r="E409" s="187" t="s">
        <v>503</v>
      </c>
      <c r="F409" s="187" t="s">
        <v>547</v>
      </c>
      <c r="G409" s="187" t="s">
        <v>548</v>
      </c>
      <c r="H409" s="188">
        <v>45387</v>
      </c>
      <c r="I409" s="187" t="s">
        <v>506</v>
      </c>
      <c r="J409" s="189">
        <v>49518</v>
      </c>
      <c r="K409" s="189">
        <v>0</v>
      </c>
    </row>
    <row r="410" spans="1:11">
      <c r="A410" s="187">
        <v>2723</v>
      </c>
      <c r="B410" s="187">
        <v>2109</v>
      </c>
      <c r="C410" s="187" t="s">
        <v>502</v>
      </c>
      <c r="D410" s="187">
        <v>94</v>
      </c>
      <c r="E410" s="187" t="s">
        <v>503</v>
      </c>
      <c r="F410" s="187" t="s">
        <v>547</v>
      </c>
      <c r="G410" s="187" t="s">
        <v>548</v>
      </c>
      <c r="H410" s="188">
        <v>45391</v>
      </c>
      <c r="I410" s="187" t="s">
        <v>506</v>
      </c>
      <c r="J410" s="189">
        <v>0</v>
      </c>
      <c r="K410" s="189">
        <v>41611</v>
      </c>
    </row>
    <row r="411" spans="1:11">
      <c r="A411" s="187">
        <v>2731</v>
      </c>
      <c r="B411" s="187">
        <v>2123</v>
      </c>
      <c r="C411" s="187" t="s">
        <v>502</v>
      </c>
      <c r="D411" s="187">
        <v>101</v>
      </c>
      <c r="E411" s="187" t="s">
        <v>503</v>
      </c>
      <c r="F411" s="187" t="s">
        <v>547</v>
      </c>
      <c r="G411" s="187" t="s">
        <v>548</v>
      </c>
      <c r="H411" s="188">
        <v>45392</v>
      </c>
      <c r="I411" s="187" t="s">
        <v>506</v>
      </c>
      <c r="J411" s="189">
        <v>0</v>
      </c>
      <c r="K411" s="189">
        <v>164795</v>
      </c>
    </row>
    <row r="412" spans="1:11">
      <c r="A412" s="187">
        <v>2739</v>
      </c>
      <c r="B412" s="187">
        <v>2146</v>
      </c>
      <c r="C412" s="187" t="s">
        <v>502</v>
      </c>
      <c r="D412" s="187">
        <v>110</v>
      </c>
      <c r="E412" s="187" t="s">
        <v>503</v>
      </c>
      <c r="F412" s="187" t="s">
        <v>547</v>
      </c>
      <c r="G412" s="187" t="s">
        <v>548</v>
      </c>
      <c r="H412" s="188">
        <v>45393</v>
      </c>
      <c r="I412" s="187" t="s">
        <v>506</v>
      </c>
      <c r="J412" s="189">
        <v>0</v>
      </c>
      <c r="K412" s="189">
        <v>103971</v>
      </c>
    </row>
    <row r="413" spans="1:11">
      <c r="A413" s="187">
        <v>2747</v>
      </c>
      <c r="B413" s="187">
        <v>2158</v>
      </c>
      <c r="C413" s="187" t="s">
        <v>502</v>
      </c>
      <c r="D413" s="187">
        <v>122</v>
      </c>
      <c r="E413" s="187" t="s">
        <v>503</v>
      </c>
      <c r="F413" s="187" t="s">
        <v>547</v>
      </c>
      <c r="G413" s="187" t="s">
        <v>548</v>
      </c>
      <c r="H413" s="188">
        <v>45394</v>
      </c>
      <c r="I413" s="187" t="s">
        <v>518</v>
      </c>
      <c r="J413" s="189">
        <v>0</v>
      </c>
      <c r="K413" s="189">
        <v>83930</v>
      </c>
    </row>
    <row r="414" spans="1:11">
      <c r="A414" s="187">
        <v>2777</v>
      </c>
      <c r="B414" s="187">
        <v>2328</v>
      </c>
      <c r="C414" s="187" t="s">
        <v>502</v>
      </c>
      <c r="D414" s="187">
        <v>148</v>
      </c>
      <c r="E414" s="187" t="s">
        <v>503</v>
      </c>
      <c r="F414" s="187" t="s">
        <v>547</v>
      </c>
      <c r="G414" s="187" t="s">
        <v>548</v>
      </c>
      <c r="H414" s="188">
        <v>45398</v>
      </c>
      <c r="I414" s="187" t="s">
        <v>506</v>
      </c>
      <c r="J414" s="189">
        <v>0</v>
      </c>
      <c r="K414" s="189">
        <v>6744</v>
      </c>
    </row>
    <row r="415" spans="1:11">
      <c r="A415" s="187">
        <v>2785</v>
      </c>
      <c r="B415" s="187">
        <v>2349</v>
      </c>
      <c r="C415" s="187" t="s">
        <v>502</v>
      </c>
      <c r="D415" s="187">
        <v>158</v>
      </c>
      <c r="E415" s="187" t="s">
        <v>503</v>
      </c>
      <c r="F415" s="187" t="s">
        <v>547</v>
      </c>
      <c r="G415" s="187" t="s">
        <v>548</v>
      </c>
      <c r="H415" s="188">
        <v>45399</v>
      </c>
      <c r="I415" s="187" t="s">
        <v>506</v>
      </c>
      <c r="J415" s="189">
        <v>6449</v>
      </c>
      <c r="K415" s="189">
        <v>0</v>
      </c>
    </row>
    <row r="416" spans="1:11">
      <c r="A416" s="187">
        <v>2786</v>
      </c>
      <c r="B416" s="187">
        <v>2396</v>
      </c>
      <c r="C416" s="187" t="s">
        <v>502</v>
      </c>
      <c r="D416" s="187">
        <v>166</v>
      </c>
      <c r="E416" s="187" t="s">
        <v>503</v>
      </c>
      <c r="F416" s="187" t="s">
        <v>547</v>
      </c>
      <c r="G416" s="187" t="s">
        <v>548</v>
      </c>
      <c r="H416" s="188">
        <v>45400</v>
      </c>
      <c r="I416" s="187" t="s">
        <v>506</v>
      </c>
      <c r="J416" s="189">
        <v>64261</v>
      </c>
      <c r="K416" s="189">
        <v>0</v>
      </c>
    </row>
    <row r="417" spans="1:11">
      <c r="A417" s="187">
        <v>2794</v>
      </c>
      <c r="B417" s="187">
        <v>2410</v>
      </c>
      <c r="C417" s="187" t="s">
        <v>502</v>
      </c>
      <c r="D417" s="187">
        <v>172</v>
      </c>
      <c r="E417" s="187" t="s">
        <v>503</v>
      </c>
      <c r="F417" s="187" t="s">
        <v>547</v>
      </c>
      <c r="G417" s="187" t="s">
        <v>548</v>
      </c>
      <c r="H417" s="188">
        <v>45401</v>
      </c>
      <c r="I417" s="187" t="s">
        <v>506</v>
      </c>
      <c r="J417" s="189">
        <v>0</v>
      </c>
      <c r="K417" s="189">
        <v>147583</v>
      </c>
    </row>
    <row r="418" spans="1:11">
      <c r="A418" s="187">
        <v>2823</v>
      </c>
      <c r="B418" s="187">
        <v>2540</v>
      </c>
      <c r="C418" s="187" t="s">
        <v>502</v>
      </c>
      <c r="D418" s="187">
        <v>185</v>
      </c>
      <c r="E418" s="187" t="s">
        <v>503</v>
      </c>
      <c r="F418" s="187" t="s">
        <v>547</v>
      </c>
      <c r="G418" s="187" t="s">
        <v>548</v>
      </c>
      <c r="H418" s="188">
        <v>45404</v>
      </c>
      <c r="I418" s="187" t="s">
        <v>506</v>
      </c>
      <c r="J418" s="189">
        <v>0</v>
      </c>
      <c r="K418" s="189">
        <v>102724</v>
      </c>
    </row>
    <row r="419" spans="1:11">
      <c r="A419" s="187">
        <v>2824</v>
      </c>
      <c r="B419" s="187">
        <v>2597</v>
      </c>
      <c r="C419" s="187" t="s">
        <v>502</v>
      </c>
      <c r="D419" s="187">
        <v>193</v>
      </c>
      <c r="E419" s="187" t="s">
        <v>503</v>
      </c>
      <c r="F419" s="187" t="s">
        <v>547</v>
      </c>
      <c r="G419" s="187" t="s">
        <v>548</v>
      </c>
      <c r="H419" s="188">
        <v>45405</v>
      </c>
      <c r="I419" s="187" t="s">
        <v>506</v>
      </c>
      <c r="J419" s="189">
        <v>1700</v>
      </c>
      <c r="K419" s="189">
        <v>0</v>
      </c>
    </row>
    <row r="420" spans="1:11">
      <c r="A420" s="187">
        <v>2832</v>
      </c>
      <c r="B420" s="187">
        <v>2643</v>
      </c>
      <c r="C420" s="187" t="s">
        <v>502</v>
      </c>
      <c r="D420" s="187">
        <v>201</v>
      </c>
      <c r="E420" s="187" t="s">
        <v>503</v>
      </c>
      <c r="F420" s="187" t="s">
        <v>547</v>
      </c>
      <c r="G420" s="187" t="s">
        <v>548</v>
      </c>
      <c r="H420" s="188">
        <v>45406</v>
      </c>
      <c r="I420" s="187" t="s">
        <v>506</v>
      </c>
      <c r="J420" s="189">
        <v>0</v>
      </c>
      <c r="K420" s="189">
        <v>96316</v>
      </c>
    </row>
    <row r="421" spans="1:11">
      <c r="A421" s="187">
        <v>2840</v>
      </c>
      <c r="B421" s="187">
        <v>2697</v>
      </c>
      <c r="C421" s="187" t="s">
        <v>502</v>
      </c>
      <c r="D421" s="187">
        <v>209</v>
      </c>
      <c r="E421" s="187" t="s">
        <v>503</v>
      </c>
      <c r="F421" s="187" t="s">
        <v>547</v>
      </c>
      <c r="G421" s="187" t="s">
        <v>548</v>
      </c>
      <c r="H421" s="188">
        <v>45407</v>
      </c>
      <c r="I421" s="187" t="s">
        <v>506</v>
      </c>
      <c r="J421" s="189">
        <v>235136</v>
      </c>
      <c r="K421" s="189">
        <v>0</v>
      </c>
    </row>
    <row r="422" spans="1:11">
      <c r="A422" s="187">
        <v>2848</v>
      </c>
      <c r="B422" s="187">
        <v>3111</v>
      </c>
      <c r="C422" s="187" t="s">
        <v>502</v>
      </c>
      <c r="D422" s="187">
        <v>225</v>
      </c>
      <c r="E422" s="187" t="s">
        <v>503</v>
      </c>
      <c r="F422" s="187" t="s">
        <v>547</v>
      </c>
      <c r="G422" s="187" t="s">
        <v>548</v>
      </c>
      <c r="H422" s="188">
        <v>45408</v>
      </c>
      <c r="I422" s="187" t="s">
        <v>506</v>
      </c>
      <c r="J422" s="189">
        <v>2697</v>
      </c>
      <c r="K422" s="189">
        <v>0</v>
      </c>
    </row>
    <row r="423" spans="1:11">
      <c r="A423" s="187">
        <v>2877</v>
      </c>
      <c r="B423" s="187">
        <v>3211</v>
      </c>
      <c r="C423" s="187" t="s">
        <v>502</v>
      </c>
      <c r="D423" s="187">
        <v>246</v>
      </c>
      <c r="E423" s="187" t="s">
        <v>503</v>
      </c>
      <c r="F423" s="187" t="s">
        <v>547</v>
      </c>
      <c r="G423" s="187" t="s">
        <v>548</v>
      </c>
      <c r="H423" s="188">
        <v>45412</v>
      </c>
      <c r="I423" s="187" t="s">
        <v>506</v>
      </c>
      <c r="J423" s="189">
        <v>10789</v>
      </c>
      <c r="K423" s="189">
        <v>0</v>
      </c>
    </row>
    <row r="424" spans="1:11">
      <c r="A424" s="187">
        <v>2885</v>
      </c>
      <c r="B424" s="187">
        <v>3330</v>
      </c>
      <c r="C424" s="187" t="s">
        <v>502</v>
      </c>
      <c r="D424" s="187">
        <v>285</v>
      </c>
      <c r="E424" s="187" t="s">
        <v>503</v>
      </c>
      <c r="F424" s="187" t="s">
        <v>547</v>
      </c>
      <c r="G424" s="187" t="s">
        <v>548</v>
      </c>
      <c r="H424" s="188">
        <v>45412</v>
      </c>
      <c r="I424" s="187" t="s">
        <v>506</v>
      </c>
      <c r="J424" s="189">
        <v>0</v>
      </c>
      <c r="K424" s="189">
        <v>517190</v>
      </c>
    </row>
    <row r="425" spans="1:11">
      <c r="A425" s="187">
        <v>2900</v>
      </c>
      <c r="B425" s="187">
        <v>3586</v>
      </c>
      <c r="C425" s="187" t="s">
        <v>502</v>
      </c>
      <c r="D425" s="187">
        <v>301</v>
      </c>
      <c r="E425" s="187" t="s">
        <v>503</v>
      </c>
      <c r="F425" s="187" t="s">
        <v>547</v>
      </c>
      <c r="G425" s="187" t="s">
        <v>548</v>
      </c>
      <c r="H425" s="188">
        <v>45414</v>
      </c>
      <c r="I425" s="187" t="s">
        <v>506</v>
      </c>
      <c r="J425" s="189">
        <v>11906</v>
      </c>
      <c r="K425" s="189">
        <v>0</v>
      </c>
    </row>
    <row r="426" spans="1:11">
      <c r="A426" s="187">
        <v>2908</v>
      </c>
      <c r="B426" s="187">
        <v>3601</v>
      </c>
      <c r="C426" s="187" t="s">
        <v>502</v>
      </c>
      <c r="D426" s="187">
        <v>310</v>
      </c>
      <c r="E426" s="187" t="s">
        <v>503</v>
      </c>
      <c r="F426" s="187" t="s">
        <v>547</v>
      </c>
      <c r="G426" s="187" t="s">
        <v>548</v>
      </c>
      <c r="H426" s="188">
        <v>45415</v>
      </c>
      <c r="I426" s="187" t="s">
        <v>506</v>
      </c>
      <c r="J426" s="189">
        <v>76971</v>
      </c>
      <c r="K426" s="189">
        <v>0</v>
      </c>
    </row>
    <row r="427" spans="1:11">
      <c r="A427" s="187">
        <v>2930</v>
      </c>
      <c r="B427" s="187">
        <v>3612</v>
      </c>
      <c r="C427" s="187" t="s">
        <v>502</v>
      </c>
      <c r="D427" s="187">
        <v>329</v>
      </c>
      <c r="E427" s="187" t="s">
        <v>503</v>
      </c>
      <c r="F427" s="187" t="s">
        <v>547</v>
      </c>
      <c r="G427" s="187" t="s">
        <v>548</v>
      </c>
      <c r="H427" s="188">
        <v>45418</v>
      </c>
      <c r="I427" s="187" t="s">
        <v>507</v>
      </c>
      <c r="J427" s="189">
        <v>248745</v>
      </c>
      <c r="K427" s="189">
        <v>0</v>
      </c>
    </row>
    <row r="428" spans="1:11">
      <c r="A428" s="187">
        <v>2932</v>
      </c>
      <c r="B428" s="187">
        <v>3647</v>
      </c>
      <c r="C428" s="187" t="s">
        <v>502</v>
      </c>
      <c r="D428" s="187">
        <v>338</v>
      </c>
      <c r="E428" s="187" t="s">
        <v>503</v>
      </c>
      <c r="F428" s="187" t="s">
        <v>547</v>
      </c>
      <c r="G428" s="187" t="s">
        <v>548</v>
      </c>
      <c r="H428" s="188">
        <v>45419</v>
      </c>
      <c r="I428" s="187" t="s">
        <v>508</v>
      </c>
      <c r="J428" s="189">
        <v>0</v>
      </c>
      <c r="K428" s="189">
        <v>214225</v>
      </c>
    </row>
    <row r="429" spans="1:11">
      <c r="A429" s="187">
        <v>2948</v>
      </c>
      <c r="B429" s="187">
        <v>3731</v>
      </c>
      <c r="C429" s="187" t="s">
        <v>502</v>
      </c>
      <c r="D429" s="187">
        <v>347</v>
      </c>
      <c r="E429" s="187" t="s">
        <v>503</v>
      </c>
      <c r="F429" s="187" t="s">
        <v>547</v>
      </c>
      <c r="G429" s="187" t="s">
        <v>548</v>
      </c>
      <c r="H429" s="188">
        <v>45420</v>
      </c>
      <c r="I429" s="187" t="s">
        <v>508</v>
      </c>
      <c r="J429" s="189">
        <v>34152</v>
      </c>
      <c r="K429" s="189">
        <v>0</v>
      </c>
    </row>
    <row r="430" spans="1:11">
      <c r="A430" s="187">
        <v>2950</v>
      </c>
      <c r="B430" s="187">
        <v>3778</v>
      </c>
      <c r="C430" s="187" t="s">
        <v>502</v>
      </c>
      <c r="D430" s="187">
        <v>352</v>
      </c>
      <c r="E430" s="187" t="s">
        <v>503</v>
      </c>
      <c r="F430" s="187" t="s">
        <v>547</v>
      </c>
      <c r="G430" s="187" t="s">
        <v>548</v>
      </c>
      <c r="H430" s="188">
        <v>45421</v>
      </c>
      <c r="I430" s="187" t="s">
        <v>508</v>
      </c>
      <c r="J430" s="189">
        <v>0</v>
      </c>
      <c r="K430" s="189">
        <v>202540</v>
      </c>
    </row>
    <row r="431" spans="1:11">
      <c r="A431" s="187">
        <v>2959</v>
      </c>
      <c r="B431" s="187">
        <v>3847</v>
      </c>
      <c r="C431" s="187" t="s">
        <v>502</v>
      </c>
      <c r="D431" s="187">
        <v>359</v>
      </c>
      <c r="E431" s="187" t="s">
        <v>503</v>
      </c>
      <c r="F431" s="187" t="s">
        <v>547</v>
      </c>
      <c r="G431" s="187" t="s">
        <v>548</v>
      </c>
      <c r="H431" s="188">
        <v>45422</v>
      </c>
      <c r="I431" s="187" t="s">
        <v>508</v>
      </c>
      <c r="J431" s="189">
        <v>0</v>
      </c>
      <c r="K431" s="189">
        <v>206730</v>
      </c>
    </row>
    <row r="432" spans="1:11">
      <c r="A432" s="187">
        <v>2993</v>
      </c>
      <c r="B432" s="187">
        <v>4053</v>
      </c>
      <c r="C432" s="187" t="s">
        <v>502</v>
      </c>
      <c r="D432" s="187">
        <v>381</v>
      </c>
      <c r="E432" s="187" t="s">
        <v>503</v>
      </c>
      <c r="F432" s="187" t="s">
        <v>547</v>
      </c>
      <c r="G432" s="187" t="s">
        <v>548</v>
      </c>
      <c r="H432" s="188">
        <v>45425</v>
      </c>
      <c r="I432" s="187" t="s">
        <v>508</v>
      </c>
      <c r="J432" s="189">
        <v>149853</v>
      </c>
      <c r="K432" s="189">
        <v>0</v>
      </c>
    </row>
    <row r="433" spans="1:11">
      <c r="A433" s="187">
        <v>3002</v>
      </c>
      <c r="B433" s="187">
        <v>4115</v>
      </c>
      <c r="C433" s="187" t="s">
        <v>502</v>
      </c>
      <c r="D433" s="187">
        <v>389</v>
      </c>
      <c r="E433" s="187" t="s">
        <v>503</v>
      </c>
      <c r="F433" s="187" t="s">
        <v>547</v>
      </c>
      <c r="G433" s="187" t="s">
        <v>548</v>
      </c>
      <c r="H433" s="188">
        <v>45426</v>
      </c>
      <c r="I433" s="187" t="s">
        <v>508</v>
      </c>
      <c r="J433" s="189">
        <v>6354</v>
      </c>
      <c r="K433" s="189">
        <v>0</v>
      </c>
    </row>
    <row r="434" spans="1:11">
      <c r="A434" s="187">
        <v>3010</v>
      </c>
      <c r="B434" s="187">
        <v>4118</v>
      </c>
      <c r="C434" s="187" t="s">
        <v>502</v>
      </c>
      <c r="D434" s="187">
        <v>394</v>
      </c>
      <c r="E434" s="187" t="s">
        <v>503</v>
      </c>
      <c r="F434" s="187" t="s">
        <v>547</v>
      </c>
      <c r="G434" s="187" t="s">
        <v>548</v>
      </c>
      <c r="H434" s="188">
        <v>45427</v>
      </c>
      <c r="I434" s="187" t="s">
        <v>508</v>
      </c>
      <c r="J434" s="189">
        <v>6354</v>
      </c>
      <c r="K434" s="189">
        <v>0</v>
      </c>
    </row>
    <row r="435" spans="1:11">
      <c r="A435" s="187">
        <v>3011</v>
      </c>
      <c r="B435" s="187">
        <v>4477</v>
      </c>
      <c r="C435" s="187" t="s">
        <v>502</v>
      </c>
      <c r="D435" s="187">
        <v>399</v>
      </c>
      <c r="E435" s="187" t="s">
        <v>503</v>
      </c>
      <c r="F435" s="187" t="s">
        <v>547</v>
      </c>
      <c r="G435" s="187" t="s">
        <v>548</v>
      </c>
      <c r="H435" s="188">
        <v>45428</v>
      </c>
      <c r="I435" s="187" t="s">
        <v>508</v>
      </c>
      <c r="J435" s="189">
        <v>0</v>
      </c>
      <c r="K435" s="189">
        <v>672</v>
      </c>
    </row>
    <row r="436" spans="1:11">
      <c r="A436" s="187">
        <v>3019</v>
      </c>
      <c r="B436" s="187">
        <v>4497</v>
      </c>
      <c r="C436" s="187" t="s">
        <v>502</v>
      </c>
      <c r="D436" s="187">
        <v>403</v>
      </c>
      <c r="E436" s="187" t="s">
        <v>503</v>
      </c>
      <c r="F436" s="187" t="s">
        <v>547</v>
      </c>
      <c r="G436" s="187" t="s">
        <v>548</v>
      </c>
      <c r="H436" s="188">
        <v>45429</v>
      </c>
      <c r="I436" s="187" t="s">
        <v>508</v>
      </c>
      <c r="J436" s="189">
        <v>126915</v>
      </c>
      <c r="K436" s="189">
        <v>0</v>
      </c>
    </row>
    <row r="437" spans="1:11">
      <c r="A437" s="187">
        <v>3041</v>
      </c>
      <c r="B437" s="187">
        <v>4579</v>
      </c>
      <c r="C437" s="187" t="s">
        <v>502</v>
      </c>
      <c r="D437" s="187">
        <v>421</v>
      </c>
      <c r="E437" s="187" t="s">
        <v>503</v>
      </c>
      <c r="F437" s="187" t="s">
        <v>547</v>
      </c>
      <c r="G437" s="187" t="s">
        <v>548</v>
      </c>
      <c r="H437" s="188">
        <v>45432</v>
      </c>
      <c r="I437" s="187" t="s">
        <v>508</v>
      </c>
      <c r="J437" s="189">
        <v>92539</v>
      </c>
      <c r="K437" s="189">
        <v>0</v>
      </c>
    </row>
    <row r="438" spans="1:11">
      <c r="A438" s="187">
        <v>3049</v>
      </c>
      <c r="B438" s="187">
        <v>4792</v>
      </c>
      <c r="C438" s="187" t="s">
        <v>502</v>
      </c>
      <c r="D438" s="187">
        <v>440</v>
      </c>
      <c r="E438" s="187" t="s">
        <v>503</v>
      </c>
      <c r="F438" s="187" t="s">
        <v>547</v>
      </c>
      <c r="G438" s="187" t="s">
        <v>548</v>
      </c>
      <c r="H438" s="188">
        <v>45433</v>
      </c>
      <c r="I438" s="187" t="s">
        <v>508</v>
      </c>
      <c r="J438" s="189">
        <v>0</v>
      </c>
      <c r="K438" s="189">
        <v>80459</v>
      </c>
    </row>
    <row r="439" spans="1:11">
      <c r="A439" s="187">
        <v>3057</v>
      </c>
      <c r="B439" s="187">
        <v>4844</v>
      </c>
      <c r="C439" s="187" t="s">
        <v>502</v>
      </c>
      <c r="D439" s="187">
        <v>447</v>
      </c>
      <c r="E439" s="187" t="s">
        <v>503</v>
      </c>
      <c r="F439" s="187" t="s">
        <v>547</v>
      </c>
      <c r="G439" s="187" t="s">
        <v>548</v>
      </c>
      <c r="H439" s="188">
        <v>45434</v>
      </c>
      <c r="I439" s="187" t="s">
        <v>508</v>
      </c>
      <c r="J439" s="189">
        <v>74174</v>
      </c>
      <c r="K439" s="189">
        <v>0</v>
      </c>
    </row>
    <row r="440" spans="1:11">
      <c r="A440" s="187">
        <v>3065</v>
      </c>
      <c r="B440" s="187">
        <v>4856</v>
      </c>
      <c r="C440" s="187" t="s">
        <v>502</v>
      </c>
      <c r="D440" s="187">
        <v>456</v>
      </c>
      <c r="E440" s="187" t="s">
        <v>503</v>
      </c>
      <c r="F440" s="187" t="s">
        <v>547</v>
      </c>
      <c r="G440" s="187" t="s">
        <v>548</v>
      </c>
      <c r="H440" s="188">
        <v>45435</v>
      </c>
      <c r="I440" s="187" t="s">
        <v>508</v>
      </c>
      <c r="J440" s="189">
        <v>0</v>
      </c>
      <c r="K440" s="189">
        <v>40751</v>
      </c>
    </row>
    <row r="441" spans="1:11">
      <c r="A441" s="187">
        <v>3073</v>
      </c>
      <c r="B441" s="187">
        <v>4866</v>
      </c>
      <c r="C441" s="187" t="s">
        <v>502</v>
      </c>
      <c r="D441" s="187">
        <v>465</v>
      </c>
      <c r="E441" s="187" t="s">
        <v>503</v>
      </c>
      <c r="F441" s="187" t="s">
        <v>547</v>
      </c>
      <c r="G441" s="187" t="s">
        <v>548</v>
      </c>
      <c r="H441" s="188">
        <v>45436</v>
      </c>
      <c r="I441" s="187" t="s">
        <v>508</v>
      </c>
      <c r="J441" s="189">
        <v>0</v>
      </c>
      <c r="K441" s="189">
        <v>72414</v>
      </c>
    </row>
    <row r="442" spans="1:11">
      <c r="A442" s="187">
        <v>3095</v>
      </c>
      <c r="B442" s="187">
        <v>4870</v>
      </c>
      <c r="C442" s="187" t="s">
        <v>502</v>
      </c>
      <c r="D442" s="187">
        <v>486</v>
      </c>
      <c r="E442" s="187" t="s">
        <v>503</v>
      </c>
      <c r="F442" s="187" t="s">
        <v>547</v>
      </c>
      <c r="G442" s="187" t="s">
        <v>548</v>
      </c>
      <c r="H442" s="188">
        <v>45439</v>
      </c>
      <c r="I442" s="187" t="s">
        <v>508</v>
      </c>
      <c r="J442" s="189">
        <v>0</v>
      </c>
      <c r="K442" s="189">
        <v>45454</v>
      </c>
    </row>
    <row r="443" spans="1:11">
      <c r="A443" s="187">
        <v>3110</v>
      </c>
      <c r="B443" s="187">
        <v>4876</v>
      </c>
      <c r="C443" s="187" t="s">
        <v>502</v>
      </c>
      <c r="D443" s="187">
        <v>493</v>
      </c>
      <c r="E443" s="187" t="s">
        <v>503</v>
      </c>
      <c r="F443" s="187" t="s">
        <v>547</v>
      </c>
      <c r="G443" s="187" t="s">
        <v>548</v>
      </c>
      <c r="H443" s="188">
        <v>45440</v>
      </c>
      <c r="I443" s="187" t="s">
        <v>508</v>
      </c>
      <c r="J443" s="189">
        <v>0</v>
      </c>
      <c r="K443" s="189">
        <v>368210</v>
      </c>
    </row>
    <row r="444" spans="1:11">
      <c r="A444" s="187">
        <v>3118</v>
      </c>
      <c r="B444" s="187">
        <v>4986</v>
      </c>
      <c r="C444" s="187" t="s">
        <v>502</v>
      </c>
      <c r="D444" s="187">
        <v>499</v>
      </c>
      <c r="E444" s="187" t="s">
        <v>503</v>
      </c>
      <c r="F444" s="187" t="s">
        <v>547</v>
      </c>
      <c r="G444" s="187" t="s">
        <v>548</v>
      </c>
      <c r="H444" s="188">
        <v>45441</v>
      </c>
      <c r="I444" s="187" t="s">
        <v>508</v>
      </c>
      <c r="J444" s="189">
        <v>0</v>
      </c>
      <c r="K444" s="189">
        <v>133538</v>
      </c>
    </row>
    <row r="445" spans="1:11">
      <c r="A445" s="187">
        <v>3126</v>
      </c>
      <c r="B445" s="187">
        <v>4887</v>
      </c>
      <c r="C445" s="187" t="s">
        <v>502</v>
      </c>
      <c r="D445" s="187">
        <v>510</v>
      </c>
      <c r="E445" s="187" t="s">
        <v>503</v>
      </c>
      <c r="F445" s="187" t="s">
        <v>547</v>
      </c>
      <c r="G445" s="187" t="s">
        <v>548</v>
      </c>
      <c r="H445" s="188">
        <v>45442</v>
      </c>
      <c r="I445" s="187" t="s">
        <v>508</v>
      </c>
      <c r="J445" s="189">
        <v>52840</v>
      </c>
      <c r="K445" s="189">
        <v>0</v>
      </c>
    </row>
    <row r="446" spans="1:11">
      <c r="A446" s="187">
        <v>3134</v>
      </c>
      <c r="B446" s="187">
        <v>5019</v>
      </c>
      <c r="C446" s="187" t="s">
        <v>502</v>
      </c>
      <c r="D446" s="187">
        <v>542</v>
      </c>
      <c r="E446" s="187" t="s">
        <v>503</v>
      </c>
      <c r="F446" s="187" t="s">
        <v>547</v>
      </c>
      <c r="G446" s="187" t="s">
        <v>548</v>
      </c>
      <c r="H446" s="188">
        <v>45443</v>
      </c>
      <c r="I446" s="187" t="s">
        <v>508</v>
      </c>
      <c r="J446" s="189">
        <v>158979</v>
      </c>
      <c r="K446" s="189">
        <v>0</v>
      </c>
    </row>
    <row r="447" spans="1:11">
      <c r="A447" s="187">
        <v>3156</v>
      </c>
      <c r="B447" s="187">
        <v>5375</v>
      </c>
      <c r="C447" s="187" t="s">
        <v>502</v>
      </c>
      <c r="D447" s="187">
        <v>563</v>
      </c>
      <c r="E447" s="187" t="s">
        <v>503</v>
      </c>
      <c r="F447" s="187" t="s">
        <v>547</v>
      </c>
      <c r="G447" s="187" t="s">
        <v>548</v>
      </c>
      <c r="H447" s="188">
        <v>45446</v>
      </c>
      <c r="I447" s="187" t="s">
        <v>508</v>
      </c>
      <c r="J447" s="189">
        <v>10881</v>
      </c>
      <c r="K447" s="189">
        <v>0</v>
      </c>
    </row>
    <row r="448" spans="1:11">
      <c r="A448" s="187">
        <v>3157</v>
      </c>
      <c r="B448" s="187">
        <v>5378</v>
      </c>
      <c r="C448" s="187" t="s">
        <v>502</v>
      </c>
      <c r="D448" s="187">
        <v>568</v>
      </c>
      <c r="E448" s="187" t="s">
        <v>503</v>
      </c>
      <c r="F448" s="187" t="s">
        <v>547</v>
      </c>
      <c r="G448" s="187" t="s">
        <v>548</v>
      </c>
      <c r="H448" s="188">
        <v>45447</v>
      </c>
      <c r="I448" s="187" t="s">
        <v>508</v>
      </c>
      <c r="J448" s="189">
        <v>0</v>
      </c>
      <c r="K448" s="189">
        <v>130694</v>
      </c>
    </row>
    <row r="449" spans="1:11">
      <c r="A449" s="187">
        <v>3172</v>
      </c>
      <c r="B449" s="187">
        <v>5433</v>
      </c>
      <c r="C449" s="187" t="s">
        <v>502</v>
      </c>
      <c r="D449" s="187">
        <v>585</v>
      </c>
      <c r="E449" s="187" t="s">
        <v>503</v>
      </c>
      <c r="F449" s="187" t="s">
        <v>547</v>
      </c>
      <c r="G449" s="187" t="s">
        <v>548</v>
      </c>
      <c r="H449" s="188">
        <v>45448</v>
      </c>
      <c r="I449" s="187" t="s">
        <v>508</v>
      </c>
      <c r="J449" s="189">
        <v>134955</v>
      </c>
      <c r="K449" s="189">
        <v>0</v>
      </c>
    </row>
    <row r="450" spans="1:11">
      <c r="A450" s="187">
        <v>3180</v>
      </c>
      <c r="B450" s="187">
        <v>5533</v>
      </c>
      <c r="C450" s="187" t="s">
        <v>502</v>
      </c>
      <c r="D450" s="187">
        <v>591</v>
      </c>
      <c r="E450" s="187" t="s">
        <v>503</v>
      </c>
      <c r="F450" s="187" t="s">
        <v>547</v>
      </c>
      <c r="G450" s="187" t="s">
        <v>548</v>
      </c>
      <c r="H450" s="188">
        <v>45449</v>
      </c>
      <c r="I450" s="187" t="s">
        <v>508</v>
      </c>
      <c r="J450" s="189">
        <v>0</v>
      </c>
      <c r="K450" s="189">
        <v>68927</v>
      </c>
    </row>
    <row r="451" spans="1:11">
      <c r="A451" s="187">
        <v>3188</v>
      </c>
      <c r="B451" s="187">
        <v>5611</v>
      </c>
      <c r="C451" s="187" t="s">
        <v>502</v>
      </c>
      <c r="D451" s="187">
        <v>607</v>
      </c>
      <c r="E451" s="187" t="s">
        <v>503</v>
      </c>
      <c r="F451" s="187" t="s">
        <v>547</v>
      </c>
      <c r="G451" s="187" t="s">
        <v>548</v>
      </c>
      <c r="H451" s="188">
        <v>45450</v>
      </c>
      <c r="I451" s="187" t="s">
        <v>508</v>
      </c>
      <c r="J451" s="189">
        <v>22508</v>
      </c>
      <c r="K451" s="189">
        <v>0</v>
      </c>
    </row>
    <row r="452" spans="1:11">
      <c r="A452" s="187">
        <v>3203</v>
      </c>
      <c r="B452" s="187">
        <v>6643</v>
      </c>
      <c r="C452" s="187" t="s">
        <v>502</v>
      </c>
      <c r="D452" s="187">
        <v>618</v>
      </c>
      <c r="E452" s="187" t="s">
        <v>503</v>
      </c>
      <c r="F452" s="187" t="s">
        <v>547</v>
      </c>
      <c r="G452" s="187" t="s">
        <v>548</v>
      </c>
      <c r="H452" s="188">
        <v>45453</v>
      </c>
      <c r="I452" s="187" t="s">
        <v>549</v>
      </c>
      <c r="J452" s="189">
        <v>457</v>
      </c>
      <c r="K452" s="189">
        <v>0</v>
      </c>
    </row>
    <row r="453" spans="1:11">
      <c r="A453" s="187">
        <v>3225</v>
      </c>
      <c r="B453" s="187">
        <v>6729</v>
      </c>
      <c r="C453" s="187" t="s">
        <v>502</v>
      </c>
      <c r="D453" s="187">
        <v>655</v>
      </c>
      <c r="E453" s="187" t="s">
        <v>503</v>
      </c>
      <c r="F453" s="187" t="s">
        <v>547</v>
      </c>
      <c r="G453" s="187" t="s">
        <v>548</v>
      </c>
      <c r="H453" s="188">
        <v>45455</v>
      </c>
      <c r="I453" s="187" t="s">
        <v>511</v>
      </c>
      <c r="J453" s="189">
        <v>175714</v>
      </c>
      <c r="K453" s="189">
        <v>0</v>
      </c>
    </row>
    <row r="454" spans="1:11">
      <c r="A454" s="187">
        <v>3233</v>
      </c>
      <c r="B454" s="187">
        <v>6745</v>
      </c>
      <c r="C454" s="187" t="s">
        <v>502</v>
      </c>
      <c r="D454" s="187">
        <v>668</v>
      </c>
      <c r="F454" s="187" t="s">
        <v>547</v>
      </c>
      <c r="G454" s="187" t="s">
        <v>548</v>
      </c>
      <c r="H454" s="188">
        <v>45456</v>
      </c>
      <c r="I454" s="187" t="s">
        <v>512</v>
      </c>
      <c r="J454" s="189">
        <v>0</v>
      </c>
      <c r="K454" s="189">
        <v>95382</v>
      </c>
    </row>
    <row r="455" spans="1:11">
      <c r="A455" s="187">
        <v>3241</v>
      </c>
      <c r="B455" s="187">
        <v>6760</v>
      </c>
      <c r="C455" s="187" t="s">
        <v>502</v>
      </c>
      <c r="D455" s="187">
        <v>680</v>
      </c>
      <c r="F455" s="187" t="s">
        <v>547</v>
      </c>
      <c r="G455" s="187" t="s">
        <v>548</v>
      </c>
      <c r="H455" s="188">
        <v>45457</v>
      </c>
      <c r="I455" s="187" t="s">
        <v>513</v>
      </c>
      <c r="J455" s="189">
        <v>0</v>
      </c>
      <c r="K455" s="189">
        <v>75205</v>
      </c>
    </row>
    <row r="456" spans="1:11">
      <c r="A456" s="187">
        <v>3263</v>
      </c>
      <c r="B456" s="187">
        <v>6778</v>
      </c>
      <c r="C456" s="187" t="s">
        <v>502</v>
      </c>
      <c r="D456" s="187">
        <v>705</v>
      </c>
      <c r="E456" s="187" t="s">
        <v>503</v>
      </c>
      <c r="F456" s="187" t="s">
        <v>547</v>
      </c>
      <c r="G456" s="187" t="s">
        <v>548</v>
      </c>
      <c r="H456" s="188">
        <v>45460</v>
      </c>
      <c r="I456" s="187" t="s">
        <v>514</v>
      </c>
      <c r="J456" s="189">
        <v>66162</v>
      </c>
      <c r="K456" s="189">
        <v>0</v>
      </c>
    </row>
    <row r="457" spans="1:11">
      <c r="A457" s="187">
        <v>3264</v>
      </c>
      <c r="B457" s="187">
        <v>6822</v>
      </c>
      <c r="C457" s="187" t="s">
        <v>502</v>
      </c>
      <c r="D457" s="187">
        <v>710</v>
      </c>
      <c r="E457" s="187" t="s">
        <v>503</v>
      </c>
      <c r="F457" s="187" t="s">
        <v>547</v>
      </c>
      <c r="G457" s="187" t="s">
        <v>548</v>
      </c>
      <c r="H457" s="188">
        <v>45461</v>
      </c>
      <c r="I457" s="187" t="s">
        <v>508</v>
      </c>
      <c r="J457" s="189">
        <v>0</v>
      </c>
      <c r="K457" s="189">
        <v>155295</v>
      </c>
    </row>
    <row r="458" spans="1:11">
      <c r="A458" s="187">
        <v>3274</v>
      </c>
      <c r="B458" s="187">
        <v>7122</v>
      </c>
      <c r="C458" s="187" t="s">
        <v>502</v>
      </c>
      <c r="D458" s="187">
        <v>728</v>
      </c>
      <c r="E458" s="187" t="s">
        <v>503</v>
      </c>
      <c r="F458" s="187" t="s">
        <v>547</v>
      </c>
      <c r="G458" s="187" t="s">
        <v>548</v>
      </c>
      <c r="H458" s="188">
        <v>45462</v>
      </c>
      <c r="I458" s="187" t="s">
        <v>508</v>
      </c>
      <c r="J458" s="189">
        <v>14060</v>
      </c>
      <c r="K458" s="189">
        <v>0</v>
      </c>
    </row>
    <row r="459" spans="1:11">
      <c r="A459" s="187">
        <v>3282</v>
      </c>
      <c r="B459" s="187">
        <v>7472</v>
      </c>
      <c r="C459" s="187" t="s">
        <v>502</v>
      </c>
      <c r="D459" s="187">
        <v>744</v>
      </c>
      <c r="E459" s="187" t="s">
        <v>503</v>
      </c>
      <c r="F459" s="187" t="s">
        <v>547</v>
      </c>
      <c r="G459" s="187" t="s">
        <v>548</v>
      </c>
      <c r="H459" s="188">
        <v>45463</v>
      </c>
      <c r="I459" s="187" t="s">
        <v>508</v>
      </c>
      <c r="J459" s="189">
        <v>93304</v>
      </c>
      <c r="K459" s="189">
        <v>0</v>
      </c>
    </row>
    <row r="460" spans="1:11">
      <c r="A460" s="187">
        <v>3297</v>
      </c>
      <c r="B460" s="187">
        <v>7539</v>
      </c>
      <c r="C460" s="187" t="s">
        <v>502</v>
      </c>
      <c r="D460" s="187">
        <v>760</v>
      </c>
      <c r="E460" s="187" t="s">
        <v>503</v>
      </c>
      <c r="F460" s="187" t="s">
        <v>547</v>
      </c>
      <c r="G460" s="187" t="s">
        <v>548</v>
      </c>
      <c r="H460" s="188">
        <v>45464</v>
      </c>
      <c r="I460" s="187" t="s">
        <v>508</v>
      </c>
      <c r="J460" s="189">
        <v>0</v>
      </c>
      <c r="K460" s="189">
        <v>10466</v>
      </c>
    </row>
    <row r="461" spans="1:11">
      <c r="A461" s="187">
        <v>3319</v>
      </c>
      <c r="B461" s="187">
        <v>8060</v>
      </c>
      <c r="C461" s="187" t="s">
        <v>502</v>
      </c>
      <c r="D461" s="187">
        <v>791</v>
      </c>
      <c r="E461" s="187" t="s">
        <v>503</v>
      </c>
      <c r="F461" s="187" t="s">
        <v>547</v>
      </c>
      <c r="G461" s="187" t="s">
        <v>548</v>
      </c>
      <c r="H461" s="188">
        <v>45467</v>
      </c>
      <c r="I461" s="187" t="s">
        <v>508</v>
      </c>
      <c r="J461" s="189">
        <v>54058</v>
      </c>
      <c r="K461" s="189">
        <v>0</v>
      </c>
    </row>
    <row r="462" spans="1:11">
      <c r="A462" s="187">
        <v>3327</v>
      </c>
      <c r="B462" s="187">
        <v>8288</v>
      </c>
      <c r="C462" s="187" t="s">
        <v>502</v>
      </c>
      <c r="D462" s="187">
        <v>811</v>
      </c>
      <c r="E462" s="187" t="s">
        <v>503</v>
      </c>
      <c r="F462" s="187" t="s">
        <v>547</v>
      </c>
      <c r="G462" s="187" t="s">
        <v>548</v>
      </c>
      <c r="H462" s="188">
        <v>45468</v>
      </c>
      <c r="I462" s="187" t="s">
        <v>508</v>
      </c>
      <c r="J462" s="189">
        <v>50938</v>
      </c>
      <c r="K462" s="189">
        <v>0</v>
      </c>
    </row>
    <row r="463" spans="1:11">
      <c r="A463" s="187">
        <v>3335</v>
      </c>
      <c r="B463" s="187">
        <v>8303</v>
      </c>
      <c r="C463" s="187" t="s">
        <v>502</v>
      </c>
      <c r="D463" s="187">
        <v>823</v>
      </c>
      <c r="E463" s="187" t="s">
        <v>503</v>
      </c>
      <c r="F463" s="187" t="s">
        <v>547</v>
      </c>
      <c r="G463" s="187" t="s">
        <v>548</v>
      </c>
      <c r="H463" s="188">
        <v>45469</v>
      </c>
      <c r="I463" s="187" t="s">
        <v>508</v>
      </c>
      <c r="J463" s="189">
        <v>42641</v>
      </c>
      <c r="K463" s="189">
        <v>0</v>
      </c>
    </row>
    <row r="464" spans="1:11">
      <c r="A464" s="187">
        <v>3343</v>
      </c>
      <c r="B464" s="187">
        <v>8333</v>
      </c>
      <c r="C464" s="187" t="s">
        <v>502</v>
      </c>
      <c r="D464" s="187">
        <v>836</v>
      </c>
      <c r="E464" s="187" t="s">
        <v>503</v>
      </c>
      <c r="F464" s="187" t="s">
        <v>547</v>
      </c>
      <c r="G464" s="187" t="s">
        <v>548</v>
      </c>
      <c r="H464" s="188">
        <v>45470</v>
      </c>
      <c r="I464" s="187" t="s">
        <v>508</v>
      </c>
      <c r="J464" s="189">
        <v>0</v>
      </c>
      <c r="K464" s="189">
        <v>2161</v>
      </c>
    </row>
    <row r="465" spans="1:14">
      <c r="A465" s="187">
        <v>3351</v>
      </c>
      <c r="B465" s="187">
        <v>8350</v>
      </c>
      <c r="C465" s="187" t="s">
        <v>502</v>
      </c>
      <c r="D465" s="187">
        <v>849</v>
      </c>
      <c r="E465" s="187" t="s">
        <v>503</v>
      </c>
      <c r="F465" s="187" t="s">
        <v>547</v>
      </c>
      <c r="G465" s="187" t="s">
        <v>548</v>
      </c>
      <c r="H465" s="188">
        <v>45471</v>
      </c>
      <c r="I465" s="187" t="s">
        <v>508</v>
      </c>
      <c r="J465" s="189">
        <v>52742</v>
      </c>
      <c r="K465" s="189">
        <v>0</v>
      </c>
    </row>
    <row r="466" spans="1:14">
      <c r="A466" s="187">
        <v>3359</v>
      </c>
      <c r="B466" s="187">
        <v>8568</v>
      </c>
      <c r="C466" s="187" t="s">
        <v>502</v>
      </c>
      <c r="D466" s="187">
        <v>887</v>
      </c>
      <c r="E466" s="187" t="s">
        <v>503</v>
      </c>
      <c r="F466" s="187" t="s">
        <v>547</v>
      </c>
      <c r="G466" s="187" t="s">
        <v>548</v>
      </c>
      <c r="H466" s="188">
        <v>45473</v>
      </c>
      <c r="I466" s="187" t="s">
        <v>508</v>
      </c>
      <c r="J466" s="189">
        <v>0</v>
      </c>
      <c r="K466" s="189">
        <v>393280</v>
      </c>
    </row>
    <row r="467" spans="1:14">
      <c r="A467" s="187">
        <v>3377</v>
      </c>
      <c r="B467" s="187">
        <v>8942</v>
      </c>
      <c r="C467" s="187" t="s">
        <v>502</v>
      </c>
      <c r="D467" s="187">
        <v>903</v>
      </c>
      <c r="E467" s="187" t="s">
        <v>503</v>
      </c>
      <c r="F467" s="187" t="s">
        <v>547</v>
      </c>
      <c r="G467" s="187" t="s">
        <v>548</v>
      </c>
      <c r="H467" s="188">
        <v>45474</v>
      </c>
      <c r="I467" s="187" t="s">
        <v>508</v>
      </c>
      <c r="J467" s="189">
        <v>13461</v>
      </c>
      <c r="K467" s="189">
        <v>0</v>
      </c>
    </row>
    <row r="468" spans="1:14">
      <c r="A468" s="187">
        <v>3397</v>
      </c>
      <c r="B468" s="187">
        <v>9017</v>
      </c>
      <c r="C468" s="187" t="s">
        <v>502</v>
      </c>
      <c r="D468" s="187">
        <v>931</v>
      </c>
      <c r="E468" s="187" t="s">
        <v>503</v>
      </c>
      <c r="F468" s="187" t="s">
        <v>547</v>
      </c>
      <c r="G468" s="187" t="s">
        <v>548</v>
      </c>
      <c r="H468" s="188">
        <v>45476</v>
      </c>
      <c r="I468" s="187" t="s">
        <v>508</v>
      </c>
      <c r="J468" s="189">
        <v>29436</v>
      </c>
      <c r="K468" s="189">
        <v>0</v>
      </c>
    </row>
    <row r="469" spans="1:14">
      <c r="A469" s="187">
        <v>3407</v>
      </c>
      <c r="B469" s="187">
        <v>9459</v>
      </c>
      <c r="C469" s="187" t="s">
        <v>502</v>
      </c>
      <c r="D469" s="187">
        <v>961</v>
      </c>
      <c r="E469" s="187" t="s">
        <v>503</v>
      </c>
      <c r="F469" s="187" t="s">
        <v>547</v>
      </c>
      <c r="G469" s="187" t="s">
        <v>548</v>
      </c>
      <c r="H469" s="188">
        <v>45477</v>
      </c>
      <c r="I469" s="187" t="s">
        <v>508</v>
      </c>
      <c r="J469" s="189">
        <v>6374</v>
      </c>
      <c r="K469" s="189">
        <v>0</v>
      </c>
    </row>
    <row r="470" spans="1:14">
      <c r="A470" s="187">
        <v>3417</v>
      </c>
      <c r="B470" s="187">
        <v>9468</v>
      </c>
      <c r="C470" s="187" t="s">
        <v>502</v>
      </c>
      <c r="D470" s="187">
        <v>963</v>
      </c>
      <c r="E470" s="187" t="s">
        <v>503</v>
      </c>
      <c r="F470" s="187" t="s">
        <v>547</v>
      </c>
      <c r="G470" s="187" t="s">
        <v>548</v>
      </c>
      <c r="H470" s="188">
        <v>45478</v>
      </c>
      <c r="I470" s="187" t="s">
        <v>508</v>
      </c>
      <c r="J470" s="189">
        <v>0</v>
      </c>
      <c r="K470" s="189">
        <v>5401</v>
      </c>
    </row>
    <row r="471" spans="1:14">
      <c r="A471" s="187">
        <v>3445</v>
      </c>
      <c r="B471" s="187">
        <v>9724</v>
      </c>
      <c r="C471" s="187" t="s">
        <v>502</v>
      </c>
      <c r="D471" s="187">
        <v>15015</v>
      </c>
      <c r="F471" s="187" t="s">
        <v>547</v>
      </c>
      <c r="G471" s="187" t="s">
        <v>548</v>
      </c>
      <c r="H471" s="188">
        <v>45481</v>
      </c>
      <c r="I471" s="187" t="s">
        <v>515</v>
      </c>
      <c r="J471" s="189">
        <v>0</v>
      </c>
      <c r="K471" s="189">
        <v>4063</v>
      </c>
      <c r="L471" s="190"/>
      <c r="M471" s="190"/>
      <c r="N471" s="190"/>
    </row>
    <row r="472" spans="1:14">
      <c r="A472" s="187">
        <v>3953</v>
      </c>
      <c r="B472" s="187">
        <v>1561</v>
      </c>
      <c r="C472" s="187" t="s">
        <v>550</v>
      </c>
      <c r="D472" s="187">
        <v>27</v>
      </c>
      <c r="E472" s="187" t="s">
        <v>503</v>
      </c>
      <c r="F472" s="187" t="s">
        <v>551</v>
      </c>
      <c r="G472" s="187" t="s">
        <v>552</v>
      </c>
      <c r="H472" s="188">
        <v>45384</v>
      </c>
      <c r="I472" s="187" t="s">
        <v>549</v>
      </c>
      <c r="J472" s="189">
        <v>47194.5</v>
      </c>
      <c r="K472" s="189">
        <v>0</v>
      </c>
    </row>
    <row r="473" spans="1:14">
      <c r="A473" s="187">
        <v>3955</v>
      </c>
      <c r="B473" s="187">
        <v>1104</v>
      </c>
      <c r="C473" s="187" t="s">
        <v>550</v>
      </c>
      <c r="D473" s="187">
        <v>38</v>
      </c>
      <c r="E473" s="187" t="s">
        <v>503</v>
      </c>
      <c r="F473" s="187" t="s">
        <v>551</v>
      </c>
      <c r="G473" s="187" t="s">
        <v>552</v>
      </c>
      <c r="H473" s="188">
        <v>45385</v>
      </c>
      <c r="I473" s="187" t="s">
        <v>549</v>
      </c>
      <c r="J473" s="189">
        <v>74590</v>
      </c>
      <c r="K473" s="189">
        <v>0</v>
      </c>
    </row>
    <row r="474" spans="1:14">
      <c r="A474" s="187">
        <v>3956</v>
      </c>
      <c r="B474" s="187">
        <v>1582</v>
      </c>
      <c r="C474" s="187" t="s">
        <v>550</v>
      </c>
      <c r="D474" s="187">
        <v>47</v>
      </c>
      <c r="E474" s="187" t="s">
        <v>503</v>
      </c>
      <c r="F474" s="187" t="s">
        <v>551</v>
      </c>
      <c r="G474" s="187" t="s">
        <v>552</v>
      </c>
      <c r="H474" s="188">
        <v>45385</v>
      </c>
      <c r="I474" s="187" t="s">
        <v>549</v>
      </c>
      <c r="J474" s="189">
        <v>0</v>
      </c>
      <c r="K474" s="189">
        <v>47194.5</v>
      </c>
    </row>
    <row r="475" spans="1:14">
      <c r="A475" s="187">
        <v>3958</v>
      </c>
      <c r="B475" s="187">
        <v>2096</v>
      </c>
      <c r="C475" s="187" t="s">
        <v>550</v>
      </c>
      <c r="D475" s="187">
        <v>87</v>
      </c>
      <c r="E475" s="187" t="s">
        <v>503</v>
      </c>
      <c r="F475" s="187" t="s">
        <v>551</v>
      </c>
      <c r="G475" s="187" t="s">
        <v>552</v>
      </c>
      <c r="H475" s="188">
        <v>45390</v>
      </c>
      <c r="I475" s="187" t="s">
        <v>549</v>
      </c>
      <c r="J475" s="189">
        <v>0</v>
      </c>
      <c r="K475" s="189">
        <v>27280</v>
      </c>
    </row>
    <row r="476" spans="1:14">
      <c r="A476" s="187">
        <v>3959</v>
      </c>
      <c r="B476" s="187">
        <v>2116</v>
      </c>
      <c r="C476" s="187" t="s">
        <v>550</v>
      </c>
      <c r="D476" s="187">
        <v>95</v>
      </c>
      <c r="E476" s="187" t="s">
        <v>503</v>
      </c>
      <c r="F476" s="187" t="s">
        <v>551</v>
      </c>
      <c r="G476" s="187" t="s">
        <v>552</v>
      </c>
      <c r="H476" s="188">
        <v>45391</v>
      </c>
      <c r="I476" s="187" t="s">
        <v>549</v>
      </c>
      <c r="J476" s="189">
        <v>0</v>
      </c>
      <c r="K476" s="189">
        <v>48730</v>
      </c>
    </row>
    <row r="477" spans="1:14">
      <c r="A477" s="187">
        <v>3960</v>
      </c>
      <c r="B477" s="187">
        <v>2131</v>
      </c>
      <c r="C477" s="187" t="s">
        <v>550</v>
      </c>
      <c r="D477" s="187">
        <v>103</v>
      </c>
      <c r="E477" s="187" t="s">
        <v>503</v>
      </c>
      <c r="F477" s="187" t="s">
        <v>551</v>
      </c>
      <c r="G477" s="187" t="s">
        <v>552</v>
      </c>
      <c r="H477" s="188">
        <v>45392</v>
      </c>
      <c r="I477" s="187" t="s">
        <v>549</v>
      </c>
      <c r="J477" s="189">
        <v>0</v>
      </c>
      <c r="K477" s="189">
        <v>19030</v>
      </c>
    </row>
    <row r="478" spans="1:14">
      <c r="A478" s="187">
        <v>3961</v>
      </c>
      <c r="B478" s="187">
        <v>2148</v>
      </c>
      <c r="C478" s="187" t="s">
        <v>550</v>
      </c>
      <c r="D478" s="187">
        <v>111</v>
      </c>
      <c r="E478" s="187" t="s">
        <v>503</v>
      </c>
      <c r="F478" s="187" t="s">
        <v>551</v>
      </c>
      <c r="G478" s="187" t="s">
        <v>552</v>
      </c>
      <c r="H478" s="188">
        <v>45393</v>
      </c>
      <c r="I478" s="187" t="s">
        <v>549</v>
      </c>
      <c r="J478" s="189">
        <v>0</v>
      </c>
      <c r="K478" s="189">
        <v>102960</v>
      </c>
    </row>
    <row r="479" spans="1:14">
      <c r="A479" s="187">
        <v>3962</v>
      </c>
      <c r="B479" s="187">
        <v>2151</v>
      </c>
      <c r="C479" s="187" t="s">
        <v>550</v>
      </c>
      <c r="D479" s="187">
        <v>120</v>
      </c>
      <c r="E479" s="187" t="s">
        <v>503</v>
      </c>
      <c r="F479" s="187" t="s">
        <v>551</v>
      </c>
      <c r="G479" s="187" t="s">
        <v>552</v>
      </c>
      <c r="H479" s="188">
        <v>45394</v>
      </c>
      <c r="I479" s="187" t="s">
        <v>549</v>
      </c>
      <c r="J479" s="189">
        <v>0</v>
      </c>
      <c r="K479" s="189">
        <v>88440</v>
      </c>
    </row>
    <row r="480" spans="1:14">
      <c r="A480" s="187">
        <v>3963</v>
      </c>
      <c r="B480" s="187">
        <v>2320</v>
      </c>
      <c r="C480" s="187" t="s">
        <v>550</v>
      </c>
      <c r="D480" s="187">
        <v>140</v>
      </c>
      <c r="E480" s="187" t="s">
        <v>503</v>
      </c>
      <c r="F480" s="187" t="s">
        <v>551</v>
      </c>
      <c r="G480" s="187" t="s">
        <v>552</v>
      </c>
      <c r="H480" s="188">
        <v>45397</v>
      </c>
      <c r="I480" s="187" t="s">
        <v>549</v>
      </c>
      <c r="J480" s="189">
        <v>42075</v>
      </c>
      <c r="K480" s="189">
        <v>0</v>
      </c>
    </row>
    <row r="481" spans="1:11">
      <c r="A481" s="187">
        <v>3964</v>
      </c>
      <c r="B481" s="187">
        <v>2335</v>
      </c>
      <c r="C481" s="187" t="s">
        <v>550</v>
      </c>
      <c r="D481" s="187">
        <v>150</v>
      </c>
      <c r="E481" s="187" t="s">
        <v>503</v>
      </c>
      <c r="F481" s="187" t="s">
        <v>551</v>
      </c>
      <c r="G481" s="187" t="s">
        <v>552</v>
      </c>
      <c r="H481" s="188">
        <v>45398</v>
      </c>
      <c r="I481" s="187" t="s">
        <v>549</v>
      </c>
      <c r="J481" s="189">
        <v>46915</v>
      </c>
      <c r="K481" s="189">
        <v>0</v>
      </c>
    </row>
    <row r="482" spans="1:11">
      <c r="A482" s="187">
        <v>3965</v>
      </c>
      <c r="B482" s="187">
        <v>2355</v>
      </c>
      <c r="C482" s="187" t="s">
        <v>550</v>
      </c>
      <c r="D482" s="187">
        <v>159</v>
      </c>
      <c r="E482" s="187" t="s">
        <v>503</v>
      </c>
      <c r="F482" s="187" t="s">
        <v>551</v>
      </c>
      <c r="G482" s="187" t="s">
        <v>552</v>
      </c>
      <c r="H482" s="188">
        <v>45399</v>
      </c>
      <c r="I482" s="187" t="s">
        <v>549</v>
      </c>
      <c r="J482" s="189">
        <v>0</v>
      </c>
      <c r="K482" s="189">
        <v>825</v>
      </c>
    </row>
    <row r="483" spans="1:11">
      <c r="A483" s="187">
        <v>3966</v>
      </c>
      <c r="B483" s="187">
        <v>2402</v>
      </c>
      <c r="C483" s="187" t="s">
        <v>550</v>
      </c>
      <c r="D483" s="187">
        <v>167</v>
      </c>
      <c r="E483" s="187" t="s">
        <v>503</v>
      </c>
      <c r="F483" s="187" t="s">
        <v>551</v>
      </c>
      <c r="G483" s="187" t="s">
        <v>552</v>
      </c>
      <c r="H483" s="188">
        <v>45400</v>
      </c>
      <c r="I483" s="187" t="s">
        <v>549</v>
      </c>
      <c r="J483" s="189">
        <v>0</v>
      </c>
      <c r="K483" s="189">
        <v>6105</v>
      </c>
    </row>
    <row r="484" spans="1:11">
      <c r="A484" s="187">
        <v>3967</v>
      </c>
      <c r="B484" s="187">
        <v>2416</v>
      </c>
      <c r="C484" s="187" t="s">
        <v>550</v>
      </c>
      <c r="D484" s="187">
        <v>173</v>
      </c>
      <c r="E484" s="187" t="s">
        <v>503</v>
      </c>
      <c r="F484" s="187" t="s">
        <v>551</v>
      </c>
      <c r="G484" s="187" t="s">
        <v>552</v>
      </c>
      <c r="H484" s="188">
        <v>45401</v>
      </c>
      <c r="I484" s="187" t="s">
        <v>549</v>
      </c>
      <c r="J484" s="189">
        <v>0</v>
      </c>
      <c r="K484" s="189">
        <v>55605</v>
      </c>
    </row>
    <row r="485" spans="1:11">
      <c r="A485" s="187">
        <v>3968</v>
      </c>
      <c r="B485" s="187">
        <v>2546</v>
      </c>
      <c r="C485" s="187" t="s">
        <v>550</v>
      </c>
      <c r="D485" s="187">
        <v>186</v>
      </c>
      <c r="E485" s="187" t="s">
        <v>503</v>
      </c>
      <c r="F485" s="187" t="s">
        <v>551</v>
      </c>
      <c r="G485" s="187" t="s">
        <v>552</v>
      </c>
      <c r="H485" s="188">
        <v>45404</v>
      </c>
      <c r="I485" s="187" t="s">
        <v>549</v>
      </c>
      <c r="J485" s="189">
        <v>0</v>
      </c>
      <c r="K485" s="189">
        <v>58575</v>
      </c>
    </row>
    <row r="486" spans="1:11">
      <c r="A486" s="187">
        <v>3970</v>
      </c>
      <c r="B486" s="187">
        <v>2659</v>
      </c>
      <c r="C486" s="187" t="s">
        <v>550</v>
      </c>
      <c r="D486" s="187">
        <v>204</v>
      </c>
      <c r="E486" s="187" t="s">
        <v>503</v>
      </c>
      <c r="F486" s="187" t="s">
        <v>551</v>
      </c>
      <c r="G486" s="187" t="s">
        <v>552</v>
      </c>
      <c r="H486" s="188">
        <v>45406</v>
      </c>
      <c r="I486" s="187" t="s">
        <v>549</v>
      </c>
      <c r="J486" s="189">
        <v>0</v>
      </c>
      <c r="K486" s="189">
        <v>53831</v>
      </c>
    </row>
    <row r="487" spans="1:11">
      <c r="A487" s="187">
        <v>3972</v>
      </c>
      <c r="B487" s="187">
        <v>2703</v>
      </c>
      <c r="C487" s="187" t="s">
        <v>550</v>
      </c>
      <c r="D487" s="187">
        <v>210</v>
      </c>
      <c r="E487" s="187" t="s">
        <v>503</v>
      </c>
      <c r="F487" s="187" t="s">
        <v>551</v>
      </c>
      <c r="G487" s="187" t="s">
        <v>552</v>
      </c>
      <c r="H487" s="188">
        <v>45407</v>
      </c>
      <c r="I487" s="187" t="s">
        <v>549</v>
      </c>
      <c r="J487" s="189">
        <v>0</v>
      </c>
      <c r="K487" s="189">
        <v>166758</v>
      </c>
    </row>
    <row r="488" spans="1:11">
      <c r="A488" s="187">
        <v>3973</v>
      </c>
      <c r="B488" s="187">
        <v>3117</v>
      </c>
      <c r="C488" s="187" t="s">
        <v>550</v>
      </c>
      <c r="D488" s="187">
        <v>226</v>
      </c>
      <c r="E488" s="187" t="s">
        <v>503</v>
      </c>
      <c r="F488" s="187" t="s">
        <v>551</v>
      </c>
      <c r="G488" s="187" t="s">
        <v>552</v>
      </c>
      <c r="H488" s="188">
        <v>45408</v>
      </c>
      <c r="I488" s="187" t="s">
        <v>549</v>
      </c>
      <c r="J488" s="189">
        <v>26614</v>
      </c>
      <c r="K488" s="189">
        <v>0</v>
      </c>
    </row>
    <row r="489" spans="1:11">
      <c r="A489" s="187">
        <v>3974</v>
      </c>
      <c r="B489" s="187">
        <v>3218</v>
      </c>
      <c r="C489" s="187" t="s">
        <v>550</v>
      </c>
      <c r="D489" s="187">
        <v>247</v>
      </c>
      <c r="E489" s="187" t="s">
        <v>503</v>
      </c>
      <c r="F489" s="187" t="s">
        <v>551</v>
      </c>
      <c r="G489" s="187" t="s">
        <v>552</v>
      </c>
      <c r="H489" s="188">
        <v>45412</v>
      </c>
      <c r="I489" s="187" t="s">
        <v>549</v>
      </c>
      <c r="J489" s="189">
        <v>0</v>
      </c>
      <c r="K489" s="189">
        <v>340770</v>
      </c>
    </row>
    <row r="490" spans="1:11">
      <c r="A490" s="187">
        <v>3975</v>
      </c>
      <c r="B490" s="187">
        <v>3594</v>
      </c>
      <c r="C490" s="187" t="s">
        <v>550</v>
      </c>
      <c r="D490" s="187">
        <v>302</v>
      </c>
      <c r="E490" s="187" t="s">
        <v>503</v>
      </c>
      <c r="F490" s="187" t="s">
        <v>551</v>
      </c>
      <c r="G490" s="187" t="s">
        <v>552</v>
      </c>
      <c r="H490" s="188">
        <v>45414</v>
      </c>
      <c r="I490" s="187" t="s">
        <v>553</v>
      </c>
      <c r="J490" s="189">
        <v>82451</v>
      </c>
      <c r="K490" s="189">
        <v>0</v>
      </c>
    </row>
    <row r="491" spans="1:11">
      <c r="A491" s="187">
        <v>3976</v>
      </c>
      <c r="B491" s="187">
        <v>3603</v>
      </c>
      <c r="C491" s="187" t="s">
        <v>550</v>
      </c>
      <c r="D491" s="187">
        <v>311</v>
      </c>
      <c r="E491" s="187" t="s">
        <v>503</v>
      </c>
      <c r="F491" s="187" t="s">
        <v>551</v>
      </c>
      <c r="G491" s="187" t="s">
        <v>552</v>
      </c>
      <c r="H491" s="188">
        <v>45415</v>
      </c>
      <c r="I491" s="187" t="s">
        <v>549</v>
      </c>
      <c r="J491" s="189">
        <v>65533</v>
      </c>
      <c r="K491" s="189">
        <v>0</v>
      </c>
    </row>
    <row r="492" spans="1:11">
      <c r="A492" s="187">
        <v>3978</v>
      </c>
      <c r="B492" s="187">
        <v>3616</v>
      </c>
      <c r="C492" s="187" t="s">
        <v>550</v>
      </c>
      <c r="D492" s="187">
        <v>330</v>
      </c>
      <c r="E492" s="187" t="s">
        <v>503</v>
      </c>
      <c r="F492" s="187" t="s">
        <v>551</v>
      </c>
      <c r="G492" s="187" t="s">
        <v>552</v>
      </c>
      <c r="H492" s="188">
        <v>45418</v>
      </c>
      <c r="I492" s="187" t="s">
        <v>549</v>
      </c>
      <c r="J492" s="189">
        <v>50035</v>
      </c>
      <c r="K492" s="189">
        <v>0</v>
      </c>
    </row>
    <row r="493" spans="1:11">
      <c r="A493" s="187">
        <v>3979</v>
      </c>
      <c r="B493" s="187">
        <v>3652</v>
      </c>
      <c r="C493" s="187" t="s">
        <v>550</v>
      </c>
      <c r="D493" s="187">
        <v>339</v>
      </c>
      <c r="E493" s="187" t="s">
        <v>503</v>
      </c>
      <c r="F493" s="187" t="s">
        <v>551</v>
      </c>
      <c r="G493" s="187" t="s">
        <v>552</v>
      </c>
      <c r="H493" s="188">
        <v>45419</v>
      </c>
      <c r="I493" s="187" t="s">
        <v>549</v>
      </c>
      <c r="J493" s="189">
        <v>6037</v>
      </c>
      <c r="K493" s="189">
        <v>0</v>
      </c>
    </row>
    <row r="494" spans="1:11">
      <c r="A494" s="187">
        <v>3980</v>
      </c>
      <c r="B494" s="187">
        <v>3736</v>
      </c>
      <c r="C494" s="187" t="s">
        <v>550</v>
      </c>
      <c r="D494" s="187">
        <v>348</v>
      </c>
      <c r="E494" s="187" t="s">
        <v>503</v>
      </c>
      <c r="F494" s="187" t="s">
        <v>551</v>
      </c>
      <c r="G494" s="187" t="s">
        <v>552</v>
      </c>
      <c r="H494" s="188">
        <v>45420</v>
      </c>
      <c r="I494" s="187" t="s">
        <v>549</v>
      </c>
      <c r="J494" s="189">
        <v>0</v>
      </c>
      <c r="K494" s="189">
        <v>97309</v>
      </c>
    </row>
    <row r="495" spans="1:11">
      <c r="A495" s="187">
        <v>3981</v>
      </c>
      <c r="B495" s="187">
        <v>3783</v>
      </c>
      <c r="C495" s="187" t="s">
        <v>550</v>
      </c>
      <c r="D495" s="187">
        <v>353</v>
      </c>
      <c r="E495" s="187" t="s">
        <v>503</v>
      </c>
      <c r="F495" s="187" t="s">
        <v>551</v>
      </c>
      <c r="G495" s="187" t="s">
        <v>552</v>
      </c>
      <c r="H495" s="188">
        <v>45421</v>
      </c>
      <c r="I495" s="187" t="s">
        <v>549</v>
      </c>
      <c r="J495" s="189">
        <v>0</v>
      </c>
      <c r="K495" s="189">
        <v>84588</v>
      </c>
    </row>
    <row r="496" spans="1:11">
      <c r="A496" s="187">
        <v>3982</v>
      </c>
      <c r="B496" s="187">
        <v>3854</v>
      </c>
      <c r="C496" s="187" t="s">
        <v>550</v>
      </c>
      <c r="D496" s="187">
        <v>360</v>
      </c>
      <c r="E496" s="187" t="s">
        <v>503</v>
      </c>
      <c r="F496" s="187" t="s">
        <v>551</v>
      </c>
      <c r="G496" s="187" t="s">
        <v>552</v>
      </c>
      <c r="H496" s="188">
        <v>45422</v>
      </c>
      <c r="I496" s="187" t="s">
        <v>549</v>
      </c>
      <c r="J496" s="189">
        <v>0</v>
      </c>
      <c r="K496" s="189">
        <v>67845</v>
      </c>
    </row>
    <row r="497" spans="1:11">
      <c r="A497" s="187">
        <v>3983</v>
      </c>
      <c r="B497" s="187">
        <v>4059</v>
      </c>
      <c r="C497" s="187" t="s">
        <v>550</v>
      </c>
      <c r="D497" s="187">
        <v>382</v>
      </c>
      <c r="E497" s="187" t="s">
        <v>503</v>
      </c>
      <c r="F497" s="187" t="s">
        <v>551</v>
      </c>
      <c r="G497" s="187" t="s">
        <v>552</v>
      </c>
      <c r="H497" s="188">
        <v>45425</v>
      </c>
      <c r="I497" s="187" t="s">
        <v>549</v>
      </c>
      <c r="J497" s="189">
        <v>0</v>
      </c>
      <c r="K497" s="189">
        <v>13366</v>
      </c>
    </row>
    <row r="498" spans="1:11">
      <c r="A498" s="187">
        <v>3984</v>
      </c>
      <c r="B498" s="187">
        <v>4504</v>
      </c>
      <c r="C498" s="187" t="s">
        <v>550</v>
      </c>
      <c r="D498" s="187">
        <v>407</v>
      </c>
      <c r="E498" s="187" t="s">
        <v>503</v>
      </c>
      <c r="F498" s="187" t="s">
        <v>551</v>
      </c>
      <c r="G498" s="187" t="s">
        <v>552</v>
      </c>
      <c r="H498" s="188">
        <v>45429</v>
      </c>
      <c r="I498" s="187" t="s">
        <v>554</v>
      </c>
      <c r="J498" s="189">
        <v>169530</v>
      </c>
      <c r="K498" s="189">
        <v>0</v>
      </c>
    </row>
    <row r="499" spans="1:11">
      <c r="A499" s="187">
        <v>3985</v>
      </c>
      <c r="B499" s="187">
        <v>4782</v>
      </c>
      <c r="C499" s="187" t="s">
        <v>550</v>
      </c>
      <c r="D499" s="187">
        <v>429</v>
      </c>
      <c r="E499" s="187" t="s">
        <v>503</v>
      </c>
      <c r="F499" s="187" t="s">
        <v>551</v>
      </c>
      <c r="G499" s="187" t="s">
        <v>552</v>
      </c>
      <c r="H499" s="188">
        <v>45432</v>
      </c>
      <c r="I499" s="187" t="s">
        <v>554</v>
      </c>
      <c r="J499" s="189">
        <v>0</v>
      </c>
      <c r="K499" s="189">
        <v>160904</v>
      </c>
    </row>
    <row r="500" spans="1:11">
      <c r="A500" s="187">
        <v>3987</v>
      </c>
      <c r="B500" s="187">
        <v>4931</v>
      </c>
      <c r="C500" s="187" t="s">
        <v>550</v>
      </c>
      <c r="D500" s="187">
        <v>441</v>
      </c>
      <c r="E500" s="187" t="s">
        <v>503</v>
      </c>
      <c r="F500" s="187" t="s">
        <v>551</v>
      </c>
      <c r="G500" s="187" t="s">
        <v>552</v>
      </c>
      <c r="H500" s="188">
        <v>45433</v>
      </c>
      <c r="I500" s="187" t="s">
        <v>554</v>
      </c>
      <c r="J500" s="189">
        <v>0</v>
      </c>
      <c r="K500" s="189">
        <v>103219</v>
      </c>
    </row>
    <row r="501" spans="1:11">
      <c r="A501" s="187">
        <v>3988</v>
      </c>
      <c r="B501" s="187">
        <v>4944</v>
      </c>
      <c r="C501" s="187" t="s">
        <v>550</v>
      </c>
      <c r="D501" s="187">
        <v>448</v>
      </c>
      <c r="E501" s="187" t="s">
        <v>503</v>
      </c>
      <c r="F501" s="187" t="s">
        <v>551</v>
      </c>
      <c r="G501" s="187" t="s">
        <v>552</v>
      </c>
      <c r="H501" s="188">
        <v>45434</v>
      </c>
      <c r="I501" s="187" t="s">
        <v>554</v>
      </c>
      <c r="J501" s="189">
        <v>62720</v>
      </c>
      <c r="K501" s="189">
        <v>0</v>
      </c>
    </row>
    <row r="502" spans="1:11">
      <c r="A502" s="187">
        <v>3990</v>
      </c>
      <c r="B502" s="187">
        <v>4948</v>
      </c>
      <c r="C502" s="187" t="s">
        <v>550</v>
      </c>
      <c r="D502" s="187">
        <v>457</v>
      </c>
      <c r="E502" s="187" t="s">
        <v>503</v>
      </c>
      <c r="F502" s="187" t="s">
        <v>551</v>
      </c>
      <c r="G502" s="187" t="s">
        <v>552</v>
      </c>
      <c r="H502" s="188">
        <v>45435</v>
      </c>
      <c r="I502" s="187" t="s">
        <v>554</v>
      </c>
      <c r="J502" s="189">
        <v>944989</v>
      </c>
      <c r="K502" s="189">
        <v>0</v>
      </c>
    </row>
    <row r="503" spans="1:11">
      <c r="A503" s="187">
        <v>3991</v>
      </c>
      <c r="B503" s="187">
        <v>4954</v>
      </c>
      <c r="C503" s="187" t="s">
        <v>550</v>
      </c>
      <c r="D503" s="187">
        <v>466</v>
      </c>
      <c r="E503" s="187" t="s">
        <v>503</v>
      </c>
      <c r="F503" s="187" t="s">
        <v>551</v>
      </c>
      <c r="G503" s="187" t="s">
        <v>552</v>
      </c>
      <c r="H503" s="188">
        <v>45436</v>
      </c>
      <c r="I503" s="187" t="s">
        <v>554</v>
      </c>
      <c r="J503" s="189">
        <v>5004</v>
      </c>
      <c r="K503" s="189">
        <v>0</v>
      </c>
    </row>
    <row r="504" spans="1:11">
      <c r="A504" s="187">
        <v>3992</v>
      </c>
      <c r="B504" s="187">
        <v>4976</v>
      </c>
      <c r="C504" s="187" t="s">
        <v>550</v>
      </c>
      <c r="D504" s="187">
        <v>487</v>
      </c>
      <c r="E504" s="187" t="s">
        <v>503</v>
      </c>
      <c r="F504" s="187" t="s">
        <v>551</v>
      </c>
      <c r="G504" s="187" t="s">
        <v>552</v>
      </c>
      <c r="H504" s="188">
        <v>45439</v>
      </c>
      <c r="I504" s="187" t="s">
        <v>554</v>
      </c>
      <c r="J504" s="189">
        <v>0</v>
      </c>
      <c r="K504" s="189">
        <v>6984</v>
      </c>
    </row>
    <row r="505" spans="1:11">
      <c r="A505" s="187">
        <v>3993</v>
      </c>
      <c r="B505" s="187">
        <v>4981</v>
      </c>
      <c r="C505" s="187" t="s">
        <v>550</v>
      </c>
      <c r="D505" s="187">
        <v>494</v>
      </c>
      <c r="E505" s="187" t="s">
        <v>503</v>
      </c>
      <c r="F505" s="187" t="s">
        <v>551</v>
      </c>
      <c r="G505" s="187" t="s">
        <v>552</v>
      </c>
      <c r="H505" s="188">
        <v>45440</v>
      </c>
      <c r="I505" s="187" t="s">
        <v>554</v>
      </c>
      <c r="J505" s="189">
        <v>70056</v>
      </c>
      <c r="K505" s="189">
        <v>0</v>
      </c>
    </row>
    <row r="506" spans="1:11">
      <c r="A506" s="187">
        <v>3994</v>
      </c>
      <c r="B506" s="187">
        <v>4991</v>
      </c>
      <c r="C506" s="187" t="s">
        <v>550</v>
      </c>
      <c r="D506" s="187">
        <v>500</v>
      </c>
      <c r="E506" s="187" t="s">
        <v>503</v>
      </c>
      <c r="F506" s="187" t="s">
        <v>551</v>
      </c>
      <c r="G506" s="187" t="s">
        <v>552</v>
      </c>
      <c r="H506" s="188">
        <v>45441</v>
      </c>
      <c r="I506" s="187" t="s">
        <v>554</v>
      </c>
      <c r="J506" s="189">
        <v>0</v>
      </c>
      <c r="K506" s="189">
        <v>89505</v>
      </c>
    </row>
    <row r="507" spans="1:11">
      <c r="A507" s="187">
        <v>3995</v>
      </c>
      <c r="B507" s="187">
        <v>4999</v>
      </c>
      <c r="C507" s="187" t="s">
        <v>550</v>
      </c>
      <c r="D507" s="187">
        <v>512</v>
      </c>
      <c r="E507" s="187" t="s">
        <v>503</v>
      </c>
      <c r="F507" s="187" t="s">
        <v>551</v>
      </c>
      <c r="G507" s="187" t="s">
        <v>552</v>
      </c>
      <c r="H507" s="188">
        <v>45442</v>
      </c>
      <c r="I507" s="187" t="s">
        <v>554</v>
      </c>
      <c r="J507" s="189">
        <v>10332</v>
      </c>
      <c r="K507" s="189">
        <v>0</v>
      </c>
    </row>
    <row r="508" spans="1:11">
      <c r="A508" s="187">
        <v>3996</v>
      </c>
      <c r="B508" s="187">
        <v>5027</v>
      </c>
      <c r="C508" s="187" t="s">
        <v>550</v>
      </c>
      <c r="D508" s="187">
        <v>543</v>
      </c>
      <c r="E508" s="187" t="s">
        <v>503</v>
      </c>
      <c r="F508" s="187" t="s">
        <v>551</v>
      </c>
      <c r="G508" s="187" t="s">
        <v>552</v>
      </c>
      <c r="H508" s="188">
        <v>45443</v>
      </c>
      <c r="I508" s="187" t="s">
        <v>554</v>
      </c>
      <c r="J508" s="189">
        <v>48327</v>
      </c>
      <c r="K508" s="189">
        <v>0</v>
      </c>
    </row>
    <row r="509" spans="1:11">
      <c r="A509" s="187">
        <v>3997</v>
      </c>
      <c r="B509" s="187">
        <v>5354</v>
      </c>
      <c r="C509" s="187" t="s">
        <v>550</v>
      </c>
      <c r="D509" s="187">
        <v>562</v>
      </c>
      <c r="F509" s="187" t="s">
        <v>551</v>
      </c>
      <c r="G509" s="187" t="s">
        <v>552</v>
      </c>
      <c r="H509" s="188">
        <v>45446</v>
      </c>
      <c r="I509" s="187" t="s">
        <v>509</v>
      </c>
      <c r="J509" s="189">
        <v>7881</v>
      </c>
      <c r="K509" s="189">
        <v>0</v>
      </c>
    </row>
    <row r="510" spans="1:11">
      <c r="A510" s="187">
        <v>4000</v>
      </c>
      <c r="B510" s="187">
        <v>1202</v>
      </c>
      <c r="C510" s="187" t="s">
        <v>550</v>
      </c>
      <c r="D510" s="187">
        <v>13</v>
      </c>
      <c r="E510" s="187" t="s">
        <v>503</v>
      </c>
      <c r="F510" s="187" t="s">
        <v>555</v>
      </c>
      <c r="G510" s="187" t="s">
        <v>556</v>
      </c>
      <c r="H510" s="188">
        <v>45383</v>
      </c>
      <c r="I510" s="187" t="s">
        <v>549</v>
      </c>
      <c r="J510" s="189">
        <v>0</v>
      </c>
      <c r="K510" s="189">
        <v>91582</v>
      </c>
    </row>
    <row r="511" spans="1:11">
      <c r="A511" s="187">
        <v>4001</v>
      </c>
      <c r="B511" s="187">
        <v>1562</v>
      </c>
      <c r="C511" s="187" t="s">
        <v>550</v>
      </c>
      <c r="D511" s="187">
        <v>27</v>
      </c>
      <c r="E511" s="187" t="s">
        <v>503</v>
      </c>
      <c r="F511" s="187" t="s">
        <v>555</v>
      </c>
      <c r="G511" s="187" t="s">
        <v>556</v>
      </c>
      <c r="H511" s="188">
        <v>45384</v>
      </c>
      <c r="I511" s="187" t="s">
        <v>549</v>
      </c>
      <c r="J511" s="189">
        <v>123886.08</v>
      </c>
      <c r="K511" s="189">
        <v>0</v>
      </c>
    </row>
    <row r="512" spans="1:11">
      <c r="A512" s="187">
        <v>4003</v>
      </c>
      <c r="B512" s="187">
        <v>1583</v>
      </c>
      <c r="C512" s="187" t="s">
        <v>550</v>
      </c>
      <c r="D512" s="187">
        <v>47</v>
      </c>
      <c r="E512" s="187" t="s">
        <v>503</v>
      </c>
      <c r="F512" s="187" t="s">
        <v>555</v>
      </c>
      <c r="G512" s="187" t="s">
        <v>556</v>
      </c>
      <c r="H512" s="188">
        <v>45385</v>
      </c>
      <c r="I512" s="187" t="s">
        <v>549</v>
      </c>
      <c r="J512" s="189">
        <v>48670</v>
      </c>
      <c r="K512" s="189">
        <v>0</v>
      </c>
    </row>
    <row r="513" spans="1:11">
      <c r="A513" s="187">
        <v>4004</v>
      </c>
      <c r="B513" s="187">
        <v>1585</v>
      </c>
      <c r="C513" s="187" t="s">
        <v>550</v>
      </c>
      <c r="D513" s="187">
        <v>48</v>
      </c>
      <c r="E513" s="187" t="s">
        <v>503</v>
      </c>
      <c r="F513" s="187" t="s">
        <v>555</v>
      </c>
      <c r="G513" s="187" t="s">
        <v>556</v>
      </c>
      <c r="H513" s="188">
        <v>45385</v>
      </c>
      <c r="I513" s="187" t="s">
        <v>549</v>
      </c>
      <c r="J513" s="189">
        <v>0</v>
      </c>
      <c r="K513" s="189">
        <v>2953</v>
      </c>
    </row>
    <row r="514" spans="1:11">
      <c r="A514" s="187">
        <v>4005</v>
      </c>
      <c r="B514" s="187">
        <v>1602</v>
      </c>
      <c r="C514" s="187" t="s">
        <v>550</v>
      </c>
      <c r="D514" s="187">
        <v>58</v>
      </c>
      <c r="E514" s="187" t="s">
        <v>503</v>
      </c>
      <c r="F514" s="187" t="s">
        <v>555</v>
      </c>
      <c r="G514" s="187" t="s">
        <v>556</v>
      </c>
      <c r="H514" s="188">
        <v>45386</v>
      </c>
      <c r="I514" s="187" t="s">
        <v>549</v>
      </c>
      <c r="J514" s="189">
        <v>0</v>
      </c>
      <c r="K514" s="189">
        <v>37711</v>
      </c>
    </row>
    <row r="515" spans="1:11">
      <c r="A515" s="187">
        <v>4006</v>
      </c>
      <c r="B515" s="187">
        <v>1621</v>
      </c>
      <c r="C515" s="187" t="s">
        <v>550</v>
      </c>
      <c r="D515" s="187">
        <v>70</v>
      </c>
      <c r="E515" s="187" t="s">
        <v>503</v>
      </c>
      <c r="F515" s="187" t="s">
        <v>555</v>
      </c>
      <c r="G515" s="187" t="s">
        <v>556</v>
      </c>
      <c r="H515" s="188">
        <v>45387</v>
      </c>
      <c r="I515" s="187" t="s">
        <v>549</v>
      </c>
      <c r="J515" s="189">
        <v>20520</v>
      </c>
      <c r="K515" s="189">
        <v>0</v>
      </c>
    </row>
    <row r="516" spans="1:11">
      <c r="A516" s="187">
        <v>4007</v>
      </c>
      <c r="B516" s="187">
        <v>2097</v>
      </c>
      <c r="C516" s="187" t="s">
        <v>550</v>
      </c>
      <c r="D516" s="187">
        <v>87</v>
      </c>
      <c r="E516" s="187" t="s">
        <v>503</v>
      </c>
      <c r="F516" s="187" t="s">
        <v>555</v>
      </c>
      <c r="G516" s="187" t="s">
        <v>556</v>
      </c>
      <c r="H516" s="188">
        <v>45390</v>
      </c>
      <c r="I516" s="187" t="s">
        <v>549</v>
      </c>
      <c r="J516" s="189">
        <v>0</v>
      </c>
      <c r="K516" s="189">
        <v>14235</v>
      </c>
    </row>
    <row r="517" spans="1:11">
      <c r="A517" s="187">
        <v>4008</v>
      </c>
      <c r="B517" s="187">
        <v>2117</v>
      </c>
      <c r="C517" s="187" t="s">
        <v>550</v>
      </c>
      <c r="D517" s="187">
        <v>95</v>
      </c>
      <c r="E517" s="187" t="s">
        <v>503</v>
      </c>
      <c r="F517" s="187" t="s">
        <v>555</v>
      </c>
      <c r="G517" s="187" t="s">
        <v>556</v>
      </c>
      <c r="H517" s="188">
        <v>45391</v>
      </c>
      <c r="I517" s="187" t="s">
        <v>549</v>
      </c>
      <c r="J517" s="189">
        <v>0</v>
      </c>
      <c r="K517" s="189">
        <v>25428</v>
      </c>
    </row>
    <row r="518" spans="1:11">
      <c r="A518" s="187">
        <v>4009</v>
      </c>
      <c r="B518" s="187">
        <v>2132</v>
      </c>
      <c r="C518" s="187" t="s">
        <v>550</v>
      </c>
      <c r="D518" s="187">
        <v>103</v>
      </c>
      <c r="E518" s="187" t="s">
        <v>503</v>
      </c>
      <c r="F518" s="187" t="s">
        <v>555</v>
      </c>
      <c r="G518" s="187" t="s">
        <v>556</v>
      </c>
      <c r="H518" s="188">
        <v>45392</v>
      </c>
      <c r="I518" s="187" t="s">
        <v>549</v>
      </c>
      <c r="J518" s="189">
        <v>0</v>
      </c>
      <c r="K518" s="189">
        <v>9930</v>
      </c>
    </row>
    <row r="519" spans="1:11">
      <c r="A519" s="187">
        <v>4010</v>
      </c>
      <c r="B519" s="187">
        <v>2149</v>
      </c>
      <c r="C519" s="187" t="s">
        <v>550</v>
      </c>
      <c r="D519" s="187">
        <v>111</v>
      </c>
      <c r="E519" s="187" t="s">
        <v>503</v>
      </c>
      <c r="F519" s="187" t="s">
        <v>555</v>
      </c>
      <c r="G519" s="187" t="s">
        <v>556</v>
      </c>
      <c r="H519" s="188">
        <v>45393</v>
      </c>
      <c r="I519" s="187" t="s">
        <v>549</v>
      </c>
      <c r="J519" s="189">
        <v>0</v>
      </c>
      <c r="K519" s="189">
        <v>53727</v>
      </c>
    </row>
    <row r="520" spans="1:11">
      <c r="A520" s="187">
        <v>4012</v>
      </c>
      <c r="B520" s="187">
        <v>2152</v>
      </c>
      <c r="C520" s="187" t="s">
        <v>550</v>
      </c>
      <c r="D520" s="187">
        <v>120</v>
      </c>
      <c r="E520" s="187" t="s">
        <v>503</v>
      </c>
      <c r="F520" s="187" t="s">
        <v>555</v>
      </c>
      <c r="G520" s="187" t="s">
        <v>556</v>
      </c>
      <c r="H520" s="188">
        <v>45394</v>
      </c>
      <c r="I520" s="187" t="s">
        <v>549</v>
      </c>
      <c r="J520" s="189">
        <v>23620</v>
      </c>
      <c r="K520" s="189">
        <v>0</v>
      </c>
    </row>
    <row r="521" spans="1:11">
      <c r="A521" s="187">
        <v>4015</v>
      </c>
      <c r="B521" s="187">
        <v>2321</v>
      </c>
      <c r="C521" s="187" t="s">
        <v>550</v>
      </c>
      <c r="D521" s="187">
        <v>140</v>
      </c>
      <c r="E521" s="187" t="s">
        <v>503</v>
      </c>
      <c r="F521" s="187" t="s">
        <v>555</v>
      </c>
      <c r="G521" s="187" t="s">
        <v>556</v>
      </c>
      <c r="H521" s="188">
        <v>45397</v>
      </c>
      <c r="I521" s="187" t="s">
        <v>549</v>
      </c>
      <c r="J521" s="189">
        <v>0</v>
      </c>
      <c r="K521" s="189">
        <v>54304</v>
      </c>
    </row>
    <row r="522" spans="1:11">
      <c r="A522" s="187">
        <v>4016</v>
      </c>
      <c r="B522" s="187">
        <v>2336</v>
      </c>
      <c r="C522" s="187" t="s">
        <v>550</v>
      </c>
      <c r="D522" s="187">
        <v>150</v>
      </c>
      <c r="E522" s="187" t="s">
        <v>503</v>
      </c>
      <c r="F522" s="187" t="s">
        <v>555</v>
      </c>
      <c r="G522" s="187" t="s">
        <v>556</v>
      </c>
      <c r="H522" s="188">
        <v>45398</v>
      </c>
      <c r="I522" s="187" t="s">
        <v>549</v>
      </c>
      <c r="J522" s="189">
        <v>25607</v>
      </c>
      <c r="K522" s="189">
        <v>0</v>
      </c>
    </row>
    <row r="523" spans="1:11">
      <c r="A523" s="187">
        <v>4017</v>
      </c>
      <c r="B523" s="187">
        <v>2356</v>
      </c>
      <c r="C523" s="187" t="s">
        <v>550</v>
      </c>
      <c r="D523" s="187">
        <v>159</v>
      </c>
      <c r="E523" s="187" t="s">
        <v>503</v>
      </c>
      <c r="F523" s="187" t="s">
        <v>555</v>
      </c>
      <c r="G523" s="187" t="s">
        <v>556</v>
      </c>
      <c r="H523" s="188">
        <v>45399</v>
      </c>
      <c r="I523" s="187" t="s">
        <v>549</v>
      </c>
      <c r="J523" s="189">
        <v>0</v>
      </c>
      <c r="K523" s="189">
        <v>451</v>
      </c>
    </row>
    <row r="524" spans="1:11">
      <c r="A524" s="187">
        <v>4018</v>
      </c>
      <c r="B524" s="187">
        <v>2403</v>
      </c>
      <c r="C524" s="187" t="s">
        <v>550</v>
      </c>
      <c r="D524" s="187">
        <v>167</v>
      </c>
      <c r="E524" s="187" t="s">
        <v>503</v>
      </c>
      <c r="F524" s="187" t="s">
        <v>555</v>
      </c>
      <c r="G524" s="187" t="s">
        <v>556</v>
      </c>
      <c r="H524" s="188">
        <v>45400</v>
      </c>
      <c r="I524" s="187" t="s">
        <v>549</v>
      </c>
      <c r="J524" s="189">
        <v>0</v>
      </c>
      <c r="K524" s="189">
        <v>3332</v>
      </c>
    </row>
    <row r="525" spans="1:11">
      <c r="A525" s="187">
        <v>4019</v>
      </c>
      <c r="B525" s="187">
        <v>2417</v>
      </c>
      <c r="C525" s="187" t="s">
        <v>550</v>
      </c>
      <c r="D525" s="187">
        <v>173</v>
      </c>
      <c r="E525" s="187" t="s">
        <v>503</v>
      </c>
      <c r="F525" s="187" t="s">
        <v>555</v>
      </c>
      <c r="G525" s="187" t="s">
        <v>556</v>
      </c>
      <c r="H525" s="188">
        <v>45401</v>
      </c>
      <c r="I525" s="187" t="s">
        <v>549</v>
      </c>
      <c r="J525" s="189">
        <v>0</v>
      </c>
      <c r="K525" s="189">
        <v>30350</v>
      </c>
    </row>
    <row r="526" spans="1:11">
      <c r="A526" s="187">
        <v>4020</v>
      </c>
      <c r="B526" s="187">
        <v>2547</v>
      </c>
      <c r="C526" s="187" t="s">
        <v>550</v>
      </c>
      <c r="D526" s="187">
        <v>186</v>
      </c>
      <c r="E526" s="187" t="s">
        <v>503</v>
      </c>
      <c r="F526" s="187" t="s">
        <v>555</v>
      </c>
      <c r="G526" s="187" t="s">
        <v>556</v>
      </c>
      <c r="H526" s="188">
        <v>45404</v>
      </c>
      <c r="I526" s="187" t="s">
        <v>549</v>
      </c>
      <c r="J526" s="189">
        <v>0</v>
      </c>
      <c r="K526" s="189">
        <v>31971</v>
      </c>
    </row>
    <row r="527" spans="1:11">
      <c r="A527" s="187">
        <v>4021</v>
      </c>
      <c r="B527" s="187">
        <v>2660</v>
      </c>
      <c r="C527" s="187" t="s">
        <v>550</v>
      </c>
      <c r="D527" s="187">
        <v>204</v>
      </c>
      <c r="E527" s="187" t="s">
        <v>503</v>
      </c>
      <c r="F527" s="187" t="s">
        <v>555</v>
      </c>
      <c r="G527" s="187" t="s">
        <v>556</v>
      </c>
      <c r="H527" s="188">
        <v>45406</v>
      </c>
      <c r="I527" s="187" t="s">
        <v>549</v>
      </c>
      <c r="J527" s="189">
        <v>0</v>
      </c>
      <c r="K527" s="189">
        <v>25067</v>
      </c>
    </row>
    <row r="528" spans="1:11">
      <c r="A528" s="187">
        <v>4022</v>
      </c>
      <c r="B528" s="187">
        <v>2704</v>
      </c>
      <c r="C528" s="187" t="s">
        <v>550</v>
      </c>
      <c r="D528" s="187">
        <v>210</v>
      </c>
      <c r="E528" s="187" t="s">
        <v>503</v>
      </c>
      <c r="F528" s="187" t="s">
        <v>555</v>
      </c>
      <c r="G528" s="187" t="s">
        <v>556</v>
      </c>
      <c r="H528" s="188">
        <v>45407</v>
      </c>
      <c r="I528" s="187" t="s">
        <v>549</v>
      </c>
      <c r="J528" s="189">
        <v>0</v>
      </c>
      <c r="K528" s="189">
        <v>70637</v>
      </c>
    </row>
    <row r="529" spans="1:11">
      <c r="A529" s="187">
        <v>4023</v>
      </c>
      <c r="B529" s="187">
        <v>3118</v>
      </c>
      <c r="C529" s="187" t="s">
        <v>550</v>
      </c>
      <c r="D529" s="187">
        <v>226</v>
      </c>
      <c r="E529" s="187" t="s">
        <v>503</v>
      </c>
      <c r="F529" s="187" t="s">
        <v>555</v>
      </c>
      <c r="G529" s="187" t="s">
        <v>556</v>
      </c>
      <c r="H529" s="188">
        <v>45408</v>
      </c>
      <c r="I529" s="187" t="s">
        <v>549</v>
      </c>
      <c r="J529" s="189">
        <v>11948</v>
      </c>
      <c r="K529" s="189">
        <v>0</v>
      </c>
    </row>
    <row r="530" spans="1:11">
      <c r="A530" s="187">
        <v>4025</v>
      </c>
      <c r="B530" s="187">
        <v>3219</v>
      </c>
      <c r="C530" s="187" t="s">
        <v>550</v>
      </c>
      <c r="D530" s="187">
        <v>247</v>
      </c>
      <c r="E530" s="187" t="s">
        <v>503</v>
      </c>
      <c r="F530" s="187" t="s">
        <v>555</v>
      </c>
      <c r="G530" s="187" t="s">
        <v>556</v>
      </c>
      <c r="H530" s="188">
        <v>45412</v>
      </c>
      <c r="I530" s="187" t="s">
        <v>549</v>
      </c>
      <c r="J530" s="189">
        <v>211163</v>
      </c>
      <c r="K530" s="189">
        <v>0</v>
      </c>
    </row>
    <row r="531" spans="1:11">
      <c r="A531" s="187">
        <v>4026</v>
      </c>
      <c r="B531" s="187">
        <v>3595</v>
      </c>
      <c r="C531" s="187" t="s">
        <v>550</v>
      </c>
      <c r="D531" s="187">
        <v>302</v>
      </c>
      <c r="E531" s="187" t="s">
        <v>503</v>
      </c>
      <c r="F531" s="187" t="s">
        <v>555</v>
      </c>
      <c r="G531" s="187" t="s">
        <v>556</v>
      </c>
      <c r="H531" s="188">
        <v>45414</v>
      </c>
      <c r="I531" s="187" t="s">
        <v>553</v>
      </c>
      <c r="J531" s="189">
        <v>1628</v>
      </c>
      <c r="K531" s="189">
        <v>0</v>
      </c>
    </row>
    <row r="532" spans="1:11">
      <c r="A532" s="187">
        <v>4027</v>
      </c>
      <c r="B532" s="187">
        <v>3604</v>
      </c>
      <c r="C532" s="187" t="s">
        <v>550</v>
      </c>
      <c r="D532" s="187">
        <v>311</v>
      </c>
      <c r="E532" s="187" t="s">
        <v>503</v>
      </c>
      <c r="F532" s="187" t="s">
        <v>555</v>
      </c>
      <c r="G532" s="187" t="s">
        <v>556</v>
      </c>
      <c r="H532" s="188">
        <v>45415</v>
      </c>
      <c r="I532" s="187" t="s">
        <v>549</v>
      </c>
      <c r="J532" s="189">
        <v>1294</v>
      </c>
      <c r="K532" s="189">
        <v>0</v>
      </c>
    </row>
    <row r="533" spans="1:11">
      <c r="A533" s="187">
        <v>4028</v>
      </c>
      <c r="B533" s="187">
        <v>3617</v>
      </c>
      <c r="C533" s="187" t="s">
        <v>550</v>
      </c>
      <c r="D533" s="187">
        <v>330</v>
      </c>
      <c r="E533" s="187" t="s">
        <v>503</v>
      </c>
      <c r="F533" s="187" t="s">
        <v>555</v>
      </c>
      <c r="G533" s="187" t="s">
        <v>556</v>
      </c>
      <c r="H533" s="188">
        <v>45418</v>
      </c>
      <c r="I533" s="187" t="s">
        <v>549</v>
      </c>
      <c r="J533" s="189">
        <v>1099</v>
      </c>
      <c r="K533" s="189">
        <v>0</v>
      </c>
    </row>
    <row r="534" spans="1:11">
      <c r="A534" s="187">
        <v>4029</v>
      </c>
      <c r="B534" s="187">
        <v>3653</v>
      </c>
      <c r="C534" s="187" t="s">
        <v>550</v>
      </c>
      <c r="D534" s="187">
        <v>339</v>
      </c>
      <c r="E534" s="187" t="s">
        <v>503</v>
      </c>
      <c r="F534" s="187" t="s">
        <v>555</v>
      </c>
      <c r="G534" s="187" t="s">
        <v>556</v>
      </c>
      <c r="H534" s="188">
        <v>45419</v>
      </c>
      <c r="I534" s="187" t="s">
        <v>549</v>
      </c>
      <c r="J534" s="189">
        <v>136</v>
      </c>
      <c r="K534" s="189">
        <v>0</v>
      </c>
    </row>
    <row r="535" spans="1:11">
      <c r="A535" s="187">
        <v>4030</v>
      </c>
      <c r="B535" s="187">
        <v>3737</v>
      </c>
      <c r="C535" s="187" t="s">
        <v>550</v>
      </c>
      <c r="D535" s="187">
        <v>348</v>
      </c>
      <c r="E535" s="187" t="s">
        <v>503</v>
      </c>
      <c r="F535" s="187" t="s">
        <v>555</v>
      </c>
      <c r="G535" s="187" t="s">
        <v>556</v>
      </c>
      <c r="H535" s="188">
        <v>45420</v>
      </c>
      <c r="I535" s="187" t="s">
        <v>549</v>
      </c>
      <c r="J535" s="189">
        <v>0</v>
      </c>
      <c r="K535" s="189">
        <v>2191</v>
      </c>
    </row>
    <row r="536" spans="1:11">
      <c r="A536" s="187">
        <v>4031</v>
      </c>
      <c r="B536" s="187">
        <v>3784</v>
      </c>
      <c r="C536" s="187" t="s">
        <v>550</v>
      </c>
      <c r="D536" s="187">
        <v>353</v>
      </c>
      <c r="E536" s="187" t="s">
        <v>503</v>
      </c>
      <c r="F536" s="187" t="s">
        <v>555</v>
      </c>
      <c r="G536" s="187" t="s">
        <v>556</v>
      </c>
      <c r="H536" s="188">
        <v>45421</v>
      </c>
      <c r="I536" s="187" t="s">
        <v>549</v>
      </c>
      <c r="J536" s="189">
        <v>0</v>
      </c>
      <c r="K536" s="189">
        <v>1905</v>
      </c>
    </row>
    <row r="537" spans="1:11">
      <c r="A537" s="187">
        <v>4032</v>
      </c>
      <c r="B537" s="187">
        <v>3855</v>
      </c>
      <c r="C537" s="187" t="s">
        <v>550</v>
      </c>
      <c r="D537" s="187">
        <v>360</v>
      </c>
      <c r="E537" s="187" t="s">
        <v>503</v>
      </c>
      <c r="F537" s="187" t="s">
        <v>555</v>
      </c>
      <c r="G537" s="187" t="s">
        <v>556</v>
      </c>
      <c r="H537" s="188">
        <v>45422</v>
      </c>
      <c r="I537" s="187" t="s">
        <v>549</v>
      </c>
      <c r="J537" s="189">
        <v>0</v>
      </c>
      <c r="K537" s="189">
        <v>1745</v>
      </c>
    </row>
    <row r="538" spans="1:11">
      <c r="A538" s="187">
        <v>4033</v>
      </c>
      <c r="B538" s="187">
        <v>4061</v>
      </c>
      <c r="C538" s="187" t="s">
        <v>550</v>
      </c>
      <c r="D538" s="187">
        <v>382</v>
      </c>
      <c r="E538" s="187" t="s">
        <v>503</v>
      </c>
      <c r="F538" s="187" t="s">
        <v>555</v>
      </c>
      <c r="G538" s="187" t="s">
        <v>556</v>
      </c>
      <c r="H538" s="188">
        <v>45425</v>
      </c>
      <c r="I538" s="187" t="s">
        <v>549</v>
      </c>
      <c r="J538" s="189">
        <v>0</v>
      </c>
      <c r="K538" s="189">
        <v>301</v>
      </c>
    </row>
    <row r="539" spans="1:11">
      <c r="A539" s="187">
        <v>4035</v>
      </c>
      <c r="B539" s="187">
        <v>4505</v>
      </c>
      <c r="C539" s="187" t="s">
        <v>550</v>
      </c>
      <c r="D539" s="187">
        <v>407</v>
      </c>
      <c r="E539" s="187" t="s">
        <v>503</v>
      </c>
      <c r="F539" s="187" t="s">
        <v>555</v>
      </c>
      <c r="G539" s="187" t="s">
        <v>556</v>
      </c>
      <c r="H539" s="188">
        <v>45429</v>
      </c>
      <c r="I539" s="187" t="s">
        <v>554</v>
      </c>
      <c r="J539" s="189">
        <v>3818</v>
      </c>
      <c r="K539" s="189">
        <v>0</v>
      </c>
    </row>
    <row r="540" spans="1:11">
      <c r="A540" s="187">
        <v>4036</v>
      </c>
      <c r="B540" s="187">
        <v>4783</v>
      </c>
      <c r="C540" s="187" t="s">
        <v>550</v>
      </c>
      <c r="D540" s="187">
        <v>429</v>
      </c>
      <c r="E540" s="187" t="s">
        <v>503</v>
      </c>
      <c r="F540" s="187" t="s">
        <v>555</v>
      </c>
      <c r="G540" s="187" t="s">
        <v>556</v>
      </c>
      <c r="H540" s="188">
        <v>45432</v>
      </c>
      <c r="I540" s="187" t="s">
        <v>554</v>
      </c>
      <c r="J540" s="189">
        <v>0</v>
      </c>
      <c r="K540" s="189">
        <v>2949</v>
      </c>
    </row>
    <row r="541" spans="1:11">
      <c r="A541" s="187">
        <v>4038</v>
      </c>
      <c r="B541" s="187">
        <v>4932</v>
      </c>
      <c r="C541" s="187" t="s">
        <v>550</v>
      </c>
      <c r="D541" s="187">
        <v>441</v>
      </c>
      <c r="E541" s="187" t="s">
        <v>503</v>
      </c>
      <c r="F541" s="187" t="s">
        <v>555</v>
      </c>
      <c r="G541" s="187" t="s">
        <v>556</v>
      </c>
      <c r="H541" s="188">
        <v>45433</v>
      </c>
      <c r="I541" s="187" t="s">
        <v>554</v>
      </c>
      <c r="J541" s="189">
        <v>541</v>
      </c>
      <c r="K541" s="189">
        <v>0</v>
      </c>
    </row>
    <row r="542" spans="1:11">
      <c r="A542" s="187">
        <v>4040</v>
      </c>
      <c r="B542" s="187">
        <v>4975</v>
      </c>
      <c r="C542" s="187" t="s">
        <v>550</v>
      </c>
      <c r="D542" s="187">
        <v>487</v>
      </c>
      <c r="E542" s="187" t="s">
        <v>503</v>
      </c>
      <c r="F542" s="187" t="s">
        <v>555</v>
      </c>
      <c r="G542" s="187" t="s">
        <v>556</v>
      </c>
      <c r="H542" s="188">
        <v>45439</v>
      </c>
      <c r="I542" s="187" t="s">
        <v>554</v>
      </c>
      <c r="J542" s="189">
        <v>0</v>
      </c>
      <c r="K542" s="189">
        <v>512</v>
      </c>
    </row>
    <row r="543" spans="1:11">
      <c r="A543" s="187">
        <v>4041</v>
      </c>
      <c r="B543" s="187">
        <v>4982</v>
      </c>
      <c r="C543" s="187" t="s">
        <v>550</v>
      </c>
      <c r="D543" s="187">
        <v>494</v>
      </c>
      <c r="E543" s="187" t="s">
        <v>503</v>
      </c>
      <c r="F543" s="187" t="s">
        <v>555</v>
      </c>
      <c r="G543" s="187" t="s">
        <v>556</v>
      </c>
      <c r="H543" s="188">
        <v>45440</v>
      </c>
      <c r="I543" s="187" t="s">
        <v>554</v>
      </c>
      <c r="J543" s="189">
        <v>5137</v>
      </c>
      <c r="K543" s="189">
        <v>0</v>
      </c>
    </row>
    <row r="544" spans="1:11">
      <c r="A544" s="187">
        <v>4042</v>
      </c>
      <c r="B544" s="187">
        <v>4992</v>
      </c>
      <c r="C544" s="187" t="s">
        <v>550</v>
      </c>
      <c r="D544" s="187">
        <v>500</v>
      </c>
      <c r="E544" s="187" t="s">
        <v>503</v>
      </c>
      <c r="F544" s="187" t="s">
        <v>555</v>
      </c>
      <c r="G544" s="187" t="s">
        <v>556</v>
      </c>
      <c r="H544" s="188">
        <v>45441</v>
      </c>
      <c r="I544" s="187" t="s">
        <v>554</v>
      </c>
      <c r="J544" s="189">
        <v>0</v>
      </c>
      <c r="K544" s="189">
        <v>6563</v>
      </c>
    </row>
    <row r="545" spans="1:11">
      <c r="A545" s="187">
        <v>4043</v>
      </c>
      <c r="B545" s="187">
        <v>5000</v>
      </c>
      <c r="C545" s="187" t="s">
        <v>550</v>
      </c>
      <c r="D545" s="187">
        <v>512</v>
      </c>
      <c r="E545" s="187" t="s">
        <v>503</v>
      </c>
      <c r="F545" s="187" t="s">
        <v>555</v>
      </c>
      <c r="G545" s="187" t="s">
        <v>556</v>
      </c>
      <c r="H545" s="188">
        <v>45442</v>
      </c>
      <c r="I545" s="187" t="s">
        <v>554</v>
      </c>
      <c r="J545" s="189">
        <v>757</v>
      </c>
      <c r="K545" s="189">
        <v>0</v>
      </c>
    </row>
    <row r="546" spans="1:11">
      <c r="A546" s="187">
        <v>4044</v>
      </c>
      <c r="B546" s="187">
        <v>5028</v>
      </c>
      <c r="C546" s="187" t="s">
        <v>550</v>
      </c>
      <c r="D546" s="187">
        <v>543</v>
      </c>
      <c r="E546" s="187" t="s">
        <v>503</v>
      </c>
      <c r="F546" s="187" t="s">
        <v>555</v>
      </c>
      <c r="G546" s="187" t="s">
        <v>556</v>
      </c>
      <c r="H546" s="188">
        <v>45443</v>
      </c>
      <c r="I546" s="187" t="s">
        <v>554</v>
      </c>
      <c r="J546" s="189">
        <v>6075909</v>
      </c>
      <c r="K546" s="189">
        <v>0</v>
      </c>
    </row>
    <row r="547" spans="1:11">
      <c r="A547" s="187">
        <v>4045</v>
      </c>
      <c r="B547" s="187">
        <v>5358</v>
      </c>
      <c r="C547" s="187" t="s">
        <v>550</v>
      </c>
      <c r="D547" s="187">
        <v>562</v>
      </c>
      <c r="F547" s="187" t="s">
        <v>555</v>
      </c>
      <c r="G547" s="187" t="s">
        <v>556</v>
      </c>
      <c r="H547" s="188">
        <v>45446</v>
      </c>
      <c r="I547" s="187" t="s">
        <v>509</v>
      </c>
      <c r="J547" s="189">
        <v>0</v>
      </c>
      <c r="K547" s="189">
        <v>23774</v>
      </c>
    </row>
    <row r="548" spans="1:11">
      <c r="A548" s="187">
        <v>4046</v>
      </c>
      <c r="B548" s="187">
        <v>5370</v>
      </c>
      <c r="C548" s="187" t="s">
        <v>550</v>
      </c>
      <c r="D548" s="187">
        <v>576</v>
      </c>
      <c r="F548" s="187" t="s">
        <v>555</v>
      </c>
      <c r="G548" s="187" t="s">
        <v>556</v>
      </c>
      <c r="H548" s="188">
        <v>45447</v>
      </c>
      <c r="I548" s="187" t="s">
        <v>509</v>
      </c>
      <c r="J548" s="189">
        <v>0</v>
      </c>
      <c r="K548" s="189">
        <v>9527</v>
      </c>
    </row>
    <row r="549" spans="1:11">
      <c r="A549" s="187">
        <v>4047</v>
      </c>
      <c r="B549" s="187">
        <v>5541</v>
      </c>
      <c r="C549" s="187" t="s">
        <v>550</v>
      </c>
      <c r="D549" s="187">
        <v>592</v>
      </c>
      <c r="E549" s="187" t="s">
        <v>503</v>
      </c>
      <c r="F549" s="187" t="s">
        <v>555</v>
      </c>
      <c r="G549" s="187" t="s">
        <v>556</v>
      </c>
      <c r="H549" s="188">
        <v>45449</v>
      </c>
      <c r="I549" s="187" t="s">
        <v>554</v>
      </c>
      <c r="J549" s="189">
        <v>2799</v>
      </c>
      <c r="K549" s="189">
        <v>0</v>
      </c>
    </row>
    <row r="550" spans="1:11">
      <c r="A550" s="187">
        <v>4048</v>
      </c>
      <c r="B550" s="187">
        <v>5620</v>
      </c>
      <c r="C550" s="187" t="s">
        <v>550</v>
      </c>
      <c r="D550" s="187">
        <v>608</v>
      </c>
      <c r="E550" s="187" t="s">
        <v>503</v>
      </c>
      <c r="F550" s="187" t="s">
        <v>555</v>
      </c>
      <c r="G550" s="187" t="s">
        <v>556</v>
      </c>
      <c r="H550" s="188">
        <v>45450</v>
      </c>
      <c r="I550" s="187" t="s">
        <v>554</v>
      </c>
      <c r="J550" s="189">
        <v>20334</v>
      </c>
      <c r="K550" s="189">
        <v>0</v>
      </c>
    </row>
    <row r="551" spans="1:11">
      <c r="A551" s="187">
        <v>4051</v>
      </c>
      <c r="B551" s="187">
        <v>6689</v>
      </c>
      <c r="C551" s="187" t="s">
        <v>550</v>
      </c>
      <c r="D551" s="187">
        <v>645</v>
      </c>
      <c r="F551" s="187" t="s">
        <v>555</v>
      </c>
      <c r="G551" s="187" t="s">
        <v>556</v>
      </c>
      <c r="H551" s="188">
        <v>45454</v>
      </c>
      <c r="I551" s="187" t="s">
        <v>510</v>
      </c>
      <c r="J551" s="189">
        <v>0</v>
      </c>
      <c r="K551" s="189">
        <v>6021936</v>
      </c>
    </row>
    <row r="552" spans="1:11">
      <c r="A552" s="187">
        <v>4054</v>
      </c>
      <c r="B552" s="187">
        <v>8951</v>
      </c>
      <c r="C552" s="187" t="s">
        <v>550</v>
      </c>
      <c r="D552" s="187">
        <v>904</v>
      </c>
      <c r="E552" s="187" t="s">
        <v>503</v>
      </c>
      <c r="F552" s="187" t="s">
        <v>555</v>
      </c>
      <c r="G552" s="187" t="s">
        <v>556</v>
      </c>
      <c r="H552" s="188">
        <v>45474</v>
      </c>
      <c r="I552" s="187" t="s">
        <v>554</v>
      </c>
      <c r="J552" s="189">
        <v>29477</v>
      </c>
      <c r="K552" s="189">
        <v>0</v>
      </c>
    </row>
    <row r="553" spans="1:11">
      <c r="A553" s="187">
        <v>4055</v>
      </c>
      <c r="B553" s="187">
        <v>8983</v>
      </c>
      <c r="C553" s="187" t="s">
        <v>550</v>
      </c>
      <c r="D553" s="187">
        <v>917</v>
      </c>
      <c r="E553" s="187" t="s">
        <v>503</v>
      </c>
      <c r="F553" s="187" t="s">
        <v>555</v>
      </c>
      <c r="G553" s="187" t="s">
        <v>556</v>
      </c>
      <c r="H553" s="188">
        <v>45475</v>
      </c>
      <c r="I553" s="187" t="s">
        <v>554</v>
      </c>
      <c r="J553" s="189">
        <v>0</v>
      </c>
      <c r="K553" s="189">
        <v>24423</v>
      </c>
    </row>
    <row r="554" spans="1:11">
      <c r="A554" s="187">
        <v>4056</v>
      </c>
      <c r="B554" s="187">
        <v>9348</v>
      </c>
      <c r="C554" s="187" t="s">
        <v>550</v>
      </c>
      <c r="D554" s="187">
        <v>932</v>
      </c>
      <c r="E554" s="187" t="s">
        <v>503</v>
      </c>
      <c r="F554" s="187" t="s">
        <v>555</v>
      </c>
      <c r="G554" s="187" t="s">
        <v>556</v>
      </c>
      <c r="H554" s="188">
        <v>45476</v>
      </c>
      <c r="I554" s="187" t="s">
        <v>554</v>
      </c>
      <c r="J554" s="189">
        <v>4308</v>
      </c>
      <c r="K554" s="189">
        <v>0</v>
      </c>
    </row>
    <row r="555" spans="1:11">
      <c r="A555" s="187">
        <v>4057</v>
      </c>
      <c r="B555" s="187">
        <v>9463</v>
      </c>
      <c r="C555" s="187" t="s">
        <v>550</v>
      </c>
      <c r="D555" s="187">
        <v>962</v>
      </c>
      <c r="E555" s="187" t="s">
        <v>503</v>
      </c>
      <c r="F555" s="187" t="s">
        <v>555</v>
      </c>
      <c r="G555" s="187" t="s">
        <v>556</v>
      </c>
      <c r="H555" s="188">
        <v>45477</v>
      </c>
      <c r="I555" s="187" t="s">
        <v>554</v>
      </c>
      <c r="J555" s="189">
        <v>14348</v>
      </c>
      <c r="K555" s="189">
        <v>0</v>
      </c>
    </row>
    <row r="556" spans="1:11">
      <c r="A556" s="187">
        <v>4058</v>
      </c>
      <c r="B556" s="187">
        <v>9473</v>
      </c>
      <c r="C556" s="187" t="s">
        <v>550</v>
      </c>
      <c r="D556" s="187">
        <v>964</v>
      </c>
      <c r="E556" s="187" t="s">
        <v>503</v>
      </c>
      <c r="F556" s="187" t="s">
        <v>555</v>
      </c>
      <c r="G556" s="187" t="s">
        <v>556</v>
      </c>
      <c r="H556" s="188">
        <v>45478</v>
      </c>
      <c r="I556" s="187" t="s">
        <v>554</v>
      </c>
      <c r="J556" s="189">
        <v>0</v>
      </c>
      <c r="K556" s="189">
        <v>25813</v>
      </c>
    </row>
    <row r="557" spans="1:11">
      <c r="A557" s="187">
        <v>4060</v>
      </c>
      <c r="B557" s="187">
        <v>9736</v>
      </c>
      <c r="C557" s="187" t="s">
        <v>550</v>
      </c>
      <c r="D557" s="187">
        <v>15017</v>
      </c>
      <c r="F557" s="187" t="s">
        <v>555</v>
      </c>
      <c r="G557" s="187" t="s">
        <v>556</v>
      </c>
      <c r="H557" s="188">
        <v>45481</v>
      </c>
      <c r="I557" s="187" t="s">
        <v>515</v>
      </c>
      <c r="J557" s="189">
        <v>20860</v>
      </c>
      <c r="K557" s="189">
        <v>0</v>
      </c>
    </row>
    <row r="558" spans="1:11">
      <c r="A558" s="187">
        <v>4084</v>
      </c>
      <c r="B558" s="187">
        <v>5355</v>
      </c>
      <c r="C558" s="187" t="s">
        <v>550</v>
      </c>
      <c r="D558" s="187">
        <v>562</v>
      </c>
      <c r="F558" s="187" t="s">
        <v>473</v>
      </c>
      <c r="G558" s="187" t="s">
        <v>557</v>
      </c>
      <c r="H558" s="188">
        <v>45446</v>
      </c>
      <c r="I558" s="187" t="s">
        <v>509</v>
      </c>
      <c r="J558" s="189">
        <v>49996</v>
      </c>
      <c r="K558" s="189">
        <v>0</v>
      </c>
    </row>
    <row r="559" spans="1:11">
      <c r="A559" s="187">
        <v>4089</v>
      </c>
      <c r="B559" s="187">
        <v>6739</v>
      </c>
      <c r="C559" s="187" t="s">
        <v>550</v>
      </c>
      <c r="D559" s="187">
        <v>657</v>
      </c>
      <c r="F559" s="187" t="s">
        <v>473</v>
      </c>
      <c r="G559" s="187" t="s">
        <v>557</v>
      </c>
      <c r="H559" s="188">
        <v>45455</v>
      </c>
      <c r="I559" s="187" t="s">
        <v>511</v>
      </c>
      <c r="J559" s="189">
        <v>0</v>
      </c>
      <c r="K559" s="189">
        <v>50000</v>
      </c>
    </row>
    <row r="560" spans="1:11">
      <c r="A560" s="187">
        <v>4094</v>
      </c>
      <c r="B560" s="187">
        <v>7154</v>
      </c>
      <c r="C560" s="187" t="s">
        <v>550</v>
      </c>
      <c r="D560" s="187">
        <v>729</v>
      </c>
      <c r="E560" s="187" t="s">
        <v>503</v>
      </c>
      <c r="F560" s="187" t="s">
        <v>473</v>
      </c>
      <c r="G560" s="187" t="s">
        <v>557</v>
      </c>
      <c r="H560" s="188">
        <v>45462</v>
      </c>
      <c r="I560" s="187" t="s">
        <v>554</v>
      </c>
      <c r="J560" s="189">
        <v>0</v>
      </c>
      <c r="K560" s="189">
        <v>134400</v>
      </c>
    </row>
    <row r="561" spans="1:11">
      <c r="A561" s="187">
        <v>4096</v>
      </c>
      <c r="B561" s="187">
        <v>7177</v>
      </c>
      <c r="C561" s="187" t="s">
        <v>550</v>
      </c>
      <c r="D561" s="187">
        <v>743</v>
      </c>
      <c r="E561" s="187" t="s">
        <v>503</v>
      </c>
      <c r="F561" s="187" t="s">
        <v>473</v>
      </c>
      <c r="G561" s="187" t="s">
        <v>557</v>
      </c>
      <c r="H561" s="188">
        <v>45463</v>
      </c>
      <c r="I561" s="187" t="s">
        <v>554</v>
      </c>
      <c r="J561" s="189">
        <v>134400</v>
      </c>
      <c r="K561" s="189">
        <v>0</v>
      </c>
    </row>
    <row r="562" spans="1:11">
      <c r="A562" s="187">
        <v>4109</v>
      </c>
      <c r="B562" s="187">
        <v>5072</v>
      </c>
      <c r="C562" s="187" t="s">
        <v>550</v>
      </c>
      <c r="D562" s="187">
        <v>543</v>
      </c>
      <c r="E562" s="187" t="s">
        <v>503</v>
      </c>
      <c r="F562" s="187" t="s">
        <v>558</v>
      </c>
      <c r="G562" s="187" t="s">
        <v>559</v>
      </c>
      <c r="H562" s="188">
        <v>45443</v>
      </c>
      <c r="I562" s="187" t="s">
        <v>554</v>
      </c>
      <c r="J562" s="189">
        <v>0</v>
      </c>
      <c r="K562" s="189">
        <v>33677</v>
      </c>
    </row>
    <row r="563" spans="1:11">
      <c r="A563" s="187">
        <v>4110</v>
      </c>
      <c r="B563" s="187">
        <v>5373</v>
      </c>
      <c r="C563" s="187" t="s">
        <v>550</v>
      </c>
      <c r="D563" s="187">
        <v>564</v>
      </c>
      <c r="E563" s="187" t="s">
        <v>503</v>
      </c>
      <c r="F563" s="187" t="s">
        <v>558</v>
      </c>
      <c r="G563" s="187" t="s">
        <v>559</v>
      </c>
      <c r="H563" s="188">
        <v>45446</v>
      </c>
      <c r="I563" s="187" t="s">
        <v>509</v>
      </c>
      <c r="J563" s="189">
        <v>0</v>
      </c>
      <c r="K563" s="189">
        <v>19687</v>
      </c>
    </row>
    <row r="564" spans="1:11">
      <c r="A564" s="187">
        <v>4112</v>
      </c>
      <c r="B564" s="187">
        <v>5387</v>
      </c>
      <c r="C564" s="187" t="s">
        <v>550</v>
      </c>
      <c r="D564" s="187">
        <v>576</v>
      </c>
      <c r="E564" s="187" t="s">
        <v>503</v>
      </c>
      <c r="F564" s="187" t="s">
        <v>558</v>
      </c>
      <c r="G564" s="187" t="s">
        <v>559</v>
      </c>
      <c r="H564" s="188">
        <v>45447</v>
      </c>
      <c r="I564" s="187" t="s">
        <v>509</v>
      </c>
      <c r="J564" s="189">
        <v>0</v>
      </c>
      <c r="K564" s="189">
        <v>4416</v>
      </c>
    </row>
    <row r="565" spans="1:11">
      <c r="A565" s="187">
        <v>4113</v>
      </c>
      <c r="B565" s="187">
        <v>5427</v>
      </c>
      <c r="C565" s="187" t="s">
        <v>550</v>
      </c>
      <c r="D565" s="187">
        <v>578</v>
      </c>
      <c r="E565" s="187" t="s">
        <v>503</v>
      </c>
      <c r="F565" s="187" t="s">
        <v>558</v>
      </c>
      <c r="G565" s="187" t="s">
        <v>559</v>
      </c>
      <c r="H565" s="188">
        <v>45448</v>
      </c>
      <c r="I565" s="187" t="s">
        <v>554</v>
      </c>
      <c r="J565" s="189">
        <v>9128</v>
      </c>
      <c r="K565" s="189">
        <v>0</v>
      </c>
    </row>
    <row r="566" spans="1:11">
      <c r="A566" s="187">
        <v>4114</v>
      </c>
      <c r="B566" s="187">
        <v>5428</v>
      </c>
      <c r="C566" s="187" t="s">
        <v>550</v>
      </c>
      <c r="D566" s="187">
        <v>578</v>
      </c>
      <c r="E566" s="187" t="s">
        <v>503</v>
      </c>
      <c r="F566" s="187" t="s">
        <v>558</v>
      </c>
      <c r="G566" s="187" t="s">
        <v>559</v>
      </c>
      <c r="H566" s="188">
        <v>45448</v>
      </c>
      <c r="I566" s="187" t="s">
        <v>554</v>
      </c>
      <c r="J566" s="189">
        <v>19694</v>
      </c>
      <c r="K566" s="189">
        <v>0</v>
      </c>
    </row>
    <row r="567" spans="1:11">
      <c r="A567" s="187">
        <v>4115</v>
      </c>
      <c r="B567" s="187">
        <v>5540</v>
      </c>
      <c r="C567" s="187" t="s">
        <v>550</v>
      </c>
      <c r="D567" s="187">
        <v>592</v>
      </c>
      <c r="E567" s="187" t="s">
        <v>503</v>
      </c>
      <c r="F567" s="187" t="s">
        <v>558</v>
      </c>
      <c r="G567" s="187" t="s">
        <v>559</v>
      </c>
      <c r="H567" s="188">
        <v>45449</v>
      </c>
      <c r="I567" s="187" t="s">
        <v>554</v>
      </c>
      <c r="J567" s="189">
        <v>0</v>
      </c>
      <c r="K567" s="189">
        <v>27525</v>
      </c>
    </row>
    <row r="568" spans="1:11">
      <c r="A568" s="187">
        <v>4116</v>
      </c>
      <c r="B568" s="187">
        <v>5619</v>
      </c>
      <c r="C568" s="187" t="s">
        <v>550</v>
      </c>
      <c r="D568" s="187">
        <v>608</v>
      </c>
      <c r="E568" s="187" t="s">
        <v>503</v>
      </c>
      <c r="F568" s="187" t="s">
        <v>558</v>
      </c>
      <c r="G568" s="187" t="s">
        <v>559</v>
      </c>
      <c r="H568" s="188">
        <v>45450</v>
      </c>
      <c r="I568" s="187" t="s">
        <v>554</v>
      </c>
      <c r="J568" s="189">
        <v>9425</v>
      </c>
      <c r="K568" s="189">
        <v>0</v>
      </c>
    </row>
    <row r="569" spans="1:11">
      <c r="A569" s="187">
        <v>4117</v>
      </c>
      <c r="B569" s="187">
        <v>6737</v>
      </c>
      <c r="C569" s="187" t="s">
        <v>550</v>
      </c>
      <c r="D569" s="187">
        <v>657</v>
      </c>
      <c r="F569" s="187" t="s">
        <v>558</v>
      </c>
      <c r="G569" s="187" t="s">
        <v>559</v>
      </c>
      <c r="H569" s="188">
        <v>45455</v>
      </c>
      <c r="I569" s="187" t="s">
        <v>511</v>
      </c>
      <c r="J569" s="189">
        <v>6098</v>
      </c>
      <c r="K569" s="189">
        <v>0</v>
      </c>
    </row>
    <row r="570" spans="1:11">
      <c r="A570" s="187">
        <v>4118</v>
      </c>
      <c r="B570" s="187">
        <v>6755</v>
      </c>
      <c r="C570" s="187" t="s">
        <v>550</v>
      </c>
      <c r="D570" s="187">
        <v>670</v>
      </c>
      <c r="F570" s="187" t="s">
        <v>558</v>
      </c>
      <c r="G570" s="187" t="s">
        <v>559</v>
      </c>
      <c r="H570" s="188">
        <v>45456</v>
      </c>
      <c r="I570" s="187" t="s">
        <v>511</v>
      </c>
      <c r="J570" s="189">
        <v>0</v>
      </c>
      <c r="K570" s="189">
        <v>4633</v>
      </c>
    </row>
    <row r="571" spans="1:11">
      <c r="A571" s="187">
        <v>4119</v>
      </c>
      <c r="B571" s="187">
        <v>6770</v>
      </c>
      <c r="C571" s="187" t="s">
        <v>550</v>
      </c>
      <c r="D571" s="187">
        <v>682</v>
      </c>
      <c r="F571" s="187" t="s">
        <v>558</v>
      </c>
      <c r="G571" s="187" t="s">
        <v>559</v>
      </c>
      <c r="H571" s="188">
        <v>45457</v>
      </c>
      <c r="I571" s="187" t="s">
        <v>513</v>
      </c>
      <c r="J571" s="189">
        <v>0</v>
      </c>
      <c r="K571" s="189">
        <v>12157</v>
      </c>
    </row>
    <row r="572" spans="1:11">
      <c r="A572" s="187">
        <v>4122</v>
      </c>
      <c r="B572" s="187">
        <v>6815</v>
      </c>
      <c r="C572" s="187" t="s">
        <v>550</v>
      </c>
      <c r="D572" s="187">
        <v>706</v>
      </c>
      <c r="E572" s="187" t="s">
        <v>503</v>
      </c>
      <c r="F572" s="187" t="s">
        <v>558</v>
      </c>
      <c r="G572" s="187" t="s">
        <v>559</v>
      </c>
      <c r="H572" s="188">
        <v>45460</v>
      </c>
      <c r="I572" s="187" t="s">
        <v>554</v>
      </c>
      <c r="J572" s="189">
        <v>3168</v>
      </c>
      <c r="K572" s="189">
        <v>0</v>
      </c>
    </row>
    <row r="573" spans="1:11">
      <c r="A573" s="187">
        <v>4123</v>
      </c>
      <c r="B573" s="187">
        <v>7034</v>
      </c>
      <c r="C573" s="187" t="s">
        <v>550</v>
      </c>
      <c r="D573" s="187">
        <v>722</v>
      </c>
      <c r="E573" s="187" t="s">
        <v>503</v>
      </c>
      <c r="F573" s="187" t="s">
        <v>558</v>
      </c>
      <c r="G573" s="187" t="s">
        <v>559</v>
      </c>
      <c r="H573" s="188">
        <v>45461</v>
      </c>
      <c r="I573" s="187" t="s">
        <v>554</v>
      </c>
      <c r="J573" s="189">
        <v>0</v>
      </c>
      <c r="K573" s="189">
        <v>27225</v>
      </c>
    </row>
    <row r="574" spans="1:11">
      <c r="A574" s="187">
        <v>4124</v>
      </c>
      <c r="B574" s="187">
        <v>7155</v>
      </c>
      <c r="C574" s="187" t="s">
        <v>550</v>
      </c>
      <c r="D574" s="187">
        <v>729</v>
      </c>
      <c r="E574" s="187" t="s">
        <v>503</v>
      </c>
      <c r="F574" s="187" t="s">
        <v>558</v>
      </c>
      <c r="G574" s="187" t="s">
        <v>559</v>
      </c>
      <c r="H574" s="188">
        <v>45462</v>
      </c>
      <c r="I574" s="187" t="s">
        <v>554</v>
      </c>
      <c r="J574" s="189">
        <v>29371</v>
      </c>
      <c r="K574" s="189">
        <v>0</v>
      </c>
    </row>
    <row r="575" spans="1:11">
      <c r="A575" s="187">
        <v>4125</v>
      </c>
      <c r="B575" s="187">
        <v>7179</v>
      </c>
      <c r="C575" s="187" t="s">
        <v>550</v>
      </c>
      <c r="D575" s="187">
        <v>743</v>
      </c>
      <c r="E575" s="187" t="s">
        <v>503</v>
      </c>
      <c r="F575" s="187" t="s">
        <v>558</v>
      </c>
      <c r="G575" s="187" t="s">
        <v>559</v>
      </c>
      <c r="H575" s="188">
        <v>45463</v>
      </c>
      <c r="I575" s="187" t="s">
        <v>554</v>
      </c>
      <c r="J575" s="189">
        <v>0</v>
      </c>
      <c r="K575" s="189">
        <v>17670</v>
      </c>
    </row>
    <row r="576" spans="1:11">
      <c r="A576" s="187">
        <v>4126</v>
      </c>
      <c r="B576" s="187">
        <v>7546</v>
      </c>
      <c r="C576" s="187" t="s">
        <v>550</v>
      </c>
      <c r="D576" s="187">
        <v>765</v>
      </c>
      <c r="E576" s="187" t="s">
        <v>503</v>
      </c>
      <c r="F576" s="187" t="s">
        <v>558</v>
      </c>
      <c r="G576" s="187" t="s">
        <v>559</v>
      </c>
      <c r="H576" s="188">
        <v>45464</v>
      </c>
      <c r="I576" s="187" t="s">
        <v>554</v>
      </c>
      <c r="J576" s="189">
        <v>0</v>
      </c>
      <c r="K576" s="189">
        <v>10848</v>
      </c>
    </row>
    <row r="577" spans="1:11">
      <c r="A577" s="187">
        <v>4127</v>
      </c>
      <c r="B577" s="187">
        <v>8187</v>
      </c>
      <c r="C577" s="187" t="s">
        <v>550</v>
      </c>
      <c r="D577" s="187">
        <v>796</v>
      </c>
      <c r="E577" s="187" t="s">
        <v>503</v>
      </c>
      <c r="F577" s="187" t="s">
        <v>558</v>
      </c>
      <c r="G577" s="187" t="s">
        <v>559</v>
      </c>
      <c r="H577" s="188">
        <v>45467</v>
      </c>
      <c r="I577" s="187" t="s">
        <v>554</v>
      </c>
      <c r="J577" s="189">
        <v>0</v>
      </c>
      <c r="K577" s="189">
        <v>50598</v>
      </c>
    </row>
    <row r="578" spans="1:11">
      <c r="A578" s="187">
        <v>4128</v>
      </c>
      <c r="B578" s="187">
        <v>8295</v>
      </c>
      <c r="C578" s="187" t="s">
        <v>550</v>
      </c>
      <c r="D578" s="187">
        <v>813</v>
      </c>
      <c r="E578" s="187" t="s">
        <v>503</v>
      </c>
      <c r="F578" s="187" t="s">
        <v>558</v>
      </c>
      <c r="G578" s="187" t="s">
        <v>559</v>
      </c>
      <c r="H578" s="188">
        <v>45468</v>
      </c>
      <c r="I578" s="187" t="s">
        <v>554</v>
      </c>
      <c r="J578" s="189">
        <v>8556</v>
      </c>
      <c r="K578" s="189">
        <v>0</v>
      </c>
    </row>
    <row r="579" spans="1:11">
      <c r="A579" s="187">
        <v>4129</v>
      </c>
      <c r="B579" s="187">
        <v>8299</v>
      </c>
      <c r="C579" s="187" t="s">
        <v>550</v>
      </c>
      <c r="D579" s="187">
        <v>822</v>
      </c>
      <c r="E579" s="187" t="s">
        <v>503</v>
      </c>
      <c r="F579" s="187" t="s">
        <v>558</v>
      </c>
      <c r="G579" s="187" t="s">
        <v>559</v>
      </c>
      <c r="H579" s="188">
        <v>45469</v>
      </c>
      <c r="I579" s="187" t="s">
        <v>554</v>
      </c>
      <c r="J579" s="189">
        <v>19022</v>
      </c>
      <c r="K579" s="189">
        <v>0</v>
      </c>
    </row>
    <row r="580" spans="1:11">
      <c r="A580" s="187">
        <v>4130</v>
      </c>
      <c r="B580" s="187">
        <v>8324</v>
      </c>
      <c r="C580" s="187" t="s">
        <v>550</v>
      </c>
      <c r="D580" s="187">
        <v>834</v>
      </c>
      <c r="E580" s="187" t="s">
        <v>503</v>
      </c>
      <c r="F580" s="187" t="s">
        <v>558</v>
      </c>
      <c r="G580" s="187" t="s">
        <v>559</v>
      </c>
      <c r="H580" s="188">
        <v>45470</v>
      </c>
      <c r="I580" s="187" t="s">
        <v>554</v>
      </c>
      <c r="J580" s="189">
        <v>0</v>
      </c>
      <c r="K580" s="189">
        <v>7997</v>
      </c>
    </row>
    <row r="581" spans="1:11">
      <c r="A581" s="187">
        <v>4133</v>
      </c>
      <c r="B581" s="187">
        <v>8391</v>
      </c>
      <c r="C581" s="187" t="s">
        <v>550</v>
      </c>
      <c r="D581" s="187">
        <v>850</v>
      </c>
      <c r="E581" s="187" t="s">
        <v>503</v>
      </c>
      <c r="F581" s="187" t="s">
        <v>558</v>
      </c>
      <c r="G581" s="187" t="s">
        <v>559</v>
      </c>
      <c r="H581" s="188">
        <v>45471</v>
      </c>
      <c r="I581" s="187" t="s">
        <v>554</v>
      </c>
      <c r="J581" s="189">
        <v>1888</v>
      </c>
      <c r="K581" s="189">
        <v>0</v>
      </c>
    </row>
    <row r="582" spans="1:11">
      <c r="A582" s="187">
        <v>4135</v>
      </c>
      <c r="B582" s="187">
        <v>8572</v>
      </c>
      <c r="C582" s="187" t="s">
        <v>550</v>
      </c>
      <c r="D582" s="187">
        <v>889</v>
      </c>
      <c r="E582" s="187" t="s">
        <v>503</v>
      </c>
      <c r="F582" s="187" t="s">
        <v>558</v>
      </c>
      <c r="G582" s="187" t="s">
        <v>559</v>
      </c>
      <c r="H582" s="188">
        <v>45473</v>
      </c>
      <c r="I582" s="187" t="s">
        <v>554</v>
      </c>
      <c r="J582" s="189">
        <v>1730</v>
      </c>
      <c r="K582" s="189">
        <v>0</v>
      </c>
    </row>
    <row r="583" spans="1:11">
      <c r="A583" s="187">
        <v>4136</v>
      </c>
      <c r="B583" s="187">
        <v>8950</v>
      </c>
      <c r="C583" s="187" t="s">
        <v>550</v>
      </c>
      <c r="D583" s="187">
        <v>904</v>
      </c>
      <c r="E583" s="187" t="s">
        <v>503</v>
      </c>
      <c r="F583" s="187" t="s">
        <v>558</v>
      </c>
      <c r="G583" s="187" t="s">
        <v>559</v>
      </c>
      <c r="H583" s="188">
        <v>45474</v>
      </c>
      <c r="I583" s="187" t="s">
        <v>554</v>
      </c>
      <c r="J583" s="189">
        <v>8603</v>
      </c>
      <c r="K583" s="189">
        <v>0</v>
      </c>
    </row>
    <row r="584" spans="1:11">
      <c r="A584" s="187">
        <v>4138</v>
      </c>
      <c r="B584" s="187">
        <v>8982</v>
      </c>
      <c r="C584" s="187" t="s">
        <v>550</v>
      </c>
      <c r="D584" s="187">
        <v>917</v>
      </c>
      <c r="E584" s="187" t="s">
        <v>503</v>
      </c>
      <c r="F584" s="187" t="s">
        <v>558</v>
      </c>
      <c r="G584" s="187" t="s">
        <v>559</v>
      </c>
      <c r="H584" s="188">
        <v>45475</v>
      </c>
      <c r="I584" s="187" t="s">
        <v>554</v>
      </c>
      <c r="J584" s="189">
        <v>0</v>
      </c>
      <c r="K584" s="189">
        <v>5899</v>
      </c>
    </row>
    <row r="585" spans="1:11">
      <c r="A585" s="187">
        <v>4139</v>
      </c>
      <c r="B585" s="187">
        <v>9013</v>
      </c>
      <c r="C585" s="187" t="s">
        <v>550</v>
      </c>
      <c r="D585" s="187">
        <v>930</v>
      </c>
      <c r="E585" s="187" t="s">
        <v>503</v>
      </c>
      <c r="F585" s="187" t="s">
        <v>558</v>
      </c>
      <c r="G585" s="187" t="s">
        <v>559</v>
      </c>
      <c r="H585" s="188">
        <v>45476</v>
      </c>
      <c r="I585" s="187" t="s">
        <v>554</v>
      </c>
      <c r="J585" s="189">
        <v>7169</v>
      </c>
      <c r="K585" s="189">
        <v>0</v>
      </c>
    </row>
    <row r="586" spans="1:11">
      <c r="A586" s="187">
        <v>4140</v>
      </c>
      <c r="B586" s="187">
        <v>9347</v>
      </c>
      <c r="C586" s="187" t="s">
        <v>550</v>
      </c>
      <c r="D586" s="187">
        <v>932</v>
      </c>
      <c r="E586" s="187" t="s">
        <v>503</v>
      </c>
      <c r="F586" s="187" t="s">
        <v>558</v>
      </c>
      <c r="G586" s="187" t="s">
        <v>559</v>
      </c>
      <c r="H586" s="188">
        <v>45476</v>
      </c>
      <c r="I586" s="187" t="s">
        <v>554</v>
      </c>
      <c r="J586" s="189">
        <v>0</v>
      </c>
      <c r="K586" s="189">
        <v>4864</v>
      </c>
    </row>
    <row r="587" spans="1:11">
      <c r="A587" s="187">
        <v>4141</v>
      </c>
      <c r="B587" s="187">
        <v>9462</v>
      </c>
      <c r="C587" s="187" t="s">
        <v>550</v>
      </c>
      <c r="D587" s="187">
        <v>962</v>
      </c>
      <c r="E587" s="187" t="s">
        <v>503</v>
      </c>
      <c r="F587" s="187" t="s">
        <v>558</v>
      </c>
      <c r="G587" s="187" t="s">
        <v>559</v>
      </c>
      <c r="H587" s="188">
        <v>45477</v>
      </c>
      <c r="I587" s="187" t="s">
        <v>554</v>
      </c>
      <c r="J587" s="189">
        <v>7678</v>
      </c>
      <c r="K587" s="189">
        <v>0</v>
      </c>
    </row>
    <row r="588" spans="1:11">
      <c r="A588" s="187">
        <v>4143</v>
      </c>
      <c r="B588" s="187">
        <v>9472</v>
      </c>
      <c r="C588" s="187" t="s">
        <v>550</v>
      </c>
      <c r="D588" s="187">
        <v>964</v>
      </c>
      <c r="E588" s="187" t="s">
        <v>503</v>
      </c>
      <c r="F588" s="187" t="s">
        <v>558</v>
      </c>
      <c r="G588" s="187" t="s">
        <v>559</v>
      </c>
      <c r="H588" s="188">
        <v>45478</v>
      </c>
      <c r="I588" s="187" t="s">
        <v>554</v>
      </c>
      <c r="J588" s="189">
        <v>0</v>
      </c>
      <c r="K588" s="189">
        <v>7534</v>
      </c>
    </row>
    <row r="589" spans="1:11">
      <c r="A589" s="187">
        <v>4144</v>
      </c>
      <c r="B589" s="187">
        <v>9734</v>
      </c>
      <c r="C589" s="187" t="s">
        <v>550</v>
      </c>
      <c r="D589" s="187">
        <v>15017</v>
      </c>
      <c r="F589" s="187" t="s">
        <v>558</v>
      </c>
      <c r="G589" s="187" t="s">
        <v>559</v>
      </c>
      <c r="H589" s="188">
        <v>45481</v>
      </c>
      <c r="I589" s="187" t="s">
        <v>515</v>
      </c>
      <c r="J589" s="189">
        <v>0</v>
      </c>
      <c r="K589" s="189">
        <v>1861</v>
      </c>
    </row>
    <row r="590" spans="1:11">
      <c r="A590" s="187">
        <v>4188</v>
      </c>
      <c r="B590" s="187">
        <v>3300</v>
      </c>
      <c r="C590" s="187" t="s">
        <v>550</v>
      </c>
      <c r="D590" s="187">
        <v>277</v>
      </c>
      <c r="E590" s="187" t="s">
        <v>503</v>
      </c>
      <c r="F590" s="187" t="s">
        <v>560</v>
      </c>
      <c r="G590" s="187" t="s">
        <v>561</v>
      </c>
      <c r="H590" s="188">
        <v>45412</v>
      </c>
      <c r="I590" s="187" t="s">
        <v>554</v>
      </c>
      <c r="J590" s="189">
        <v>0</v>
      </c>
      <c r="K590" s="189">
        <v>508200</v>
      </c>
    </row>
    <row r="591" spans="1:11">
      <c r="A591" s="187">
        <v>4189</v>
      </c>
      <c r="B591" s="187">
        <v>3596</v>
      </c>
      <c r="C591" s="187" t="s">
        <v>550</v>
      </c>
      <c r="D591" s="187">
        <v>302</v>
      </c>
      <c r="E591" s="187" t="s">
        <v>503</v>
      </c>
      <c r="F591" s="187" t="s">
        <v>560</v>
      </c>
      <c r="G591" s="187" t="s">
        <v>561</v>
      </c>
      <c r="H591" s="188">
        <v>45414</v>
      </c>
      <c r="I591" s="187" t="s">
        <v>553</v>
      </c>
      <c r="J591" s="189">
        <v>73980</v>
      </c>
      <c r="K591" s="189">
        <v>0</v>
      </c>
    </row>
    <row r="592" spans="1:11">
      <c r="A592" s="187">
        <v>4190</v>
      </c>
      <c r="B592" s="187">
        <v>3605</v>
      </c>
      <c r="C592" s="187" t="s">
        <v>550</v>
      </c>
      <c r="D592" s="187">
        <v>311</v>
      </c>
      <c r="E592" s="187" t="s">
        <v>503</v>
      </c>
      <c r="F592" s="187" t="s">
        <v>560</v>
      </c>
      <c r="G592" s="187" t="s">
        <v>561</v>
      </c>
      <c r="H592" s="188">
        <v>45415</v>
      </c>
      <c r="I592" s="187" t="s">
        <v>549</v>
      </c>
      <c r="J592" s="189">
        <v>58800</v>
      </c>
      <c r="K592" s="189">
        <v>0</v>
      </c>
    </row>
    <row r="593" spans="1:11">
      <c r="A593" s="187">
        <v>4191</v>
      </c>
      <c r="B593" s="187">
        <v>3618</v>
      </c>
      <c r="C593" s="187" t="s">
        <v>550</v>
      </c>
      <c r="D593" s="187">
        <v>330</v>
      </c>
      <c r="E593" s="187" t="s">
        <v>503</v>
      </c>
      <c r="F593" s="187" t="s">
        <v>560</v>
      </c>
      <c r="G593" s="187" t="s">
        <v>561</v>
      </c>
      <c r="H593" s="188">
        <v>45418</v>
      </c>
      <c r="I593" s="187" t="s">
        <v>549</v>
      </c>
      <c r="J593" s="189">
        <v>49980</v>
      </c>
      <c r="K593" s="189">
        <v>0</v>
      </c>
    </row>
    <row r="594" spans="1:11">
      <c r="A594" s="187">
        <v>4192</v>
      </c>
      <c r="B594" s="187">
        <v>3651</v>
      </c>
      <c r="C594" s="187" t="s">
        <v>550</v>
      </c>
      <c r="D594" s="187">
        <v>339</v>
      </c>
      <c r="E594" s="187" t="s">
        <v>503</v>
      </c>
      <c r="F594" s="187" t="s">
        <v>560</v>
      </c>
      <c r="G594" s="187" t="s">
        <v>561</v>
      </c>
      <c r="H594" s="188">
        <v>45419</v>
      </c>
      <c r="I594" s="187" t="s">
        <v>549</v>
      </c>
      <c r="J594" s="189">
        <v>6180</v>
      </c>
      <c r="K594" s="189">
        <v>0</v>
      </c>
    </row>
    <row r="595" spans="1:11">
      <c r="A595" s="187">
        <v>4193</v>
      </c>
      <c r="B595" s="187">
        <v>3735</v>
      </c>
      <c r="C595" s="187" t="s">
        <v>550</v>
      </c>
      <c r="D595" s="187">
        <v>348</v>
      </c>
      <c r="E595" s="187" t="s">
        <v>503</v>
      </c>
      <c r="F595" s="187" t="s">
        <v>560</v>
      </c>
      <c r="G595" s="187" t="s">
        <v>561</v>
      </c>
      <c r="H595" s="188">
        <v>45420</v>
      </c>
      <c r="I595" s="187" t="s">
        <v>549</v>
      </c>
      <c r="J595" s="189">
        <v>0</v>
      </c>
      <c r="K595" s="189">
        <v>99600</v>
      </c>
    </row>
    <row r="596" spans="1:11">
      <c r="A596" s="187">
        <v>4194</v>
      </c>
      <c r="B596" s="187">
        <v>3782</v>
      </c>
      <c r="C596" s="187" t="s">
        <v>550</v>
      </c>
      <c r="D596" s="187">
        <v>353</v>
      </c>
      <c r="E596" s="187" t="s">
        <v>503</v>
      </c>
      <c r="F596" s="187" t="s">
        <v>560</v>
      </c>
      <c r="G596" s="187" t="s">
        <v>561</v>
      </c>
      <c r="H596" s="188">
        <v>45421</v>
      </c>
      <c r="I596" s="187" t="s">
        <v>549</v>
      </c>
      <c r="J596" s="189">
        <v>0</v>
      </c>
      <c r="K596" s="189">
        <v>86580</v>
      </c>
    </row>
    <row r="597" spans="1:11">
      <c r="A597" s="187">
        <v>4195</v>
      </c>
      <c r="B597" s="187">
        <v>3853</v>
      </c>
      <c r="C597" s="187" t="s">
        <v>550</v>
      </c>
      <c r="D597" s="187">
        <v>360</v>
      </c>
      <c r="E597" s="187" t="s">
        <v>503</v>
      </c>
      <c r="F597" s="187" t="s">
        <v>560</v>
      </c>
      <c r="G597" s="187" t="s">
        <v>561</v>
      </c>
      <c r="H597" s="188">
        <v>45422</v>
      </c>
      <c r="I597" s="187" t="s">
        <v>549</v>
      </c>
      <c r="J597" s="189">
        <v>0</v>
      </c>
      <c r="K597" s="189">
        <v>137796</v>
      </c>
    </row>
    <row r="598" spans="1:11">
      <c r="A598" s="187">
        <v>4196</v>
      </c>
      <c r="B598" s="187">
        <v>4058</v>
      </c>
      <c r="C598" s="187" t="s">
        <v>550</v>
      </c>
      <c r="D598" s="187">
        <v>382</v>
      </c>
      <c r="E598" s="187" t="s">
        <v>503</v>
      </c>
      <c r="F598" s="187" t="s">
        <v>560</v>
      </c>
      <c r="G598" s="187" t="s">
        <v>561</v>
      </c>
      <c r="H598" s="188">
        <v>45425</v>
      </c>
      <c r="I598" s="187" t="s">
        <v>549</v>
      </c>
      <c r="J598" s="189">
        <v>0</v>
      </c>
      <c r="K598" s="189">
        <v>15048</v>
      </c>
    </row>
    <row r="599" spans="1:11">
      <c r="A599" s="187">
        <v>4197</v>
      </c>
      <c r="B599" s="187">
        <v>4503</v>
      </c>
      <c r="C599" s="187" t="s">
        <v>550</v>
      </c>
      <c r="D599" s="187">
        <v>407</v>
      </c>
      <c r="E599" s="187" t="s">
        <v>503</v>
      </c>
      <c r="F599" s="187" t="s">
        <v>560</v>
      </c>
      <c r="G599" s="187" t="s">
        <v>561</v>
      </c>
      <c r="H599" s="188">
        <v>45429</v>
      </c>
      <c r="I599" s="187" t="s">
        <v>554</v>
      </c>
      <c r="J599" s="189">
        <v>190872</v>
      </c>
      <c r="K599" s="189">
        <v>0</v>
      </c>
    </row>
    <row r="600" spans="1:11">
      <c r="A600" s="187">
        <v>4200</v>
      </c>
      <c r="B600" s="187">
        <v>4781</v>
      </c>
      <c r="C600" s="187" t="s">
        <v>550</v>
      </c>
      <c r="D600" s="187">
        <v>429</v>
      </c>
      <c r="E600" s="187" t="s">
        <v>503</v>
      </c>
      <c r="F600" s="187" t="s">
        <v>560</v>
      </c>
      <c r="G600" s="187" t="s">
        <v>561</v>
      </c>
      <c r="H600" s="188">
        <v>45432</v>
      </c>
      <c r="I600" s="187" t="s">
        <v>554</v>
      </c>
      <c r="J600" s="189">
        <v>0</v>
      </c>
      <c r="K600" s="189">
        <v>1102965</v>
      </c>
    </row>
    <row r="601" spans="1:11">
      <c r="A601" s="187">
        <v>4202</v>
      </c>
      <c r="B601" s="187">
        <v>4930</v>
      </c>
      <c r="C601" s="187" t="s">
        <v>550</v>
      </c>
      <c r="D601" s="187">
        <v>441</v>
      </c>
      <c r="E601" s="187" t="s">
        <v>503</v>
      </c>
      <c r="F601" s="187" t="s">
        <v>560</v>
      </c>
      <c r="G601" s="187" t="s">
        <v>561</v>
      </c>
      <c r="H601" s="188">
        <v>45433</v>
      </c>
      <c r="I601" s="187" t="s">
        <v>554</v>
      </c>
      <c r="J601" s="189">
        <v>2430545</v>
      </c>
      <c r="K601" s="189">
        <v>0</v>
      </c>
    </row>
    <row r="602" spans="1:11">
      <c r="A602" s="187">
        <v>4203</v>
      </c>
      <c r="B602" s="187">
        <v>4939</v>
      </c>
      <c r="C602" s="187" t="s">
        <v>550</v>
      </c>
      <c r="D602" s="187">
        <v>448</v>
      </c>
      <c r="E602" s="187" t="s">
        <v>503</v>
      </c>
      <c r="F602" s="187" t="s">
        <v>560</v>
      </c>
      <c r="G602" s="187" t="s">
        <v>561</v>
      </c>
      <c r="H602" s="188">
        <v>45434</v>
      </c>
      <c r="I602" s="187" t="s">
        <v>554</v>
      </c>
      <c r="J602" s="189">
        <v>78400</v>
      </c>
      <c r="K602" s="189">
        <v>0</v>
      </c>
    </row>
    <row r="603" spans="1:11">
      <c r="A603" s="187">
        <v>4204</v>
      </c>
      <c r="B603" s="187">
        <v>4947</v>
      </c>
      <c r="C603" s="187" t="s">
        <v>550</v>
      </c>
      <c r="D603" s="187">
        <v>457</v>
      </c>
      <c r="E603" s="187" t="s">
        <v>503</v>
      </c>
      <c r="F603" s="187" t="s">
        <v>560</v>
      </c>
      <c r="G603" s="187" t="s">
        <v>561</v>
      </c>
      <c r="H603" s="188">
        <v>45435</v>
      </c>
      <c r="I603" s="187" t="s">
        <v>554</v>
      </c>
      <c r="J603" s="189">
        <v>0</v>
      </c>
      <c r="K603" s="189">
        <v>82320</v>
      </c>
    </row>
    <row r="604" spans="1:11">
      <c r="A604" s="187">
        <v>4205</v>
      </c>
      <c r="B604" s="187">
        <v>4953</v>
      </c>
      <c r="C604" s="187" t="s">
        <v>550</v>
      </c>
      <c r="D604" s="187">
        <v>466</v>
      </c>
      <c r="E604" s="187" t="s">
        <v>503</v>
      </c>
      <c r="F604" s="187" t="s">
        <v>560</v>
      </c>
      <c r="G604" s="187" t="s">
        <v>561</v>
      </c>
      <c r="H604" s="188">
        <v>45436</v>
      </c>
      <c r="I604" s="187" t="s">
        <v>554</v>
      </c>
      <c r="J604" s="189">
        <v>44480</v>
      </c>
      <c r="K604" s="189">
        <v>0</v>
      </c>
    </row>
    <row r="605" spans="1:11">
      <c r="A605" s="187">
        <v>4206</v>
      </c>
      <c r="B605" s="187">
        <v>4974</v>
      </c>
      <c r="C605" s="187" t="s">
        <v>550</v>
      </c>
      <c r="D605" s="187">
        <v>487</v>
      </c>
      <c r="E605" s="187" t="s">
        <v>503</v>
      </c>
      <c r="F605" s="187" t="s">
        <v>560</v>
      </c>
      <c r="G605" s="187" t="s">
        <v>561</v>
      </c>
      <c r="H605" s="188">
        <v>45439</v>
      </c>
      <c r="I605" s="187" t="s">
        <v>554</v>
      </c>
      <c r="J605" s="189">
        <v>0</v>
      </c>
      <c r="K605" s="189">
        <v>62080</v>
      </c>
    </row>
    <row r="606" spans="1:11">
      <c r="A606" s="187">
        <v>4207</v>
      </c>
      <c r="B606" s="187">
        <v>4980</v>
      </c>
      <c r="C606" s="187" t="s">
        <v>550</v>
      </c>
      <c r="D606" s="187">
        <v>494</v>
      </c>
      <c r="E606" s="187" t="s">
        <v>503</v>
      </c>
      <c r="F606" s="187" t="s">
        <v>560</v>
      </c>
      <c r="G606" s="187" t="s">
        <v>561</v>
      </c>
      <c r="H606" s="188">
        <v>45440</v>
      </c>
      <c r="I606" s="187" t="s">
        <v>554</v>
      </c>
      <c r="J606" s="189">
        <v>622720</v>
      </c>
      <c r="K606" s="189">
        <v>0</v>
      </c>
    </row>
    <row r="607" spans="1:11">
      <c r="A607" s="187">
        <v>4208</v>
      </c>
      <c r="B607" s="187">
        <v>4990</v>
      </c>
      <c r="C607" s="187" t="s">
        <v>550</v>
      </c>
      <c r="D607" s="187">
        <v>500</v>
      </c>
      <c r="E607" s="187" t="s">
        <v>503</v>
      </c>
      <c r="F607" s="187" t="s">
        <v>560</v>
      </c>
      <c r="G607" s="187" t="s">
        <v>561</v>
      </c>
      <c r="H607" s="188">
        <v>45441</v>
      </c>
      <c r="I607" s="187" t="s">
        <v>554</v>
      </c>
      <c r="J607" s="189">
        <v>0</v>
      </c>
      <c r="K607" s="189">
        <v>795600</v>
      </c>
    </row>
    <row r="608" spans="1:11">
      <c r="A608" s="187">
        <v>4209</v>
      </c>
      <c r="B608" s="187">
        <v>4998</v>
      </c>
      <c r="C608" s="187" t="s">
        <v>550</v>
      </c>
      <c r="D608" s="187">
        <v>512</v>
      </c>
      <c r="E608" s="187" t="s">
        <v>503</v>
      </c>
      <c r="F608" s="187" t="s">
        <v>560</v>
      </c>
      <c r="G608" s="187" t="s">
        <v>561</v>
      </c>
      <c r="H608" s="188">
        <v>45442</v>
      </c>
      <c r="I608" s="187" t="s">
        <v>554</v>
      </c>
      <c r="J608" s="189">
        <v>91840</v>
      </c>
      <c r="K608" s="189">
        <v>0</v>
      </c>
    </row>
    <row r="609" spans="1:11">
      <c r="A609" s="187">
        <v>4210</v>
      </c>
      <c r="B609" s="187">
        <v>5026</v>
      </c>
      <c r="C609" s="187" t="s">
        <v>550</v>
      </c>
      <c r="D609" s="187">
        <v>543</v>
      </c>
      <c r="E609" s="187" t="s">
        <v>503</v>
      </c>
      <c r="F609" s="187" t="s">
        <v>560</v>
      </c>
      <c r="G609" s="187" t="s">
        <v>561</v>
      </c>
      <c r="H609" s="188">
        <v>45443</v>
      </c>
      <c r="I609" s="187" t="s">
        <v>554</v>
      </c>
      <c r="J609" s="189">
        <v>157440</v>
      </c>
      <c r="K609" s="189">
        <v>0</v>
      </c>
    </row>
    <row r="610" spans="1:11">
      <c r="A610" s="187">
        <v>4211</v>
      </c>
      <c r="B610" s="187">
        <v>5353</v>
      </c>
      <c r="C610" s="187" t="s">
        <v>550</v>
      </c>
      <c r="D610" s="187">
        <v>562</v>
      </c>
      <c r="E610" s="187" t="s">
        <v>503</v>
      </c>
      <c r="F610" s="187" t="s">
        <v>560</v>
      </c>
      <c r="G610" s="187" t="s">
        <v>561</v>
      </c>
      <c r="H610" s="188">
        <v>45446</v>
      </c>
      <c r="I610" s="187" t="s">
        <v>509</v>
      </c>
      <c r="J610" s="189">
        <v>0</v>
      </c>
      <c r="K610" s="189">
        <v>89040</v>
      </c>
    </row>
    <row r="611" spans="1:11">
      <c r="A611" s="187">
        <v>4212</v>
      </c>
      <c r="B611" s="187">
        <v>5368</v>
      </c>
      <c r="C611" s="187" t="s">
        <v>550</v>
      </c>
      <c r="D611" s="187">
        <v>576</v>
      </c>
      <c r="E611" s="187" t="s">
        <v>503</v>
      </c>
      <c r="F611" s="187" t="s">
        <v>560</v>
      </c>
      <c r="G611" s="187" t="s">
        <v>561</v>
      </c>
      <c r="H611" s="188">
        <v>45447</v>
      </c>
      <c r="I611" s="187" t="s">
        <v>509</v>
      </c>
      <c r="J611" s="189">
        <v>0</v>
      </c>
      <c r="K611" s="189">
        <v>35680</v>
      </c>
    </row>
    <row r="612" spans="1:11">
      <c r="A612" s="187">
        <v>4213</v>
      </c>
      <c r="B612" s="187">
        <v>5426</v>
      </c>
      <c r="C612" s="187" t="s">
        <v>550</v>
      </c>
      <c r="D612" s="187">
        <v>578</v>
      </c>
      <c r="E612" s="187" t="s">
        <v>503</v>
      </c>
      <c r="F612" s="187" t="s">
        <v>560</v>
      </c>
      <c r="G612" s="187" t="s">
        <v>561</v>
      </c>
      <c r="H612" s="188">
        <v>45448</v>
      </c>
      <c r="I612" s="187" t="s">
        <v>554</v>
      </c>
      <c r="J612" s="189">
        <v>73760</v>
      </c>
      <c r="K612" s="189">
        <v>0</v>
      </c>
    </row>
    <row r="613" spans="1:11">
      <c r="A613" s="187">
        <v>4214</v>
      </c>
      <c r="B613" s="187">
        <v>5539</v>
      </c>
      <c r="C613" s="187" t="s">
        <v>550</v>
      </c>
      <c r="D613" s="187">
        <v>592</v>
      </c>
      <c r="E613" s="187" t="s">
        <v>503</v>
      </c>
      <c r="F613" s="187" t="s">
        <v>560</v>
      </c>
      <c r="G613" s="187" t="s">
        <v>561</v>
      </c>
      <c r="H613" s="188">
        <v>45449</v>
      </c>
      <c r="I613" s="187" t="s">
        <v>554</v>
      </c>
      <c r="J613" s="189">
        <v>0</v>
      </c>
      <c r="K613" s="189">
        <v>63280</v>
      </c>
    </row>
    <row r="614" spans="1:11">
      <c r="A614" s="187">
        <v>4215</v>
      </c>
      <c r="B614" s="187">
        <v>5618</v>
      </c>
      <c r="C614" s="187" t="s">
        <v>550</v>
      </c>
      <c r="D614" s="187">
        <v>608</v>
      </c>
      <c r="E614" s="187" t="s">
        <v>503</v>
      </c>
      <c r="F614" s="187" t="s">
        <v>560</v>
      </c>
      <c r="G614" s="187" t="s">
        <v>561</v>
      </c>
      <c r="H614" s="188">
        <v>45450</v>
      </c>
      <c r="I614" s="187" t="s">
        <v>554</v>
      </c>
      <c r="J614" s="189">
        <v>76160</v>
      </c>
      <c r="K614" s="189">
        <v>0</v>
      </c>
    </row>
    <row r="615" spans="1:11">
      <c r="A615" s="187">
        <v>4216</v>
      </c>
      <c r="B615" s="187">
        <v>6738</v>
      </c>
      <c r="C615" s="187" t="s">
        <v>550</v>
      </c>
      <c r="D615" s="187">
        <v>657</v>
      </c>
      <c r="F615" s="187" t="s">
        <v>560</v>
      </c>
      <c r="G615" s="187" t="s">
        <v>561</v>
      </c>
      <c r="H615" s="188">
        <v>45455</v>
      </c>
      <c r="I615" s="187" t="s">
        <v>511</v>
      </c>
      <c r="J615" s="189">
        <v>0</v>
      </c>
      <c r="K615" s="189">
        <v>49280</v>
      </c>
    </row>
    <row r="616" spans="1:11">
      <c r="A616" s="187">
        <v>4217</v>
      </c>
      <c r="B616" s="187">
        <v>6742</v>
      </c>
      <c r="C616" s="187" t="s">
        <v>550</v>
      </c>
      <c r="D616" s="187">
        <v>659</v>
      </c>
      <c r="F616" s="187" t="s">
        <v>560</v>
      </c>
      <c r="G616" s="187" t="s">
        <v>561</v>
      </c>
      <c r="H616" s="188">
        <v>45455</v>
      </c>
      <c r="I616" s="187" t="s">
        <v>511</v>
      </c>
      <c r="J616" s="189">
        <v>98560</v>
      </c>
      <c r="K616" s="189">
        <v>0</v>
      </c>
    </row>
    <row r="617" spans="1:11">
      <c r="A617" s="187">
        <v>4218</v>
      </c>
      <c r="B617" s="187">
        <v>6756</v>
      </c>
      <c r="C617" s="187" t="s">
        <v>550</v>
      </c>
      <c r="D617" s="187">
        <v>670</v>
      </c>
      <c r="F617" s="187" t="s">
        <v>560</v>
      </c>
      <c r="G617" s="187" t="s">
        <v>561</v>
      </c>
      <c r="H617" s="188">
        <v>45456</v>
      </c>
      <c r="I617" s="187" t="s">
        <v>511</v>
      </c>
      <c r="J617" s="189">
        <v>0</v>
      </c>
      <c r="K617" s="189">
        <v>37440</v>
      </c>
    </row>
    <row r="618" spans="1:11">
      <c r="A618" s="187">
        <v>4219</v>
      </c>
      <c r="B618" s="187">
        <v>6771</v>
      </c>
      <c r="C618" s="187" t="s">
        <v>550</v>
      </c>
      <c r="D618" s="187">
        <v>682</v>
      </c>
      <c r="F618" s="187" t="s">
        <v>560</v>
      </c>
      <c r="G618" s="187" t="s">
        <v>561</v>
      </c>
      <c r="H618" s="188">
        <v>45457</v>
      </c>
      <c r="I618" s="187" t="s">
        <v>513</v>
      </c>
      <c r="J618" s="189">
        <v>0</v>
      </c>
      <c r="K618" s="189">
        <v>98240</v>
      </c>
    </row>
    <row r="619" spans="1:11">
      <c r="A619" s="187">
        <v>4220</v>
      </c>
      <c r="B619" s="187">
        <v>6814</v>
      </c>
      <c r="C619" s="187" t="s">
        <v>550</v>
      </c>
      <c r="D619" s="187">
        <v>706</v>
      </c>
      <c r="E619" s="187" t="s">
        <v>503</v>
      </c>
      <c r="F619" s="187" t="s">
        <v>560</v>
      </c>
      <c r="G619" s="187" t="s">
        <v>561</v>
      </c>
      <c r="H619" s="188">
        <v>45460</v>
      </c>
      <c r="I619" s="187" t="s">
        <v>554</v>
      </c>
      <c r="J619" s="189">
        <v>91840</v>
      </c>
      <c r="K619" s="189">
        <v>0</v>
      </c>
    </row>
    <row r="620" spans="1:11">
      <c r="A620" s="187">
        <v>4221</v>
      </c>
      <c r="B620" s="187">
        <v>7035</v>
      </c>
      <c r="C620" s="187" t="s">
        <v>550</v>
      </c>
      <c r="D620" s="187">
        <v>722</v>
      </c>
      <c r="E620" s="187" t="s">
        <v>503</v>
      </c>
      <c r="F620" s="187" t="s">
        <v>560</v>
      </c>
      <c r="G620" s="187" t="s">
        <v>561</v>
      </c>
      <c r="H620" s="188">
        <v>45461</v>
      </c>
      <c r="I620" s="187" t="s">
        <v>554</v>
      </c>
      <c r="J620" s="189">
        <v>0</v>
      </c>
      <c r="K620" s="189">
        <v>74080</v>
      </c>
    </row>
    <row r="621" spans="1:11">
      <c r="A621" s="187">
        <v>4222</v>
      </c>
      <c r="B621" s="187">
        <v>7153</v>
      </c>
      <c r="C621" s="187" t="s">
        <v>550</v>
      </c>
      <c r="D621" s="187">
        <v>729</v>
      </c>
      <c r="E621" s="187" t="s">
        <v>503</v>
      </c>
      <c r="F621" s="187" t="s">
        <v>560</v>
      </c>
      <c r="G621" s="187" t="s">
        <v>561</v>
      </c>
      <c r="H621" s="188">
        <v>45462</v>
      </c>
      <c r="I621" s="187" t="s">
        <v>554</v>
      </c>
      <c r="J621" s="189">
        <v>79920</v>
      </c>
      <c r="K621" s="189">
        <v>0</v>
      </c>
    </row>
    <row r="622" spans="1:11">
      <c r="A622" s="187">
        <v>4223</v>
      </c>
      <c r="B622" s="187">
        <v>7178</v>
      </c>
      <c r="C622" s="187" t="s">
        <v>550</v>
      </c>
      <c r="D622" s="187">
        <v>743</v>
      </c>
      <c r="E622" s="187" t="s">
        <v>503</v>
      </c>
      <c r="F622" s="187" t="s">
        <v>560</v>
      </c>
      <c r="G622" s="187" t="s">
        <v>561</v>
      </c>
      <c r="H622" s="188">
        <v>45463</v>
      </c>
      <c r="I622" s="187" t="s">
        <v>554</v>
      </c>
      <c r="J622" s="189">
        <v>0</v>
      </c>
      <c r="K622" s="189">
        <v>48080</v>
      </c>
    </row>
    <row r="623" spans="1:11">
      <c r="A623" s="187">
        <v>4224</v>
      </c>
      <c r="B623" s="187">
        <v>7545</v>
      </c>
      <c r="C623" s="187" t="s">
        <v>550</v>
      </c>
      <c r="D623" s="187">
        <v>765</v>
      </c>
      <c r="E623" s="187" t="s">
        <v>503</v>
      </c>
      <c r="F623" s="187" t="s">
        <v>560</v>
      </c>
      <c r="G623" s="187" t="s">
        <v>561</v>
      </c>
      <c r="H623" s="188">
        <v>45464</v>
      </c>
      <c r="I623" s="187" t="s">
        <v>554</v>
      </c>
      <c r="J623" s="189">
        <v>0</v>
      </c>
      <c r="K623" s="189">
        <v>29520</v>
      </c>
    </row>
    <row r="624" spans="1:11">
      <c r="A624" s="187">
        <v>4225</v>
      </c>
      <c r="B624" s="187">
        <v>8186</v>
      </c>
      <c r="C624" s="187" t="s">
        <v>550</v>
      </c>
      <c r="D624" s="187">
        <v>796</v>
      </c>
      <c r="E624" s="187" t="s">
        <v>503</v>
      </c>
      <c r="F624" s="187" t="s">
        <v>560</v>
      </c>
      <c r="G624" s="187" t="s">
        <v>561</v>
      </c>
      <c r="H624" s="188">
        <v>45467</v>
      </c>
      <c r="I624" s="187" t="s">
        <v>554</v>
      </c>
      <c r="J624" s="189">
        <v>0</v>
      </c>
      <c r="K624" s="189">
        <v>137680</v>
      </c>
    </row>
    <row r="625" spans="1:11">
      <c r="A625" s="187">
        <v>4226</v>
      </c>
      <c r="B625" s="187">
        <v>8296</v>
      </c>
      <c r="C625" s="187" t="s">
        <v>550</v>
      </c>
      <c r="D625" s="187">
        <v>813</v>
      </c>
      <c r="E625" s="187" t="s">
        <v>503</v>
      </c>
      <c r="F625" s="187" t="s">
        <v>560</v>
      </c>
      <c r="G625" s="187" t="s">
        <v>561</v>
      </c>
      <c r="H625" s="188">
        <v>45468</v>
      </c>
      <c r="I625" s="187" t="s">
        <v>554</v>
      </c>
      <c r="J625" s="189">
        <v>23280</v>
      </c>
      <c r="K625" s="189">
        <v>0</v>
      </c>
    </row>
    <row r="626" spans="1:11">
      <c r="A626" s="187">
        <v>4227</v>
      </c>
      <c r="B626" s="187">
        <v>8298</v>
      </c>
      <c r="C626" s="187" t="s">
        <v>550</v>
      </c>
      <c r="D626" s="187">
        <v>822</v>
      </c>
      <c r="E626" s="187" t="s">
        <v>503</v>
      </c>
      <c r="F626" s="187" t="s">
        <v>560</v>
      </c>
      <c r="G626" s="187" t="s">
        <v>561</v>
      </c>
      <c r="H626" s="188">
        <v>45469</v>
      </c>
      <c r="I626" s="187" t="s">
        <v>554</v>
      </c>
      <c r="J626" s="189">
        <v>51760</v>
      </c>
      <c r="K626" s="189">
        <v>0</v>
      </c>
    </row>
    <row r="627" spans="1:11">
      <c r="A627" s="187">
        <v>4228</v>
      </c>
      <c r="B627" s="187">
        <v>8323</v>
      </c>
      <c r="C627" s="187" t="s">
        <v>550</v>
      </c>
      <c r="D627" s="187">
        <v>834</v>
      </c>
      <c r="E627" s="187" t="s">
        <v>503</v>
      </c>
      <c r="F627" s="187" t="s">
        <v>560</v>
      </c>
      <c r="G627" s="187" t="s">
        <v>561</v>
      </c>
      <c r="H627" s="188">
        <v>45470</v>
      </c>
      <c r="I627" s="187" t="s">
        <v>554</v>
      </c>
      <c r="J627" s="189">
        <v>0</v>
      </c>
      <c r="K627" s="189">
        <v>21760</v>
      </c>
    </row>
    <row r="628" spans="1:11">
      <c r="A628" s="187">
        <v>4229</v>
      </c>
      <c r="B628" s="187">
        <v>8390</v>
      </c>
      <c r="C628" s="187" t="s">
        <v>550</v>
      </c>
      <c r="D628" s="187">
        <v>850</v>
      </c>
      <c r="E628" s="187" t="s">
        <v>503</v>
      </c>
      <c r="F628" s="187" t="s">
        <v>560</v>
      </c>
      <c r="G628" s="187" t="s">
        <v>561</v>
      </c>
      <c r="H628" s="188">
        <v>45471</v>
      </c>
      <c r="I628" s="187" t="s">
        <v>554</v>
      </c>
      <c r="J628" s="189">
        <v>26000</v>
      </c>
      <c r="K628" s="189">
        <v>0</v>
      </c>
    </row>
    <row r="629" spans="1:11">
      <c r="A629" s="187">
        <v>4231</v>
      </c>
      <c r="B629" s="187">
        <v>8949</v>
      </c>
      <c r="C629" s="187" t="s">
        <v>550</v>
      </c>
      <c r="D629" s="187">
        <v>904</v>
      </c>
      <c r="E629" s="187" t="s">
        <v>503</v>
      </c>
      <c r="F629" s="187" t="s">
        <v>560</v>
      </c>
      <c r="G629" s="187" t="s">
        <v>561</v>
      </c>
      <c r="H629" s="188">
        <v>45474</v>
      </c>
      <c r="I629" s="187" t="s">
        <v>554</v>
      </c>
      <c r="J629" s="189">
        <v>130350</v>
      </c>
      <c r="K629" s="189">
        <v>0</v>
      </c>
    </row>
    <row r="630" spans="1:11">
      <c r="A630" s="187">
        <v>4232</v>
      </c>
      <c r="B630" s="187">
        <v>8981</v>
      </c>
      <c r="C630" s="187" t="s">
        <v>550</v>
      </c>
      <c r="D630" s="187">
        <v>917</v>
      </c>
      <c r="E630" s="187" t="s">
        <v>503</v>
      </c>
      <c r="F630" s="187" t="s">
        <v>560</v>
      </c>
      <c r="G630" s="187" t="s">
        <v>561</v>
      </c>
      <c r="H630" s="188">
        <v>45475</v>
      </c>
      <c r="I630" s="187" t="s">
        <v>554</v>
      </c>
      <c r="J630" s="189">
        <v>0</v>
      </c>
      <c r="K630" s="189">
        <v>108000</v>
      </c>
    </row>
    <row r="631" spans="1:11">
      <c r="A631" s="187">
        <v>4233</v>
      </c>
      <c r="B631" s="187">
        <v>9346</v>
      </c>
      <c r="C631" s="187" t="s">
        <v>550</v>
      </c>
      <c r="D631" s="187">
        <v>932</v>
      </c>
      <c r="E631" s="187" t="s">
        <v>503</v>
      </c>
      <c r="F631" s="187" t="s">
        <v>560</v>
      </c>
      <c r="G631" s="187" t="s">
        <v>561</v>
      </c>
      <c r="H631" s="188">
        <v>45476</v>
      </c>
      <c r="I631" s="187" t="s">
        <v>554</v>
      </c>
      <c r="J631" s="189">
        <v>19050</v>
      </c>
      <c r="K631" s="189">
        <v>0</v>
      </c>
    </row>
    <row r="632" spans="1:11">
      <c r="A632" s="187">
        <v>4234</v>
      </c>
      <c r="B632" s="187">
        <v>9461</v>
      </c>
      <c r="C632" s="187" t="s">
        <v>550</v>
      </c>
      <c r="D632" s="187">
        <v>962</v>
      </c>
      <c r="E632" s="187" t="s">
        <v>503</v>
      </c>
      <c r="F632" s="187" t="s">
        <v>560</v>
      </c>
      <c r="G632" s="187" t="s">
        <v>561</v>
      </c>
      <c r="H632" s="188">
        <v>45477</v>
      </c>
      <c r="I632" s="187" t="s">
        <v>554</v>
      </c>
      <c r="J632" s="189">
        <v>63450</v>
      </c>
      <c r="K632" s="189">
        <v>0</v>
      </c>
    </row>
    <row r="633" spans="1:11">
      <c r="A633" s="187">
        <v>4235</v>
      </c>
      <c r="B633" s="187">
        <v>9471</v>
      </c>
      <c r="C633" s="187" t="s">
        <v>550</v>
      </c>
      <c r="D633" s="187">
        <v>964</v>
      </c>
      <c r="E633" s="187" t="s">
        <v>503</v>
      </c>
      <c r="F633" s="187" t="s">
        <v>560</v>
      </c>
      <c r="G633" s="187" t="s">
        <v>561</v>
      </c>
      <c r="H633" s="188">
        <v>45478</v>
      </c>
      <c r="I633" s="187" t="s">
        <v>554</v>
      </c>
      <c r="J633" s="189">
        <v>0</v>
      </c>
      <c r="K633" s="189">
        <v>114150</v>
      </c>
    </row>
    <row r="634" spans="1:11">
      <c r="A634" s="187">
        <v>4236</v>
      </c>
      <c r="B634" s="187">
        <v>9735</v>
      </c>
      <c r="C634" s="187" t="s">
        <v>550</v>
      </c>
      <c r="D634" s="187">
        <v>15017</v>
      </c>
      <c r="F634" s="187" t="s">
        <v>560</v>
      </c>
      <c r="G634" s="187" t="s">
        <v>561</v>
      </c>
      <c r="H634" s="188">
        <v>45481</v>
      </c>
      <c r="I634" s="187" t="s">
        <v>515</v>
      </c>
      <c r="J634" s="189">
        <v>0</v>
      </c>
      <c r="K634" s="189">
        <v>28200</v>
      </c>
    </row>
    <row r="635" spans="1:11">
      <c r="A635" s="187">
        <v>4237</v>
      </c>
      <c r="B635" s="187">
        <v>7041</v>
      </c>
      <c r="C635" s="187" t="s">
        <v>550</v>
      </c>
      <c r="D635" s="187">
        <v>710</v>
      </c>
      <c r="E635" s="187" t="s">
        <v>503</v>
      </c>
      <c r="F635" s="187" t="s">
        <v>463</v>
      </c>
      <c r="G635" s="187" t="s">
        <v>562</v>
      </c>
      <c r="H635" s="188">
        <v>45461</v>
      </c>
      <c r="I635" s="187" t="s">
        <v>508</v>
      </c>
      <c r="J635" s="189">
        <v>0</v>
      </c>
      <c r="K635" s="189">
        <v>855</v>
      </c>
    </row>
    <row r="636" spans="1:11">
      <c r="A636" s="187">
        <v>4239</v>
      </c>
      <c r="B636" s="187">
        <v>7473</v>
      </c>
      <c r="C636" s="187" t="s">
        <v>550</v>
      </c>
      <c r="D636" s="187">
        <v>744</v>
      </c>
      <c r="E636" s="187" t="s">
        <v>503</v>
      </c>
      <c r="F636" s="187" t="s">
        <v>463</v>
      </c>
      <c r="G636" s="187" t="s">
        <v>562</v>
      </c>
      <c r="H636" s="188">
        <v>45463</v>
      </c>
      <c r="I636" s="187" t="s">
        <v>508</v>
      </c>
      <c r="J636" s="189">
        <v>39</v>
      </c>
      <c r="K636" s="189">
        <v>0</v>
      </c>
    </row>
    <row r="637" spans="1:11">
      <c r="A637" s="187">
        <v>4240</v>
      </c>
      <c r="B637" s="187">
        <v>7544</v>
      </c>
      <c r="C637" s="187" t="s">
        <v>550</v>
      </c>
      <c r="D637" s="187">
        <v>760</v>
      </c>
      <c r="E637" s="187" t="s">
        <v>503</v>
      </c>
      <c r="F637" s="187" t="s">
        <v>463</v>
      </c>
      <c r="G637" s="187" t="s">
        <v>562</v>
      </c>
      <c r="H637" s="188">
        <v>45464</v>
      </c>
      <c r="I637" s="187" t="s">
        <v>508</v>
      </c>
      <c r="J637" s="189">
        <v>0</v>
      </c>
      <c r="K637" s="189">
        <v>22</v>
      </c>
    </row>
    <row r="638" spans="1:11">
      <c r="A638" s="187">
        <v>4241</v>
      </c>
      <c r="B638" s="187">
        <v>8061</v>
      </c>
      <c r="C638" s="187" t="s">
        <v>550</v>
      </c>
      <c r="D638" s="187">
        <v>791</v>
      </c>
      <c r="E638" s="187" t="s">
        <v>503</v>
      </c>
      <c r="F638" s="187" t="s">
        <v>463</v>
      </c>
      <c r="G638" s="187" t="s">
        <v>562</v>
      </c>
      <c r="H638" s="188">
        <v>45467</v>
      </c>
      <c r="I638" s="187" t="s">
        <v>508</v>
      </c>
      <c r="J638" s="189">
        <v>0</v>
      </c>
      <c r="K638" s="189">
        <v>10</v>
      </c>
    </row>
    <row r="639" spans="1:11">
      <c r="A639" s="187">
        <v>4242</v>
      </c>
      <c r="B639" s="187">
        <v>8289</v>
      </c>
      <c r="C639" s="187" t="s">
        <v>550</v>
      </c>
      <c r="D639" s="187">
        <v>811</v>
      </c>
      <c r="E639" s="187" t="s">
        <v>503</v>
      </c>
      <c r="F639" s="187" t="s">
        <v>463</v>
      </c>
      <c r="G639" s="187" t="s">
        <v>562</v>
      </c>
      <c r="H639" s="188">
        <v>45468</v>
      </c>
      <c r="I639" s="187" t="s">
        <v>508</v>
      </c>
      <c r="J639" s="189">
        <v>18</v>
      </c>
      <c r="K639" s="189">
        <v>0</v>
      </c>
    </row>
    <row r="640" spans="1:11">
      <c r="A640" s="187">
        <v>4243</v>
      </c>
      <c r="B640" s="187">
        <v>8304</v>
      </c>
      <c r="C640" s="187" t="s">
        <v>550</v>
      </c>
      <c r="D640" s="187">
        <v>823</v>
      </c>
      <c r="E640" s="187" t="s">
        <v>503</v>
      </c>
      <c r="F640" s="187" t="s">
        <v>463</v>
      </c>
      <c r="G640" s="187" t="s">
        <v>562</v>
      </c>
      <c r="H640" s="188">
        <v>45469</v>
      </c>
      <c r="I640" s="187" t="s">
        <v>508</v>
      </c>
      <c r="J640" s="189">
        <v>12</v>
      </c>
      <c r="K640" s="189">
        <v>0</v>
      </c>
    </row>
    <row r="641" spans="1:11">
      <c r="A641" s="187">
        <v>4244</v>
      </c>
      <c r="B641" s="187">
        <v>8334</v>
      </c>
      <c r="C641" s="187" t="s">
        <v>550</v>
      </c>
      <c r="D641" s="187">
        <v>836</v>
      </c>
      <c r="E641" s="187" t="s">
        <v>503</v>
      </c>
      <c r="F641" s="187" t="s">
        <v>463</v>
      </c>
      <c r="G641" s="187" t="s">
        <v>562</v>
      </c>
      <c r="H641" s="188">
        <v>45470</v>
      </c>
      <c r="I641" s="187" t="s">
        <v>508</v>
      </c>
      <c r="J641" s="189">
        <v>0</v>
      </c>
      <c r="K641" s="189">
        <v>16</v>
      </c>
    </row>
    <row r="642" spans="1:11">
      <c r="A642" s="187">
        <v>4245</v>
      </c>
      <c r="B642" s="187">
        <v>8351</v>
      </c>
      <c r="C642" s="187" t="s">
        <v>550</v>
      </c>
      <c r="D642" s="187">
        <v>849</v>
      </c>
      <c r="E642" s="187" t="s">
        <v>503</v>
      </c>
      <c r="F642" s="187" t="s">
        <v>463</v>
      </c>
      <c r="G642" s="187" t="s">
        <v>562</v>
      </c>
      <c r="H642" s="188">
        <v>45471</v>
      </c>
      <c r="I642" s="187" t="s">
        <v>508</v>
      </c>
      <c r="J642" s="189">
        <v>19</v>
      </c>
      <c r="K642" s="189">
        <v>0</v>
      </c>
    </row>
    <row r="643" spans="1:11">
      <c r="A643" s="187">
        <v>4247</v>
      </c>
      <c r="B643" s="187">
        <v>9018</v>
      </c>
      <c r="C643" s="187" t="s">
        <v>550</v>
      </c>
      <c r="D643" s="187">
        <v>931</v>
      </c>
      <c r="E643" s="187" t="s">
        <v>503</v>
      </c>
      <c r="F643" s="187" t="s">
        <v>463</v>
      </c>
      <c r="G643" s="187" t="s">
        <v>562</v>
      </c>
      <c r="H643" s="188">
        <v>45476</v>
      </c>
      <c r="I643" s="187" t="s">
        <v>508</v>
      </c>
      <c r="J643" s="189">
        <v>0</v>
      </c>
      <c r="K643" s="189">
        <v>489</v>
      </c>
    </row>
    <row r="644" spans="1:11">
      <c r="A644" s="187">
        <v>4248</v>
      </c>
      <c r="B644" s="187">
        <v>9469</v>
      </c>
      <c r="C644" s="187" t="s">
        <v>550</v>
      </c>
      <c r="D644" s="187">
        <v>963</v>
      </c>
      <c r="E644" s="187" t="s">
        <v>503</v>
      </c>
      <c r="F644" s="187" t="s">
        <v>463</v>
      </c>
      <c r="G644" s="187" t="s">
        <v>562</v>
      </c>
      <c r="H644" s="188">
        <v>45478</v>
      </c>
      <c r="I644" s="187" t="s">
        <v>508</v>
      </c>
      <c r="J644" s="189">
        <v>0</v>
      </c>
      <c r="K644" s="189">
        <v>0</v>
      </c>
    </row>
    <row r="645" spans="1:11">
      <c r="A645" s="187">
        <v>4249</v>
      </c>
      <c r="B645" s="187">
        <v>9725</v>
      </c>
      <c r="C645" s="187" t="s">
        <v>550</v>
      </c>
      <c r="D645" s="187">
        <v>15015</v>
      </c>
      <c r="F645" s="187" t="s">
        <v>463</v>
      </c>
      <c r="G645" s="187" t="s">
        <v>562</v>
      </c>
      <c r="H645" s="188">
        <v>45481</v>
      </c>
      <c r="I645" s="187" t="s">
        <v>515</v>
      </c>
      <c r="J645" s="189">
        <v>496</v>
      </c>
      <c r="K645" s="189">
        <v>0</v>
      </c>
    </row>
    <row r="646" spans="1:11">
      <c r="A646" s="187">
        <v>4294</v>
      </c>
      <c r="B646" s="187">
        <v>5061</v>
      </c>
      <c r="C646" s="187" t="s">
        <v>550</v>
      </c>
      <c r="D646" s="187">
        <v>543</v>
      </c>
      <c r="E646" s="187" t="s">
        <v>503</v>
      </c>
      <c r="F646" s="187" t="s">
        <v>563</v>
      </c>
      <c r="G646" s="187" t="s">
        <v>564</v>
      </c>
      <c r="H646" s="188">
        <v>45443</v>
      </c>
      <c r="I646" s="187" t="s">
        <v>554</v>
      </c>
      <c r="J646" s="189">
        <v>19680000</v>
      </c>
      <c r="K646" s="189">
        <v>0</v>
      </c>
    </row>
    <row r="647" spans="1:11">
      <c r="A647" s="187">
        <v>4296</v>
      </c>
      <c r="B647" s="187">
        <v>5357</v>
      </c>
      <c r="C647" s="187" t="s">
        <v>550</v>
      </c>
      <c r="D647" s="187">
        <v>562</v>
      </c>
      <c r="F647" s="187" t="s">
        <v>563</v>
      </c>
      <c r="G647" s="187" t="s">
        <v>564</v>
      </c>
      <c r="H647" s="188">
        <v>45446</v>
      </c>
      <c r="I647" s="187" t="s">
        <v>509</v>
      </c>
      <c r="J647" s="189">
        <v>0</v>
      </c>
      <c r="K647" s="189">
        <v>11130000</v>
      </c>
    </row>
    <row r="648" spans="1:11">
      <c r="A648" s="187">
        <v>4297</v>
      </c>
      <c r="B648" s="187">
        <v>5371</v>
      </c>
      <c r="C648" s="187" t="s">
        <v>550</v>
      </c>
      <c r="D648" s="187">
        <v>576</v>
      </c>
      <c r="E648" s="187" t="s">
        <v>503</v>
      </c>
      <c r="F648" s="187" t="s">
        <v>563</v>
      </c>
      <c r="G648" s="187" t="s">
        <v>564</v>
      </c>
      <c r="H648" s="188">
        <v>45447</v>
      </c>
      <c r="I648" s="187" t="s">
        <v>509</v>
      </c>
      <c r="J648" s="189">
        <v>0</v>
      </c>
      <c r="K648" s="189">
        <v>4460000</v>
      </c>
    </row>
    <row r="649" spans="1:11">
      <c r="A649" s="187">
        <v>4298</v>
      </c>
      <c r="B649" s="187">
        <v>5429</v>
      </c>
      <c r="C649" s="187" t="s">
        <v>550</v>
      </c>
      <c r="D649" s="187">
        <v>578</v>
      </c>
      <c r="E649" s="187" t="s">
        <v>503</v>
      </c>
      <c r="F649" s="187" t="s">
        <v>563</v>
      </c>
      <c r="G649" s="187" t="s">
        <v>564</v>
      </c>
      <c r="H649" s="188">
        <v>45448</v>
      </c>
      <c r="I649" s="187" t="s">
        <v>554</v>
      </c>
      <c r="J649" s="189">
        <v>9220000</v>
      </c>
      <c r="K649" s="189">
        <v>0</v>
      </c>
    </row>
    <row r="650" spans="1:11">
      <c r="A650" s="187">
        <v>4299</v>
      </c>
      <c r="B650" s="187">
        <v>5542</v>
      </c>
      <c r="C650" s="187" t="s">
        <v>550</v>
      </c>
      <c r="D650" s="187">
        <v>592</v>
      </c>
      <c r="E650" s="187" t="s">
        <v>503</v>
      </c>
      <c r="F650" s="187" t="s">
        <v>563</v>
      </c>
      <c r="G650" s="187" t="s">
        <v>564</v>
      </c>
      <c r="H650" s="188">
        <v>45449</v>
      </c>
      <c r="I650" s="187" t="s">
        <v>554</v>
      </c>
      <c r="J650" s="189">
        <v>0</v>
      </c>
      <c r="K650" s="189">
        <v>7910000</v>
      </c>
    </row>
    <row r="651" spans="1:11">
      <c r="A651" s="187">
        <v>4300</v>
      </c>
      <c r="B651" s="187">
        <v>5621</v>
      </c>
      <c r="C651" s="187" t="s">
        <v>550</v>
      </c>
      <c r="D651" s="187">
        <v>608</v>
      </c>
      <c r="E651" s="187" t="s">
        <v>503</v>
      </c>
      <c r="F651" s="187" t="s">
        <v>563</v>
      </c>
      <c r="G651" s="187" t="s">
        <v>564</v>
      </c>
      <c r="H651" s="188">
        <v>45450</v>
      </c>
      <c r="I651" s="187" t="s">
        <v>554</v>
      </c>
      <c r="J651" s="189">
        <v>9520000</v>
      </c>
      <c r="K651" s="189">
        <v>0</v>
      </c>
    </row>
    <row r="652" spans="1:11">
      <c r="A652" s="187">
        <v>4304</v>
      </c>
      <c r="B652" s="187">
        <v>6699</v>
      </c>
      <c r="C652" s="187" t="s">
        <v>550</v>
      </c>
      <c r="D652" s="187">
        <v>646</v>
      </c>
      <c r="F652" s="187" t="s">
        <v>563</v>
      </c>
      <c r="G652" s="187" t="s">
        <v>564</v>
      </c>
      <c r="H652" s="188">
        <v>45454</v>
      </c>
      <c r="I652" s="187" t="s">
        <v>510</v>
      </c>
      <c r="J652" s="189">
        <v>2750000</v>
      </c>
      <c r="K652" s="189">
        <v>0</v>
      </c>
    </row>
    <row r="653" spans="1:11">
      <c r="A653" s="187">
        <v>4306</v>
      </c>
      <c r="B653" s="187">
        <v>8944</v>
      </c>
      <c r="C653" s="187" t="s">
        <v>550</v>
      </c>
      <c r="D653" s="187">
        <v>889</v>
      </c>
      <c r="E653" s="187" t="s">
        <v>503</v>
      </c>
      <c r="F653" s="187" t="s">
        <v>563</v>
      </c>
      <c r="G653" s="187" t="s">
        <v>564</v>
      </c>
      <c r="H653" s="188">
        <v>45473</v>
      </c>
      <c r="I653" s="187" t="s">
        <v>554</v>
      </c>
      <c r="J653" s="189">
        <v>0</v>
      </c>
      <c r="K653" s="189">
        <v>8010000</v>
      </c>
    </row>
    <row r="659" spans="3:11">
      <c r="J659" s="191">
        <f>SUM(J2:J653)</f>
        <v>334501090.84999996</v>
      </c>
      <c r="K659" s="191">
        <f>SUM(K2:K653)</f>
        <v>238659628.91999993</v>
      </c>
    </row>
    <row r="660" spans="3:11">
      <c r="K660" s="190">
        <f>+J659-K659</f>
        <v>95841461.930000037</v>
      </c>
    </row>
    <row r="662" spans="3:11" ht="15">
      <c r="C662" t="s">
        <v>565</v>
      </c>
      <c r="D662" t="s">
        <v>566</v>
      </c>
      <c r="E662" t="s">
        <v>567</v>
      </c>
    </row>
    <row r="663" spans="3:11" ht="15">
      <c r="C663" s="192" t="s">
        <v>502</v>
      </c>
      <c r="D663" s="193">
        <v>280067071.26999998</v>
      </c>
      <c r="E663" s="193">
        <v>194689486.41999993</v>
      </c>
      <c r="F663" s="195"/>
    </row>
    <row r="664" spans="3:11" ht="15">
      <c r="C664" s="192" t="s">
        <v>550</v>
      </c>
      <c r="D664" s="193">
        <v>54434019.579999998</v>
      </c>
      <c r="E664" s="193">
        <v>43970142.5</v>
      </c>
      <c r="F664" s="195"/>
    </row>
    <row r="665" spans="3:11" ht="15">
      <c r="C665" s="192" t="s">
        <v>568</v>
      </c>
      <c r="D665" s="193">
        <v>334501090.84999996</v>
      </c>
      <c r="E665" s="193">
        <v>238659628.91999993</v>
      </c>
      <c r="F665" s="195"/>
    </row>
    <row r="666" spans="3:11" ht="15">
      <c r="C666"/>
      <c r="D666" s="193"/>
      <c r="E666" s="193"/>
    </row>
    <row r="667" spans="3:11" ht="15">
      <c r="C667"/>
      <c r="D667"/>
      <c r="E667"/>
    </row>
    <row r="668" spans="3:11" ht="15">
      <c r="C668"/>
      <c r="D668"/>
      <c r="E668"/>
    </row>
    <row r="669" spans="3:11" ht="15">
      <c r="C669"/>
      <c r="D669"/>
      <c r="E669"/>
    </row>
    <row r="670" spans="3:11" ht="15">
      <c r="C670"/>
      <c r="D670"/>
      <c r="E670"/>
    </row>
    <row r="671" spans="3:11" ht="15">
      <c r="C671"/>
      <c r="D671"/>
      <c r="E671"/>
    </row>
    <row r="672" spans="3:11" ht="15">
      <c r="C672"/>
      <c r="D672"/>
      <c r="E672"/>
    </row>
    <row r="673" spans="3:5" ht="15">
      <c r="C673"/>
      <c r="D673"/>
      <c r="E673"/>
    </row>
    <row r="674" spans="3:5" ht="15">
      <c r="C674"/>
      <c r="D674"/>
      <c r="E674"/>
    </row>
    <row r="675" spans="3:5" ht="15">
      <c r="C675"/>
      <c r="D675"/>
      <c r="E675"/>
    </row>
    <row r="676" spans="3:5" ht="15">
      <c r="C676"/>
      <c r="D676"/>
      <c r="E676"/>
    </row>
    <row r="677" spans="3:5" ht="15">
      <c r="C677"/>
      <c r="D677"/>
      <c r="E677"/>
    </row>
    <row r="678" spans="3:5" ht="15">
      <c r="C678"/>
      <c r="D678"/>
      <c r="E678"/>
    </row>
    <row r="679" spans="3:5" ht="15">
      <c r="C679"/>
      <c r="D679"/>
      <c r="E679"/>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62352-87C8-49B9-A2D3-7353EE363505}">
  <sheetPr>
    <tabColor rgb="FFFF0000"/>
  </sheetPr>
  <dimension ref="B2:T109"/>
  <sheetViews>
    <sheetView showGridLines="0" tabSelected="1" topLeftCell="A52" zoomScale="70" zoomScaleNormal="70" workbookViewId="0">
      <selection activeCell="B100" sqref="B100"/>
    </sheetView>
  </sheetViews>
  <sheetFormatPr baseColWidth="10" defaultColWidth="8.7109375" defaultRowHeight="15.75"/>
  <cols>
    <col min="1" max="1" width="2.42578125" style="28" customWidth="1"/>
    <col min="2" max="2" width="37.140625" style="28" customWidth="1"/>
    <col min="3" max="3" width="41.85546875" style="28" customWidth="1"/>
    <col min="4" max="4" width="24" style="28" customWidth="1"/>
    <col min="5" max="5" width="18.7109375" style="28" bestFit="1" customWidth="1"/>
    <col min="6" max="7" width="12.140625" style="28" customWidth="1"/>
    <col min="8" max="8" width="17.28515625" style="28" customWidth="1"/>
    <col min="9" max="9" width="12.140625" style="28" customWidth="1"/>
    <col min="10" max="16384" width="8.7109375" style="28"/>
  </cols>
  <sheetData>
    <row r="2" spans="2:20" s="233" customFormat="1">
      <c r="B2" s="281"/>
      <c r="C2" s="281"/>
      <c r="D2" s="281"/>
      <c r="E2" s="281"/>
      <c r="F2" s="281"/>
      <c r="G2" s="281"/>
      <c r="H2" s="281"/>
      <c r="I2" s="281"/>
      <c r="J2" s="281"/>
      <c r="K2" s="281"/>
      <c r="L2" s="281"/>
      <c r="M2" s="281"/>
      <c r="N2" s="281"/>
      <c r="O2" s="281"/>
      <c r="P2" s="281"/>
      <c r="Q2" s="281"/>
      <c r="R2" s="281"/>
      <c r="S2" s="281"/>
      <c r="T2" s="281"/>
    </row>
    <row r="3" spans="2:20" s="233" customFormat="1"/>
    <row r="4" spans="2:20" s="233" customFormat="1"/>
    <row r="5" spans="2:20" s="233" customFormat="1"/>
    <row r="6" spans="2:20" s="233" customFormat="1"/>
    <row r="7" spans="2:20" s="233" customFormat="1">
      <c r="B7" s="281"/>
      <c r="C7" s="281"/>
      <c r="D7" s="281"/>
      <c r="E7" s="281"/>
      <c r="F7" s="281"/>
      <c r="G7" s="281"/>
      <c r="H7" s="281"/>
      <c r="I7" s="281"/>
      <c r="J7" s="281"/>
      <c r="K7" s="281"/>
      <c r="L7" s="281"/>
      <c r="M7" s="281"/>
      <c r="N7" s="281"/>
      <c r="O7" s="281"/>
      <c r="P7" s="281"/>
      <c r="Q7" s="281"/>
      <c r="R7" s="281"/>
      <c r="S7" s="281"/>
      <c r="T7" s="281"/>
    </row>
    <row r="10" spans="2:20">
      <c r="E10" s="15" t="s">
        <v>9</v>
      </c>
    </row>
    <row r="11" spans="2:20" ht="16.5" customHeight="1">
      <c r="B11" s="607" t="s">
        <v>455</v>
      </c>
      <c r="C11" s="607"/>
      <c r="D11" s="607"/>
      <c r="E11" s="607"/>
      <c r="F11" s="607"/>
      <c r="G11" s="506"/>
      <c r="H11" s="506"/>
    </row>
    <row r="12" spans="2:20">
      <c r="B12" s="608" t="s">
        <v>10</v>
      </c>
      <c r="C12" s="608"/>
      <c r="D12" s="608"/>
      <c r="E12" s="608"/>
      <c r="F12" s="608"/>
      <c r="G12" s="1"/>
      <c r="H12" s="1"/>
      <c r="I12" s="1"/>
    </row>
    <row r="13" spans="2:20">
      <c r="B13" s="609" t="s">
        <v>628</v>
      </c>
      <c r="C13" s="609"/>
      <c r="D13" s="609"/>
      <c r="E13" s="609"/>
      <c r="F13" s="609"/>
      <c r="G13" s="1"/>
      <c r="H13" s="1"/>
      <c r="I13" s="1"/>
    </row>
    <row r="14" spans="2:20">
      <c r="B14" s="29"/>
      <c r="C14" s="1"/>
      <c r="D14" s="1"/>
      <c r="E14" s="1"/>
      <c r="F14" s="1"/>
      <c r="G14" s="1"/>
      <c r="H14" s="1"/>
      <c r="I14" s="1"/>
    </row>
    <row r="15" spans="2:20">
      <c r="B15" s="85" t="s">
        <v>11</v>
      </c>
      <c r="C15" s="1"/>
      <c r="D15" s="1"/>
      <c r="E15" s="1"/>
      <c r="F15" s="1"/>
      <c r="G15" s="1"/>
      <c r="H15" s="1"/>
      <c r="I15" s="1"/>
    </row>
    <row r="16" spans="2:20">
      <c r="B16" s="29"/>
      <c r="C16" s="1"/>
      <c r="D16" s="1"/>
      <c r="E16" s="1"/>
      <c r="F16" s="1"/>
      <c r="G16" s="1"/>
      <c r="H16" s="1"/>
      <c r="I16" s="1"/>
    </row>
    <row r="17" spans="2:9">
      <c r="B17" s="24" t="s">
        <v>12</v>
      </c>
      <c r="C17" s="19" t="s">
        <v>452</v>
      </c>
      <c r="D17" s="1"/>
      <c r="E17" s="1"/>
      <c r="F17" s="1"/>
      <c r="G17" s="1"/>
      <c r="H17" s="1"/>
      <c r="I17" s="1"/>
    </row>
    <row r="18" spans="2:9">
      <c r="B18" s="24" t="s">
        <v>13</v>
      </c>
      <c r="C18" s="19" t="s">
        <v>14</v>
      </c>
      <c r="D18" s="1"/>
      <c r="E18" s="1"/>
      <c r="F18" s="1"/>
      <c r="G18" s="1"/>
      <c r="H18" s="1"/>
      <c r="I18" s="1"/>
    </row>
    <row r="19" spans="2:9" ht="31.5">
      <c r="B19" s="24" t="s">
        <v>15</v>
      </c>
      <c r="C19" s="120" t="s">
        <v>454</v>
      </c>
      <c r="D19" s="1"/>
      <c r="E19" s="1"/>
      <c r="F19" s="1"/>
      <c r="G19" s="1"/>
      <c r="H19" s="1"/>
      <c r="I19" s="1"/>
    </row>
    <row r="20" spans="2:9">
      <c r="B20" s="24" t="s">
        <v>16</v>
      </c>
      <c r="C20" s="19" t="s">
        <v>17</v>
      </c>
      <c r="D20" s="1"/>
      <c r="E20" s="1"/>
      <c r="F20" s="1"/>
      <c r="G20" s="1"/>
      <c r="H20" s="1"/>
      <c r="I20" s="1"/>
    </row>
    <row r="21" spans="2:9">
      <c r="B21" s="24" t="s">
        <v>18</v>
      </c>
      <c r="C21" s="537" t="s">
        <v>659</v>
      </c>
      <c r="D21" s="1"/>
      <c r="E21" s="1"/>
      <c r="F21" s="1"/>
      <c r="G21" s="1"/>
      <c r="H21" s="1"/>
      <c r="I21" s="1"/>
    </row>
    <row r="22" spans="2:9">
      <c r="B22" s="24" t="s">
        <v>19</v>
      </c>
      <c r="C22" s="537" t="s">
        <v>660</v>
      </c>
      <c r="D22" s="1"/>
      <c r="E22" s="1"/>
      <c r="F22" s="1"/>
      <c r="G22" s="1"/>
      <c r="H22" s="1"/>
      <c r="I22" s="1"/>
    </row>
    <row r="23" spans="2:9" ht="31.5">
      <c r="B23" s="24" t="s">
        <v>20</v>
      </c>
      <c r="C23" s="120" t="s">
        <v>454</v>
      </c>
      <c r="D23" s="1"/>
      <c r="E23" s="1"/>
      <c r="F23" s="1"/>
      <c r="G23" s="1"/>
      <c r="H23" s="1"/>
      <c r="I23" s="1"/>
    </row>
    <row r="24" spans="2:9" ht="17.45" customHeight="1">
      <c r="B24" s="29"/>
      <c r="C24" s="1"/>
      <c r="D24" s="1"/>
      <c r="E24" s="1"/>
      <c r="F24" s="1"/>
      <c r="G24" s="1"/>
      <c r="H24" s="1"/>
      <c r="I24" s="1"/>
    </row>
    <row r="25" spans="2:9">
      <c r="B25" s="85" t="s">
        <v>21</v>
      </c>
      <c r="C25" s="1"/>
      <c r="D25" s="1"/>
      <c r="E25" s="1"/>
      <c r="F25" s="1"/>
      <c r="G25" s="1"/>
      <c r="H25" s="1"/>
      <c r="I25" s="1"/>
    </row>
    <row r="26" spans="2:9">
      <c r="B26" s="29"/>
      <c r="C26" s="1"/>
      <c r="D26" s="1"/>
      <c r="E26" s="1"/>
      <c r="F26" s="1"/>
      <c r="G26" s="1"/>
      <c r="H26" s="1"/>
      <c r="I26" s="1"/>
    </row>
    <row r="27" spans="2:9">
      <c r="B27" s="24" t="s">
        <v>22</v>
      </c>
      <c r="C27" s="19" t="s">
        <v>23</v>
      </c>
      <c r="D27" s="1"/>
      <c r="E27" s="1"/>
      <c r="F27" s="1"/>
      <c r="G27" s="1"/>
      <c r="H27" s="1"/>
      <c r="I27" s="1"/>
    </row>
    <row r="28" spans="2:9">
      <c r="B28" s="24" t="s">
        <v>24</v>
      </c>
      <c r="C28" s="19" t="s">
        <v>25</v>
      </c>
      <c r="D28" s="1"/>
      <c r="E28" s="1"/>
      <c r="F28" s="1"/>
      <c r="G28" s="1"/>
      <c r="H28" s="1"/>
      <c r="I28" s="1"/>
    </row>
    <row r="29" spans="2:9">
      <c r="B29" s="24"/>
      <c r="C29" s="19"/>
      <c r="D29" s="1"/>
      <c r="E29" s="1"/>
      <c r="F29" s="1"/>
      <c r="G29" s="1"/>
      <c r="H29" s="1"/>
      <c r="I29" s="1"/>
    </row>
    <row r="30" spans="2:9">
      <c r="B30" s="24" t="s">
        <v>26</v>
      </c>
      <c r="C30" s="19" t="s">
        <v>456</v>
      </c>
      <c r="D30" s="1"/>
      <c r="E30" s="1"/>
      <c r="F30" s="1"/>
      <c r="G30" s="1"/>
      <c r="H30" s="1"/>
      <c r="I30" s="1"/>
    </row>
    <row r="31" spans="2:9">
      <c r="B31" s="24" t="s">
        <v>22</v>
      </c>
      <c r="C31" s="19" t="s">
        <v>457</v>
      </c>
      <c r="D31" s="1"/>
      <c r="E31" s="1"/>
      <c r="F31" s="1"/>
      <c r="G31" s="1"/>
      <c r="H31" s="1"/>
      <c r="I31" s="1"/>
    </row>
    <row r="32" spans="2:9">
      <c r="B32" s="24" t="s">
        <v>24</v>
      </c>
      <c r="C32" s="19" t="s">
        <v>458</v>
      </c>
    </row>
    <row r="33" spans="2:7">
      <c r="B33" s="24"/>
      <c r="C33" s="19"/>
    </row>
    <row r="34" spans="2:7">
      <c r="B34" s="24" t="s">
        <v>679</v>
      </c>
      <c r="C34" s="19" t="s">
        <v>680</v>
      </c>
    </row>
    <row r="35" spans="2:7">
      <c r="B35" s="24" t="s">
        <v>24</v>
      </c>
      <c r="C35" s="19" t="s">
        <v>681</v>
      </c>
    </row>
    <row r="36" spans="2:7">
      <c r="B36" s="24" t="s">
        <v>26</v>
      </c>
      <c r="C36" s="19" t="s">
        <v>682</v>
      </c>
    </row>
    <row r="37" spans="2:7">
      <c r="B37" s="24"/>
      <c r="C37" s="19"/>
    </row>
    <row r="38" spans="2:7" ht="16.5" customHeight="1"/>
    <row r="39" spans="2:7">
      <c r="B39" s="30" t="s">
        <v>27</v>
      </c>
    </row>
    <row r="41" spans="2:7">
      <c r="B41" s="156" t="s">
        <v>28</v>
      </c>
      <c r="C41" s="156" t="s">
        <v>29</v>
      </c>
    </row>
    <row r="42" spans="2:7" s="233" customFormat="1">
      <c r="B42" s="612" t="s">
        <v>30</v>
      </c>
      <c r="C42" s="282" t="s">
        <v>683</v>
      </c>
      <c r="D42" s="28"/>
      <c r="E42" s="28"/>
      <c r="F42" s="28"/>
      <c r="G42" s="28"/>
    </row>
    <row r="43" spans="2:7" s="233" customFormat="1" ht="31.5">
      <c r="B43" s="613"/>
      <c r="C43" s="282" t="s">
        <v>684</v>
      </c>
      <c r="D43" s="28"/>
      <c r="E43" s="28"/>
      <c r="F43" s="28"/>
      <c r="G43" s="28"/>
    </row>
    <row r="44" spans="2:7" s="233" customFormat="1">
      <c r="B44" s="613"/>
      <c r="C44" s="282" t="s">
        <v>685</v>
      </c>
      <c r="D44" s="28"/>
      <c r="E44" s="28"/>
      <c r="F44" s="28"/>
      <c r="G44" s="28"/>
    </row>
    <row r="45" spans="2:7" s="233" customFormat="1">
      <c r="B45" s="613"/>
      <c r="C45" s="282" t="s">
        <v>686</v>
      </c>
      <c r="D45" s="28"/>
      <c r="E45" s="28"/>
      <c r="F45" s="28"/>
      <c r="G45" s="28"/>
    </row>
    <row r="46" spans="2:7" s="233" customFormat="1">
      <c r="B46" s="613"/>
      <c r="C46" s="282" t="s">
        <v>697</v>
      </c>
      <c r="D46" s="28"/>
      <c r="E46" s="28"/>
      <c r="F46" s="28"/>
      <c r="G46" s="28"/>
    </row>
    <row r="47" spans="2:7" s="233" customFormat="1">
      <c r="B47" s="613"/>
      <c r="C47" s="282" t="s">
        <v>687</v>
      </c>
      <c r="D47" s="28"/>
      <c r="E47" s="28"/>
      <c r="F47" s="28"/>
      <c r="G47" s="28"/>
    </row>
    <row r="48" spans="2:7" s="233" customFormat="1">
      <c r="B48" s="614"/>
      <c r="C48" s="282" t="s">
        <v>688</v>
      </c>
      <c r="D48" s="28"/>
      <c r="E48" s="28"/>
      <c r="F48" s="28"/>
      <c r="G48" s="28"/>
    </row>
    <row r="49" spans="2:19" ht="15.75" customHeight="1">
      <c r="B49" s="610" t="s">
        <v>33</v>
      </c>
      <c r="C49" s="610"/>
    </row>
    <row r="50" spans="2:19" s="233" customFormat="1">
      <c r="B50" s="282" t="s">
        <v>34</v>
      </c>
      <c r="C50" s="282" t="s">
        <v>31</v>
      </c>
    </row>
    <row r="51" spans="2:19" s="233" customFormat="1">
      <c r="B51" s="282" t="s">
        <v>35</v>
      </c>
      <c r="C51" s="282" t="s">
        <v>32</v>
      </c>
    </row>
    <row r="52" spans="2:19" s="233" customFormat="1">
      <c r="B52" s="282" t="s">
        <v>36</v>
      </c>
      <c r="C52" s="282" t="s">
        <v>434</v>
      </c>
    </row>
    <row r="53" spans="2:19" s="233" customFormat="1">
      <c r="B53" s="282" t="s">
        <v>37</v>
      </c>
      <c r="C53" s="282" t="s">
        <v>38</v>
      </c>
    </row>
    <row r="54" spans="2:19" s="233" customFormat="1">
      <c r="B54" s="282" t="s">
        <v>39</v>
      </c>
      <c r="C54" s="282" t="s">
        <v>40</v>
      </c>
    </row>
    <row r="55" spans="2:19" ht="15.75" customHeight="1">
      <c r="B55" s="610" t="s">
        <v>41</v>
      </c>
      <c r="C55" s="610"/>
    </row>
    <row r="56" spans="2:19" s="233" customFormat="1" ht="15.75" customHeight="1">
      <c r="B56" s="282" t="s">
        <v>649</v>
      </c>
      <c r="C56" s="282" t="s">
        <v>43</v>
      </c>
    </row>
    <row r="58" spans="2:19">
      <c r="B58" s="29" t="s">
        <v>44</v>
      </c>
    </row>
    <row r="60" spans="2:19">
      <c r="B60" s="84" t="s">
        <v>652</v>
      </c>
      <c r="J60" s="495"/>
      <c r="K60" s="495"/>
      <c r="L60" s="495"/>
      <c r="M60" s="495"/>
      <c r="N60" s="495"/>
      <c r="O60" s="495"/>
      <c r="P60" s="495"/>
      <c r="Q60" s="495"/>
      <c r="R60" s="495"/>
    </row>
    <row r="62" spans="2:19" ht="37.15" customHeight="1">
      <c r="B62" s="611" t="s">
        <v>656</v>
      </c>
      <c r="C62" s="611"/>
      <c r="D62" s="611"/>
      <c r="E62" s="611"/>
      <c r="F62" s="611"/>
      <c r="G62" s="611"/>
      <c r="H62" s="611"/>
      <c r="I62" s="611"/>
      <c r="J62" s="611"/>
      <c r="K62" s="611"/>
      <c r="L62" s="611"/>
      <c r="M62" s="611"/>
      <c r="N62" s="611"/>
      <c r="O62" s="611"/>
      <c r="P62" s="611"/>
      <c r="Q62" s="611"/>
      <c r="R62" s="611"/>
      <c r="S62" s="611"/>
    </row>
    <row r="63" spans="2:19" ht="13.15" customHeight="1">
      <c r="B63" s="352"/>
      <c r="C63" s="352"/>
      <c r="D63" s="352"/>
      <c r="E63" s="352"/>
      <c r="F63" s="352"/>
      <c r="G63" s="352"/>
      <c r="H63" s="352"/>
      <c r="I63" s="352"/>
      <c r="J63" s="352"/>
      <c r="K63" s="352"/>
      <c r="L63" s="352"/>
      <c r="M63" s="352"/>
      <c r="N63" s="352"/>
      <c r="O63" s="352"/>
      <c r="P63" s="352"/>
      <c r="Q63" s="352"/>
      <c r="R63" s="352"/>
      <c r="S63" s="352"/>
    </row>
    <row r="65" spans="2:9">
      <c r="B65" s="31" t="s">
        <v>45</v>
      </c>
      <c r="C65" s="32">
        <v>50000000000</v>
      </c>
    </row>
    <row r="66" spans="2:9">
      <c r="B66" s="31" t="s">
        <v>46</v>
      </c>
      <c r="C66" s="32">
        <v>50000000000</v>
      </c>
    </row>
    <row r="67" spans="2:9">
      <c r="B67" s="31" t="s">
        <v>47</v>
      </c>
      <c r="C67" s="32">
        <v>12116000000</v>
      </c>
    </row>
    <row r="68" spans="2:9">
      <c r="B68" s="31" t="s">
        <v>48</v>
      </c>
      <c r="C68" s="32">
        <v>1000000</v>
      </c>
    </row>
    <row r="71" spans="2:9" s="233" customFormat="1">
      <c r="B71" s="604" t="s">
        <v>49</v>
      </c>
      <c r="C71" s="605"/>
      <c r="D71" s="605"/>
      <c r="E71" s="605"/>
      <c r="F71" s="605"/>
      <c r="G71" s="605"/>
      <c r="H71" s="605"/>
      <c r="I71" s="606"/>
    </row>
    <row r="72" spans="2:9" ht="63">
      <c r="B72" s="157" t="s">
        <v>50</v>
      </c>
      <c r="C72" s="157" t="s">
        <v>51</v>
      </c>
      <c r="D72" s="157" t="s">
        <v>52</v>
      </c>
      <c r="E72" s="157" t="s">
        <v>53</v>
      </c>
      <c r="F72" s="157" t="s">
        <v>54</v>
      </c>
      <c r="G72" s="157" t="s">
        <v>55</v>
      </c>
      <c r="H72" s="157" t="s">
        <v>56</v>
      </c>
      <c r="I72" s="157" t="s">
        <v>57</v>
      </c>
    </row>
    <row r="73" spans="2:9" s="233" customFormat="1">
      <c r="B73" s="283">
        <v>1</v>
      </c>
      <c r="C73" s="284" t="s">
        <v>58</v>
      </c>
      <c r="D73" s="285">
        <v>12115</v>
      </c>
      <c r="E73" s="285">
        <v>12115</v>
      </c>
      <c r="F73" s="283" t="s">
        <v>59</v>
      </c>
      <c r="G73" s="285">
        <v>12115</v>
      </c>
      <c r="H73" s="286">
        <v>12115000000</v>
      </c>
      <c r="I73" s="287">
        <v>0.99991746450973917</v>
      </c>
    </row>
    <row r="74" spans="2:9" s="233" customFormat="1">
      <c r="B74" s="283">
        <v>2</v>
      </c>
      <c r="C74" s="284" t="s">
        <v>60</v>
      </c>
      <c r="D74" s="283">
        <v>1</v>
      </c>
      <c r="E74" s="283">
        <v>1</v>
      </c>
      <c r="F74" s="283" t="s">
        <v>59</v>
      </c>
      <c r="G74" s="283">
        <v>1</v>
      </c>
      <c r="H74" s="286">
        <v>1000000</v>
      </c>
      <c r="I74" s="287">
        <v>8.2535490260812153E-5</v>
      </c>
    </row>
    <row r="75" spans="2:9">
      <c r="H75" s="33"/>
    </row>
    <row r="76" spans="2:9" s="233" customFormat="1">
      <c r="B76" s="604" t="s">
        <v>61</v>
      </c>
      <c r="C76" s="605"/>
      <c r="D76" s="605"/>
      <c r="E76" s="605"/>
      <c r="F76" s="605"/>
      <c r="G76" s="605"/>
      <c r="H76" s="605"/>
      <c r="I76" s="606"/>
    </row>
    <row r="77" spans="2:9" ht="63">
      <c r="B77" s="157" t="s">
        <v>50</v>
      </c>
      <c r="C77" s="157" t="s">
        <v>51</v>
      </c>
      <c r="D77" s="157" t="s">
        <v>52</v>
      </c>
      <c r="E77" s="157" t="s">
        <v>53</v>
      </c>
      <c r="F77" s="157" t="s">
        <v>54</v>
      </c>
      <c r="G77" s="157" t="s">
        <v>55</v>
      </c>
      <c r="H77" s="157" t="s">
        <v>56</v>
      </c>
      <c r="I77" s="157" t="s">
        <v>62</v>
      </c>
    </row>
    <row r="78" spans="2:9" s="233" customFormat="1">
      <c r="B78" s="283">
        <v>1</v>
      </c>
      <c r="C78" s="284" t="s">
        <v>58</v>
      </c>
      <c r="D78" s="285">
        <v>49999</v>
      </c>
      <c r="E78" s="285">
        <v>49999</v>
      </c>
      <c r="F78" s="283" t="s">
        <v>59</v>
      </c>
      <c r="G78" s="285">
        <v>49999</v>
      </c>
      <c r="H78" s="286">
        <v>49999000000</v>
      </c>
      <c r="I78" s="287">
        <v>0.99997999999999998</v>
      </c>
    </row>
    <row r="79" spans="2:9" s="233" customFormat="1">
      <c r="B79" s="283">
        <v>2</v>
      </c>
      <c r="C79" s="284" t="s">
        <v>60</v>
      </c>
      <c r="D79" s="283">
        <v>1</v>
      </c>
      <c r="E79" s="283">
        <v>1</v>
      </c>
      <c r="F79" s="283" t="s">
        <v>59</v>
      </c>
      <c r="G79" s="283">
        <v>1</v>
      </c>
      <c r="H79" s="286">
        <v>1000000</v>
      </c>
      <c r="I79" s="287">
        <v>2.0000000000000002E-5</v>
      </c>
    </row>
    <row r="82" spans="2:3">
      <c r="B82" s="34" t="s">
        <v>63</v>
      </c>
    </row>
    <row r="84" spans="2:3">
      <c r="B84" s="248" t="s">
        <v>599</v>
      </c>
      <c r="C84" s="233"/>
    </row>
    <row r="85" spans="2:3">
      <c r="B85" s="248" t="s">
        <v>600</v>
      </c>
      <c r="C85" s="233"/>
    </row>
    <row r="88" spans="2:3">
      <c r="B88" s="34" t="s">
        <v>64</v>
      </c>
    </row>
    <row r="90" spans="2:3">
      <c r="B90" s="156" t="s">
        <v>65</v>
      </c>
      <c r="C90" s="157" t="s">
        <v>66</v>
      </c>
    </row>
    <row r="91" spans="2:3" s="233" customFormat="1">
      <c r="B91" s="282" t="s">
        <v>31</v>
      </c>
      <c r="C91" s="288" t="s">
        <v>34</v>
      </c>
    </row>
    <row r="92" spans="2:3" s="233" customFormat="1">
      <c r="B92" s="282" t="s">
        <v>32</v>
      </c>
      <c r="C92" s="288" t="s">
        <v>35</v>
      </c>
    </row>
    <row r="93" spans="2:3" s="233" customFormat="1">
      <c r="B93" s="282" t="s">
        <v>434</v>
      </c>
      <c r="C93" s="288" t="s">
        <v>36</v>
      </c>
    </row>
    <row r="94" spans="2:3" s="233" customFormat="1">
      <c r="B94" s="282" t="s">
        <v>38</v>
      </c>
      <c r="C94" s="288" t="s">
        <v>37</v>
      </c>
    </row>
    <row r="95" spans="2:3" s="233" customFormat="1">
      <c r="B95" s="282" t="s">
        <v>40</v>
      </c>
      <c r="C95" s="288" t="s">
        <v>39</v>
      </c>
    </row>
    <row r="96" spans="2:3" s="233" customFormat="1">
      <c r="B96" s="282" t="s">
        <v>67</v>
      </c>
      <c r="C96" s="288" t="s">
        <v>689</v>
      </c>
    </row>
    <row r="98" spans="2:8">
      <c r="B98" s="24" t="s">
        <v>69</v>
      </c>
    </row>
    <row r="99" spans="2:8">
      <c r="B99" s="24" t="s">
        <v>453</v>
      </c>
    </row>
    <row r="100" spans="2:8">
      <c r="B100" s="34" t="s">
        <v>70</v>
      </c>
    </row>
    <row r="101" spans="2:8">
      <c r="B101" s="24" t="s">
        <v>71</v>
      </c>
    </row>
    <row r="107" spans="2:8">
      <c r="B107" s="83" t="s">
        <v>698</v>
      </c>
      <c r="D107" s="12" t="s">
        <v>695</v>
      </c>
      <c r="E107" s="83"/>
      <c r="H107" s="198" t="s">
        <v>570</v>
      </c>
    </row>
    <row r="108" spans="2:8">
      <c r="B108" s="82" t="s">
        <v>661</v>
      </c>
      <c r="D108" s="13" t="s">
        <v>696</v>
      </c>
      <c r="E108" s="82"/>
      <c r="H108" s="199" t="s">
        <v>483</v>
      </c>
    </row>
    <row r="109" spans="2:8">
      <c r="E109" s="89"/>
      <c r="F109" s="1"/>
      <c r="G109" s="77"/>
    </row>
  </sheetData>
  <mergeCells count="9">
    <mergeCell ref="B71:I71"/>
    <mergeCell ref="B76:I76"/>
    <mergeCell ref="B11:F11"/>
    <mergeCell ref="B12:F12"/>
    <mergeCell ref="B13:F13"/>
    <mergeCell ref="B49:C49"/>
    <mergeCell ref="B55:C55"/>
    <mergeCell ref="B62:S62"/>
    <mergeCell ref="B42:B48"/>
  </mergeCells>
  <hyperlinks>
    <hyperlink ref="C22" r:id="rId1" xr:uid="{61AF2678-77E6-4468-8F97-8596B6D09E02}"/>
    <hyperlink ref="E10" location="Indice!A1" display="Índice" xr:uid="{33F6651E-0D9C-4F77-90B1-D9E5D8003E16}"/>
    <hyperlink ref="C21" r:id="rId2" xr:uid="{0EA2B3E5-47D7-4E6F-8694-17AC416B830F}"/>
  </hyperlinks>
  <pageMargins left="0.75" right="0.75" top="1" bottom="1" header="0.5" footer="0.5"/>
  <pageSetup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BED6D-1604-425F-B563-426C32760CC4}">
  <sheetPr>
    <tabColor rgb="FFFF0000"/>
  </sheetPr>
  <dimension ref="A1:U69"/>
  <sheetViews>
    <sheetView showGridLines="0" topLeftCell="A31" zoomScale="70" zoomScaleNormal="70" zoomScaleSheetLayoutView="80" workbookViewId="0">
      <selection activeCell="C50" sqref="C50"/>
    </sheetView>
  </sheetViews>
  <sheetFormatPr baseColWidth="10" defaultColWidth="11.42578125" defaultRowHeight="15.75"/>
  <cols>
    <col min="1" max="1" width="11.42578125" style="202"/>
    <col min="2" max="2" width="8.85546875" style="202" bestFit="1" customWidth="1"/>
    <col min="3" max="3" width="41.7109375" style="1" customWidth="1"/>
    <col min="4" max="4" width="18.5703125" style="1" bestFit="1" customWidth="1"/>
    <col min="5" max="6" width="14.7109375" style="1" bestFit="1" customWidth="1"/>
    <col min="7" max="7" width="1.140625" style="1" customWidth="1"/>
    <col min="8" max="8" width="51.140625" style="1" customWidth="1"/>
    <col min="9" max="9" width="10.7109375" style="2" bestFit="1" customWidth="1"/>
    <col min="10" max="11" width="14.7109375" style="1" bestFit="1" customWidth="1"/>
    <col min="12" max="12" width="2.5703125" style="1" customWidth="1"/>
    <col min="13" max="13" width="17.7109375" style="1" customWidth="1"/>
    <col min="14" max="14" width="16.7109375" style="1" customWidth="1"/>
    <col min="15" max="15" width="18.85546875" style="1" bestFit="1" customWidth="1"/>
    <col min="16" max="16" width="13.5703125" style="1" bestFit="1" customWidth="1"/>
    <col min="17" max="16384" width="11.42578125" style="1"/>
  </cols>
  <sheetData>
    <row r="1" spans="1:21" s="28" customFormat="1">
      <c r="A1" s="234"/>
      <c r="B1" s="234"/>
    </row>
    <row r="2" spans="1:21" s="233" customFormat="1">
      <c r="A2" s="290"/>
      <c r="B2" s="290"/>
      <c r="C2" s="281"/>
      <c r="D2" s="281"/>
      <c r="E2" s="281"/>
      <c r="F2" s="281"/>
      <c r="G2" s="281"/>
      <c r="H2" s="281"/>
      <c r="I2" s="281"/>
      <c r="J2" s="281"/>
      <c r="K2" s="281"/>
      <c r="L2" s="281"/>
      <c r="M2" s="281"/>
      <c r="N2" s="281"/>
      <c r="O2" s="281"/>
      <c r="P2" s="281"/>
      <c r="Q2" s="281"/>
      <c r="R2" s="281"/>
      <c r="S2" s="281"/>
      <c r="T2" s="281"/>
      <c r="U2" s="281"/>
    </row>
    <row r="3" spans="1:21" s="233" customFormat="1">
      <c r="A3" s="290"/>
      <c r="B3" s="290"/>
    </row>
    <row r="4" spans="1:21" s="233" customFormat="1">
      <c r="A4" s="290"/>
      <c r="B4" s="290"/>
    </row>
    <row r="5" spans="1:21" s="233" customFormat="1">
      <c r="A5" s="290"/>
      <c r="B5" s="290"/>
    </row>
    <row r="6" spans="1:21" s="233" customFormat="1">
      <c r="A6" s="290"/>
      <c r="B6" s="290"/>
    </row>
    <row r="7" spans="1:21" s="233" customFormat="1">
      <c r="A7" s="290"/>
      <c r="B7" s="290"/>
      <c r="C7" s="281"/>
      <c r="D7" s="281"/>
      <c r="E7" s="281"/>
      <c r="F7" s="281"/>
      <c r="G7" s="281"/>
      <c r="H7" s="281"/>
      <c r="I7" s="281"/>
      <c r="J7" s="281"/>
      <c r="K7" s="281"/>
      <c r="L7" s="281"/>
      <c r="M7" s="281"/>
      <c r="N7" s="281"/>
      <c r="O7" s="281"/>
      <c r="P7" s="281"/>
      <c r="Q7" s="281"/>
      <c r="R7" s="281"/>
      <c r="S7" s="281"/>
      <c r="T7" s="281"/>
      <c r="U7" s="281"/>
    </row>
    <row r="8" spans="1:21" s="233" customFormat="1">
      <c r="A8" s="290"/>
      <c r="B8" s="290"/>
    </row>
    <row r="9" spans="1:21">
      <c r="K9" s="15" t="s">
        <v>9</v>
      </c>
    </row>
    <row r="10" spans="1:21">
      <c r="C10" s="615" t="s">
        <v>455</v>
      </c>
      <c r="D10" s="615"/>
      <c r="E10" s="615"/>
      <c r="F10" s="615"/>
      <c r="G10" s="615"/>
      <c r="H10" s="615"/>
      <c r="I10" s="615"/>
      <c r="J10" s="615"/>
      <c r="K10" s="615"/>
    </row>
    <row r="11" spans="1:21">
      <c r="C11" s="616" t="s">
        <v>178</v>
      </c>
      <c r="D11" s="616"/>
      <c r="E11" s="616"/>
      <c r="F11" s="616"/>
      <c r="G11" s="616"/>
      <c r="H11" s="616"/>
      <c r="I11" s="616"/>
      <c r="J11" s="616"/>
      <c r="K11" s="616"/>
    </row>
    <row r="12" spans="1:21">
      <c r="C12" s="85" t="s">
        <v>653</v>
      </c>
      <c r="D12" s="85"/>
      <c r="E12" s="85"/>
      <c r="F12" s="85"/>
      <c r="G12" s="85"/>
      <c r="H12" s="85"/>
      <c r="I12" s="85"/>
      <c r="J12" s="85"/>
      <c r="K12" s="85"/>
    </row>
    <row r="13" spans="1:21">
      <c r="C13" s="3" t="s">
        <v>179</v>
      </c>
      <c r="D13" s="4"/>
      <c r="E13" s="4"/>
      <c r="F13" s="4"/>
      <c r="G13" s="4"/>
      <c r="H13" s="4"/>
      <c r="I13" s="4"/>
      <c r="J13" s="4"/>
      <c r="K13" s="4"/>
    </row>
    <row r="15" spans="1:21" ht="18.600000000000001" customHeight="1">
      <c r="C15" s="158" t="s">
        <v>72</v>
      </c>
      <c r="D15" s="159"/>
      <c r="E15" s="160">
        <v>45657</v>
      </c>
      <c r="F15" s="160">
        <v>45291</v>
      </c>
      <c r="G15" s="5"/>
      <c r="H15" s="158" t="s">
        <v>79</v>
      </c>
      <c r="I15" s="158"/>
      <c r="J15" s="160">
        <v>45657</v>
      </c>
      <c r="K15" s="160">
        <v>45291</v>
      </c>
    </row>
    <row r="16" spans="1:21" s="297" customFormat="1">
      <c r="A16" s="291"/>
      <c r="B16" s="291"/>
      <c r="C16" s="292" t="s">
        <v>73</v>
      </c>
      <c r="D16" s="292"/>
      <c r="E16" s="293"/>
      <c r="F16" s="293"/>
      <c r="G16" s="293"/>
      <c r="H16" s="294" t="s">
        <v>80</v>
      </c>
      <c r="I16" s="295"/>
      <c r="J16" s="296"/>
      <c r="K16" s="296"/>
    </row>
    <row r="17" spans="1:15" s="297" customFormat="1" ht="31.5">
      <c r="A17" s="291"/>
      <c r="B17" s="291"/>
      <c r="C17" s="292" t="s">
        <v>180</v>
      </c>
      <c r="D17" s="198" t="s">
        <v>181</v>
      </c>
      <c r="E17" s="466">
        <v>501581171.42284012</v>
      </c>
      <c r="F17" s="466">
        <v>544827717</v>
      </c>
      <c r="G17" s="298"/>
      <c r="H17" s="304" t="s">
        <v>182</v>
      </c>
      <c r="I17" s="305" t="s">
        <v>183</v>
      </c>
      <c r="J17" s="460">
        <v>196298091.54945385</v>
      </c>
      <c r="K17" s="460">
        <v>48071892</v>
      </c>
    </row>
    <row r="18" spans="1:15" s="297" customFormat="1" ht="31.5">
      <c r="A18" s="291">
        <v>20102</v>
      </c>
      <c r="B18" s="291"/>
      <c r="C18" s="302" t="s">
        <v>143</v>
      </c>
      <c r="D18" s="303"/>
      <c r="E18" s="460">
        <v>501581171.42284012</v>
      </c>
      <c r="F18" s="460">
        <v>544827717</v>
      </c>
      <c r="G18" s="301"/>
      <c r="H18" s="299" t="s">
        <v>147</v>
      </c>
      <c r="I18" s="305" t="s">
        <v>184</v>
      </c>
      <c r="J18" s="519">
        <v>221434502.87129989</v>
      </c>
      <c r="K18" s="460">
        <v>179389737</v>
      </c>
      <c r="N18" s="306"/>
      <c r="O18" s="306"/>
    </row>
    <row r="19" spans="1:15" s="297" customFormat="1">
      <c r="A19" s="291">
        <v>20103</v>
      </c>
      <c r="B19" s="291">
        <v>1010102</v>
      </c>
      <c r="C19" s="302"/>
      <c r="D19" s="303"/>
      <c r="E19" s="453"/>
      <c r="F19" s="453"/>
      <c r="G19" s="301"/>
      <c r="H19" s="299" t="s">
        <v>148</v>
      </c>
      <c r="I19" s="300"/>
      <c r="J19" s="460">
        <v>778938517.3744998</v>
      </c>
      <c r="K19" s="460">
        <v>330690699</v>
      </c>
      <c r="N19" s="306"/>
      <c r="O19" s="306"/>
    </row>
    <row r="20" spans="1:15" s="297" customFormat="1">
      <c r="A20" s="291">
        <v>20104</v>
      </c>
      <c r="B20" s="291"/>
      <c r="C20" s="292" t="s">
        <v>185</v>
      </c>
      <c r="D20" s="198" t="s">
        <v>186</v>
      </c>
      <c r="E20" s="466">
        <v>17097319367.836403</v>
      </c>
      <c r="F20" s="466">
        <v>11609838705</v>
      </c>
      <c r="G20" s="301"/>
      <c r="I20" s="300"/>
      <c r="J20" s="454"/>
      <c r="K20" s="464"/>
      <c r="N20" s="306"/>
      <c r="O20" s="306"/>
    </row>
    <row r="21" spans="1:15" s="297" customFormat="1">
      <c r="A21" s="291"/>
      <c r="B21" s="291"/>
      <c r="C21" s="302" t="s">
        <v>187</v>
      </c>
      <c r="D21" s="303"/>
      <c r="E21" s="460">
        <v>17097319367.836403</v>
      </c>
      <c r="F21" s="460">
        <v>11609838705</v>
      </c>
      <c r="G21" s="298"/>
      <c r="H21" s="301"/>
      <c r="I21" s="308"/>
      <c r="J21" s="464"/>
      <c r="K21" s="464"/>
      <c r="O21" s="306"/>
    </row>
    <row r="22" spans="1:15" s="297" customFormat="1">
      <c r="A22" s="291"/>
      <c r="B22" s="291"/>
      <c r="C22" s="302"/>
      <c r="D22" s="303"/>
      <c r="E22" s="453"/>
      <c r="F22" s="453"/>
      <c r="G22" s="301"/>
      <c r="H22" s="309"/>
      <c r="I22" s="308"/>
      <c r="J22" s="464"/>
      <c r="K22" s="464"/>
    </row>
    <row r="23" spans="1:15" s="297" customFormat="1">
      <c r="A23" s="291"/>
      <c r="B23" s="291"/>
      <c r="C23" s="292" t="s">
        <v>188</v>
      </c>
      <c r="D23" s="198" t="s">
        <v>189</v>
      </c>
      <c r="E23" s="466">
        <v>182133375.05372056</v>
      </c>
      <c r="F23" s="466">
        <v>462326021</v>
      </c>
      <c r="G23" s="301"/>
      <c r="H23" s="311"/>
      <c r="I23" s="300"/>
      <c r="J23" s="464"/>
      <c r="K23" s="464"/>
      <c r="N23" s="306"/>
      <c r="O23" s="306"/>
    </row>
    <row r="24" spans="1:15" s="297" customFormat="1">
      <c r="A24" s="291"/>
      <c r="B24" s="291"/>
      <c r="C24" s="302" t="s">
        <v>190</v>
      </c>
      <c r="D24" s="198" t="s">
        <v>191</v>
      </c>
      <c r="E24" s="453">
        <v>-3.0000042170286179E-4</v>
      </c>
      <c r="F24" s="460">
        <v>12443056</v>
      </c>
      <c r="G24" s="298"/>
      <c r="H24" s="310"/>
      <c r="I24" s="300"/>
      <c r="J24" s="457"/>
      <c r="K24" s="457"/>
    </row>
    <row r="25" spans="1:15" s="297" customFormat="1" ht="31.5">
      <c r="A25" s="291"/>
      <c r="B25" s="291">
        <v>1010301</v>
      </c>
      <c r="C25" s="312" t="s">
        <v>192</v>
      </c>
      <c r="D25" s="198" t="s">
        <v>608</v>
      </c>
      <c r="E25" s="460">
        <v>182133375.05402055</v>
      </c>
      <c r="F25" s="460">
        <v>449882965</v>
      </c>
      <c r="G25" s="301"/>
      <c r="H25" s="314"/>
      <c r="I25" s="315"/>
      <c r="J25" s="454"/>
      <c r="K25" s="454"/>
      <c r="N25" s="306"/>
      <c r="O25" s="306"/>
    </row>
    <row r="26" spans="1:15" s="297" customFormat="1">
      <c r="A26" s="291"/>
      <c r="B26" s="291">
        <v>1010303</v>
      </c>
      <c r="C26" s="317"/>
      <c r="D26" s="313"/>
      <c r="E26" s="453"/>
      <c r="F26" s="453"/>
      <c r="G26" s="307"/>
      <c r="H26" s="314"/>
      <c r="I26" s="315"/>
      <c r="J26" s="454"/>
      <c r="K26" s="454"/>
      <c r="N26" s="316"/>
    </row>
    <row r="27" spans="1:15" s="297" customFormat="1">
      <c r="A27" s="291"/>
      <c r="B27" s="291"/>
      <c r="C27" s="312"/>
      <c r="D27" s="313"/>
      <c r="E27" s="453"/>
      <c r="F27" s="453"/>
      <c r="G27" s="307"/>
      <c r="H27" s="314"/>
      <c r="I27" s="315"/>
      <c r="J27" s="454"/>
      <c r="K27" s="454"/>
      <c r="N27" s="316"/>
    </row>
    <row r="28" spans="1:15" s="297" customFormat="1">
      <c r="A28" s="291"/>
      <c r="B28" s="291"/>
      <c r="C28" s="292" t="s">
        <v>145</v>
      </c>
      <c r="D28" s="198" t="s">
        <v>193</v>
      </c>
      <c r="E28" s="466">
        <v>292297168.44149989</v>
      </c>
      <c r="F28" s="466">
        <v>184959187</v>
      </c>
      <c r="G28" s="307"/>
      <c r="H28" s="319"/>
      <c r="I28" s="319"/>
      <c r="J28" s="457"/>
      <c r="K28" s="457"/>
      <c r="N28" s="316"/>
    </row>
    <row r="29" spans="1:15" s="320" customFormat="1">
      <c r="A29" s="318"/>
      <c r="B29" s="318">
        <v>10104</v>
      </c>
      <c r="C29" s="302"/>
      <c r="D29" s="302"/>
      <c r="E29" s="453"/>
      <c r="F29" s="453"/>
      <c r="G29" s="298"/>
      <c r="H29" s="311"/>
      <c r="I29" s="310"/>
      <c r="J29" s="464"/>
      <c r="K29" s="464"/>
      <c r="N29" s="321"/>
    </row>
    <row r="30" spans="1:15" s="297" customFormat="1">
      <c r="A30" s="291"/>
      <c r="B30" s="291"/>
      <c r="C30" s="292" t="s">
        <v>194</v>
      </c>
      <c r="D30" s="292"/>
      <c r="E30" s="466">
        <v>18073331082.754467</v>
      </c>
      <c r="F30" s="466">
        <v>12801951630</v>
      </c>
      <c r="G30" s="301"/>
      <c r="H30" s="310" t="s">
        <v>195</v>
      </c>
      <c r="I30" s="310"/>
      <c r="J30" s="466">
        <v>1196671111.7952535</v>
      </c>
      <c r="K30" s="466">
        <v>558152328</v>
      </c>
      <c r="N30" s="306"/>
    </row>
    <row r="31" spans="1:15" s="297" customFormat="1">
      <c r="A31" s="291"/>
      <c r="B31" s="291"/>
      <c r="C31" s="292" t="s">
        <v>74</v>
      </c>
      <c r="D31" s="292"/>
      <c r="E31" s="453"/>
      <c r="F31" s="453"/>
      <c r="G31" s="298"/>
      <c r="H31" s="322" t="s">
        <v>196</v>
      </c>
      <c r="I31" s="322"/>
      <c r="J31" s="464"/>
      <c r="K31" s="464"/>
    </row>
    <row r="32" spans="1:15" s="297" customFormat="1">
      <c r="A32" s="291"/>
      <c r="B32" s="291"/>
      <c r="C32" s="302"/>
      <c r="D32" s="303"/>
      <c r="E32" s="453"/>
      <c r="F32" s="453"/>
      <c r="G32" s="301"/>
      <c r="H32" s="322"/>
      <c r="I32" s="322"/>
      <c r="J32" s="464"/>
      <c r="K32" s="464"/>
    </row>
    <row r="33" spans="1:15" s="297" customFormat="1">
      <c r="A33" s="291"/>
      <c r="B33" s="291"/>
      <c r="C33" s="324" t="s">
        <v>199</v>
      </c>
      <c r="D33" s="198" t="s">
        <v>200</v>
      </c>
      <c r="E33" s="466">
        <v>1500435107</v>
      </c>
      <c r="F33" s="466">
        <v>350772237</v>
      </c>
      <c r="G33" s="301"/>
      <c r="H33" s="322"/>
      <c r="I33" s="322"/>
      <c r="J33" s="464"/>
      <c r="K33" s="464"/>
    </row>
    <row r="34" spans="1:15" s="297" customFormat="1">
      <c r="A34" s="291"/>
      <c r="B34" s="291"/>
      <c r="C34" s="312"/>
      <c r="D34" s="313"/>
      <c r="E34" s="453"/>
      <c r="F34" s="453"/>
      <c r="G34" s="301"/>
      <c r="H34" s="322"/>
      <c r="I34" s="322"/>
      <c r="J34" s="464"/>
      <c r="K34" s="464"/>
    </row>
    <row r="35" spans="1:15" s="297" customFormat="1">
      <c r="A35" s="291"/>
      <c r="B35" s="291"/>
      <c r="C35" s="292" t="s">
        <v>201</v>
      </c>
      <c r="D35" s="198"/>
      <c r="E35" s="466">
        <v>1500435107</v>
      </c>
      <c r="F35" s="466">
        <v>350772237</v>
      </c>
      <c r="G35" s="301"/>
      <c r="H35" s="310" t="s">
        <v>197</v>
      </c>
      <c r="I35" s="310"/>
      <c r="J35" s="462">
        <v>0</v>
      </c>
      <c r="K35" s="462">
        <v>0</v>
      </c>
    </row>
    <row r="36" spans="1:15" s="297" customFormat="1">
      <c r="A36" s="291"/>
      <c r="B36" s="291"/>
      <c r="G36" s="298"/>
      <c r="H36" s="310" t="s">
        <v>667</v>
      </c>
      <c r="J36" s="546">
        <v>1196671111.7952535</v>
      </c>
      <c r="K36" s="546">
        <v>558152328</v>
      </c>
    </row>
    <row r="37" spans="1:15" s="297" customFormat="1">
      <c r="A37" s="291">
        <v>3</v>
      </c>
      <c r="B37" s="291"/>
      <c r="C37" s="292"/>
      <c r="D37" s="198"/>
      <c r="E37" s="451"/>
      <c r="F37" s="451"/>
      <c r="G37" s="307"/>
      <c r="H37" s="322"/>
      <c r="I37" s="322"/>
      <c r="J37" s="457"/>
      <c r="K37" s="457"/>
      <c r="M37" s="306"/>
      <c r="N37" s="306"/>
      <c r="O37" s="306"/>
    </row>
    <row r="38" spans="1:15" s="297" customFormat="1">
      <c r="A38" s="291"/>
      <c r="B38" s="291">
        <v>102</v>
      </c>
      <c r="G38" s="323"/>
      <c r="H38" s="310" t="s">
        <v>82</v>
      </c>
      <c r="I38" s="310"/>
      <c r="J38" s="457">
        <v>0</v>
      </c>
      <c r="K38" s="457">
        <v>0</v>
      </c>
    </row>
    <row r="39" spans="1:15" s="297" customFormat="1" ht="31.5">
      <c r="A39" s="291"/>
      <c r="G39" s="298"/>
      <c r="H39" s="319" t="s">
        <v>198</v>
      </c>
      <c r="I39" s="319"/>
      <c r="J39" s="447">
        <v>18377095077.766251</v>
      </c>
      <c r="K39" s="447">
        <v>12594571539</v>
      </c>
      <c r="L39" s="325"/>
      <c r="M39" s="325"/>
      <c r="N39" s="326"/>
    </row>
    <row r="40" spans="1:15" s="297" customFormat="1">
      <c r="A40" s="291"/>
      <c r="C40" s="1"/>
      <c r="D40" s="1"/>
      <c r="E40" s="1"/>
      <c r="F40" s="1"/>
      <c r="G40" s="298"/>
      <c r="H40" s="309"/>
      <c r="I40" s="322"/>
      <c r="J40" s="464"/>
      <c r="K40" s="464"/>
      <c r="L40" s="325"/>
      <c r="M40" s="327"/>
      <c r="N40" s="327"/>
    </row>
    <row r="41" spans="1:15">
      <c r="B41" s="1"/>
      <c r="C41" s="292" t="s">
        <v>202</v>
      </c>
      <c r="D41" s="292"/>
      <c r="E41" s="466">
        <v>19573766189.754467</v>
      </c>
      <c r="F41" s="466">
        <v>13152723867</v>
      </c>
      <c r="H41" s="617" t="s">
        <v>203</v>
      </c>
      <c r="I41" s="617"/>
      <c r="J41" s="466">
        <v>19573766189.561504</v>
      </c>
      <c r="K41" s="466">
        <v>13152723867</v>
      </c>
      <c r="L41" s="7"/>
      <c r="M41" s="10"/>
      <c r="N41" s="10"/>
    </row>
    <row r="42" spans="1:15">
      <c r="B42" s="291"/>
      <c r="E42" s="9"/>
      <c r="F42" s="168"/>
      <c r="J42" s="169"/>
      <c r="L42" s="7"/>
      <c r="M42" s="7"/>
      <c r="N42" s="7"/>
    </row>
    <row r="43" spans="1:15">
      <c r="B43" s="291"/>
      <c r="C43" s="556" t="s">
        <v>204</v>
      </c>
      <c r="D43" s="556"/>
      <c r="E43" s="556"/>
      <c r="F43" s="556"/>
      <c r="H43" s="556"/>
      <c r="I43" s="556"/>
      <c r="J43" s="556"/>
      <c r="K43" s="556"/>
      <c r="L43" s="7"/>
      <c r="M43" s="7"/>
      <c r="N43" s="7"/>
    </row>
    <row r="44" spans="1:15">
      <c r="L44" s="7"/>
      <c r="M44" s="7"/>
      <c r="N44" s="7"/>
    </row>
    <row r="45" spans="1:15">
      <c r="E45" s="544"/>
      <c r="L45" s="7"/>
      <c r="M45" s="7"/>
      <c r="N45" s="7"/>
    </row>
    <row r="46" spans="1:15">
      <c r="E46" s="544"/>
      <c r="L46" s="7"/>
      <c r="M46" s="7"/>
      <c r="N46" s="7"/>
    </row>
    <row r="47" spans="1:15">
      <c r="E47" s="11"/>
      <c r="G47" s="18"/>
    </row>
    <row r="48" spans="1:15" s="12" customFormat="1">
      <c r="A48" s="201"/>
      <c r="B48" s="202"/>
      <c r="C48" s="1"/>
      <c r="D48" s="1"/>
      <c r="E48" s="11"/>
      <c r="F48" s="1"/>
      <c r="G48" s="83"/>
      <c r="H48" s="1"/>
      <c r="I48" s="2"/>
      <c r="J48" s="1"/>
      <c r="K48" s="1"/>
      <c r="L48" s="28"/>
    </row>
    <row r="49" spans="1:13" s="13" customFormat="1">
      <c r="A49" s="202"/>
      <c r="B49" s="202"/>
      <c r="C49" s="18"/>
      <c r="D49" s="18"/>
      <c r="E49" s="18"/>
      <c r="F49" s="18"/>
      <c r="G49" s="199"/>
      <c r="H49" s="18"/>
      <c r="I49" s="18"/>
      <c r="J49" s="18"/>
      <c r="K49" s="18"/>
      <c r="L49" s="28"/>
    </row>
    <row r="50" spans="1:13" ht="14.45" customHeight="1">
      <c r="C50" s="83" t="s">
        <v>698</v>
      </c>
      <c r="D50" s="83"/>
      <c r="E50" s="12"/>
      <c r="F50" s="12" t="s">
        <v>695</v>
      </c>
      <c r="H50" s="83"/>
      <c r="I50" s="12"/>
      <c r="J50" s="12"/>
      <c r="K50" s="12" t="s">
        <v>570</v>
      </c>
    </row>
    <row r="51" spans="1:13">
      <c r="C51" s="82" t="s">
        <v>661</v>
      </c>
      <c r="D51" s="82"/>
      <c r="E51" s="13"/>
      <c r="F51" s="13" t="s">
        <v>696</v>
      </c>
      <c r="H51" s="199"/>
      <c r="I51" s="13"/>
      <c r="J51" s="13"/>
      <c r="K51" s="82" t="s">
        <v>483</v>
      </c>
    </row>
    <row r="52" spans="1:13">
      <c r="B52" s="201"/>
      <c r="C52" s="104"/>
      <c r="D52" s="104"/>
      <c r="E52" s="104"/>
      <c r="F52" s="104"/>
      <c r="G52" s="104"/>
      <c r="L52" s="104"/>
      <c r="M52" s="104"/>
    </row>
    <row r="53" spans="1:13">
      <c r="C53" s="104"/>
      <c r="D53" s="104"/>
      <c r="E53" s="104"/>
      <c r="F53" s="104"/>
      <c r="G53" s="104"/>
      <c r="L53" s="200"/>
      <c r="M53" s="104"/>
    </row>
    <row r="54" spans="1:13">
      <c r="C54" s="104"/>
      <c r="D54" s="104"/>
      <c r="E54" s="104"/>
      <c r="F54" s="104"/>
      <c r="G54" s="104"/>
      <c r="H54" s="104"/>
      <c r="I54" s="125"/>
      <c r="J54" s="104"/>
      <c r="K54" s="104"/>
      <c r="L54" s="104"/>
      <c r="M54" s="104"/>
    </row>
    <row r="55" spans="1:13">
      <c r="C55" s="104"/>
      <c r="D55" s="104"/>
      <c r="E55" s="104"/>
      <c r="F55" s="104"/>
      <c r="G55" s="104"/>
      <c r="H55" s="104"/>
      <c r="I55" s="125"/>
      <c r="J55" s="200"/>
      <c r="K55" s="200"/>
      <c r="L55" s="104"/>
      <c r="M55" s="104"/>
    </row>
    <row r="56" spans="1:13">
      <c r="C56" s="104"/>
      <c r="D56" s="104"/>
      <c r="E56" s="104"/>
      <c r="F56" s="104"/>
      <c r="G56" s="104"/>
      <c r="H56" s="104"/>
      <c r="I56" s="125"/>
      <c r="J56" s="104"/>
      <c r="K56" s="104"/>
      <c r="L56" s="104"/>
      <c r="M56" s="104"/>
    </row>
    <row r="57" spans="1:13">
      <c r="C57" s="104"/>
      <c r="D57" s="104"/>
      <c r="E57" s="126"/>
      <c r="F57" s="104"/>
      <c r="G57" s="104"/>
      <c r="H57" s="104"/>
      <c r="I57" s="125"/>
      <c r="J57" s="104"/>
      <c r="K57" s="104"/>
      <c r="L57" s="104"/>
      <c r="M57" s="104"/>
    </row>
    <row r="58" spans="1:13">
      <c r="C58" s="104"/>
      <c r="D58" s="104"/>
      <c r="E58" s="126"/>
      <c r="F58" s="104"/>
      <c r="G58" s="104"/>
      <c r="H58" s="104"/>
      <c r="I58" s="125"/>
      <c r="J58" s="104"/>
      <c r="K58" s="104"/>
      <c r="L58" s="104"/>
      <c r="M58" s="104"/>
    </row>
    <row r="59" spans="1:13">
      <c r="C59" s="104"/>
      <c r="D59" s="104"/>
      <c r="E59" s="104"/>
      <c r="F59" s="104"/>
      <c r="G59" s="104"/>
      <c r="H59" s="104"/>
      <c r="I59" s="125"/>
      <c r="J59" s="104"/>
      <c r="K59" s="104"/>
      <c r="L59" s="104"/>
      <c r="M59" s="104"/>
    </row>
    <row r="60" spans="1:13">
      <c r="C60" s="104"/>
      <c r="D60" s="104"/>
      <c r="E60" s="104"/>
      <c r="F60" s="104"/>
      <c r="G60" s="104"/>
      <c r="H60" s="104"/>
      <c r="I60" s="125"/>
      <c r="J60" s="104"/>
      <c r="K60" s="104"/>
      <c r="L60" s="104"/>
      <c r="M60" s="104"/>
    </row>
    <row r="61" spans="1:13">
      <c r="C61" s="104"/>
      <c r="D61" s="104"/>
      <c r="E61" s="104"/>
      <c r="F61" s="104"/>
      <c r="G61" s="104"/>
      <c r="H61" s="104"/>
      <c r="I61" s="125"/>
      <c r="J61" s="104"/>
      <c r="K61" s="104"/>
      <c r="L61" s="104"/>
      <c r="M61" s="104"/>
    </row>
    <row r="62" spans="1:13">
      <c r="C62" s="104"/>
      <c r="D62" s="104"/>
      <c r="E62" s="104"/>
      <c r="F62" s="104"/>
      <c r="G62" s="104"/>
      <c r="H62" s="104"/>
      <c r="I62" s="125"/>
      <c r="J62" s="104"/>
      <c r="K62" s="104"/>
      <c r="L62" s="104"/>
      <c r="M62" s="104"/>
    </row>
    <row r="63" spans="1:13">
      <c r="C63" s="104"/>
      <c r="D63" s="104"/>
      <c r="E63" s="104"/>
      <c r="F63" s="104"/>
      <c r="G63" s="104"/>
      <c r="H63" s="104"/>
      <c r="I63" s="125"/>
      <c r="J63" s="104"/>
      <c r="K63" s="104"/>
      <c r="L63" s="104"/>
      <c r="M63" s="104"/>
    </row>
    <row r="64" spans="1:13">
      <c r="C64" s="104"/>
      <c r="D64" s="104"/>
      <c r="E64" s="104"/>
      <c r="F64" s="104"/>
      <c r="G64" s="104"/>
      <c r="H64" s="104"/>
      <c r="I64" s="125"/>
      <c r="J64" s="104"/>
      <c r="K64" s="104"/>
      <c r="L64" s="104"/>
      <c r="M64" s="104"/>
    </row>
    <row r="65" spans="3:13">
      <c r="C65" s="104"/>
      <c r="D65" s="104"/>
      <c r="E65" s="104"/>
      <c r="F65" s="104"/>
      <c r="G65" s="104"/>
      <c r="H65" s="104"/>
      <c r="I65" s="125"/>
      <c r="J65" s="104"/>
      <c r="K65" s="104"/>
      <c r="L65" s="104"/>
      <c r="M65" s="104"/>
    </row>
    <row r="66" spans="3:13">
      <c r="G66" s="104"/>
      <c r="H66" s="104"/>
      <c r="I66" s="125"/>
      <c r="J66" s="104"/>
      <c r="K66" s="104"/>
      <c r="L66" s="104"/>
      <c r="M66" s="104"/>
    </row>
    <row r="67" spans="3:13">
      <c r="G67" s="104"/>
      <c r="H67" s="104"/>
      <c r="I67" s="125"/>
      <c r="J67" s="104"/>
      <c r="K67" s="104"/>
      <c r="L67" s="104"/>
      <c r="M67" s="104"/>
    </row>
    <row r="68" spans="3:13">
      <c r="H68" s="104"/>
      <c r="I68" s="125"/>
      <c r="J68" s="104"/>
      <c r="K68" s="104"/>
    </row>
    <row r="69" spans="3:13">
      <c r="H69" s="104"/>
      <c r="I69" s="125"/>
      <c r="J69" s="104"/>
      <c r="K69" s="104"/>
    </row>
  </sheetData>
  <mergeCells count="3">
    <mergeCell ref="C10:K10"/>
    <mergeCell ref="C11:K11"/>
    <mergeCell ref="H41:I41"/>
  </mergeCells>
  <hyperlinks>
    <hyperlink ref="K9" location="Indice!A1" display="Índice" xr:uid="{1AB4EB46-6C04-4FD1-9985-9702F1E4F7E7}"/>
  </hyperlinks>
  <pageMargins left="0.23622047244094491" right="0.23622047244094491" top="0.74803149606299213" bottom="0.74803149606299213" header="0.31496062992125984" footer="0.31496062992125984"/>
  <pageSetup paperSize="9" scale="55"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7656-223E-4655-836D-E1F67322B26B}">
  <sheetPr>
    <tabColor rgb="FFFF0000"/>
    <pageSetUpPr fitToPage="1"/>
  </sheetPr>
  <dimension ref="A1:U45"/>
  <sheetViews>
    <sheetView showGridLines="0" topLeftCell="A19" zoomScale="70" zoomScaleNormal="70" zoomScaleSheetLayoutView="90" workbookViewId="0">
      <selection activeCell="C43" sqref="C43"/>
    </sheetView>
  </sheetViews>
  <sheetFormatPr baseColWidth="10" defaultColWidth="11.42578125" defaultRowHeight="15.75"/>
  <cols>
    <col min="1" max="1" width="2.85546875" style="1" customWidth="1"/>
    <col min="2" max="2" width="8.5703125" style="1" customWidth="1"/>
    <col min="3" max="3" width="60.42578125" style="1" customWidth="1"/>
    <col min="4" max="4" width="11.140625" style="1" customWidth="1"/>
    <col min="5" max="6" width="15.42578125" style="1" customWidth="1"/>
    <col min="7" max="7" width="9.140625" style="1" customWidth="1"/>
    <col min="8" max="8" width="21.7109375" style="1" customWidth="1"/>
    <col min="9" max="9" width="22" style="1" customWidth="1"/>
    <col min="10" max="11" width="17.85546875" style="149" bestFit="1" customWidth="1"/>
    <col min="12" max="12" width="16.42578125" style="1" bestFit="1" customWidth="1"/>
    <col min="13" max="16384" width="11.42578125" style="1"/>
  </cols>
  <sheetData>
    <row r="1" spans="1:21" s="28" customFormat="1">
      <c r="J1" s="8"/>
      <c r="K1" s="8"/>
    </row>
    <row r="2" spans="1:21" s="233" customFormat="1">
      <c r="C2" s="281"/>
      <c r="D2" s="281"/>
      <c r="E2" s="281"/>
      <c r="F2" s="281"/>
      <c r="G2" s="281"/>
      <c r="H2" s="281"/>
      <c r="I2" s="281"/>
      <c r="J2" s="328"/>
      <c r="K2" s="328"/>
      <c r="L2" s="281"/>
      <c r="M2" s="281"/>
      <c r="N2" s="281"/>
      <c r="O2" s="281"/>
      <c r="P2" s="281"/>
      <c r="Q2" s="281"/>
      <c r="R2" s="281"/>
      <c r="S2" s="281"/>
      <c r="T2" s="281"/>
      <c r="U2" s="281"/>
    </row>
    <row r="3" spans="1:21" s="233" customFormat="1">
      <c r="J3" s="327"/>
      <c r="K3" s="327"/>
    </row>
    <row r="4" spans="1:21" s="233" customFormat="1">
      <c r="J4" s="327"/>
      <c r="K4" s="327"/>
    </row>
    <row r="5" spans="1:21" s="233" customFormat="1">
      <c r="J5" s="327"/>
      <c r="K5" s="327"/>
    </row>
    <row r="6" spans="1:21" s="233" customFormat="1">
      <c r="J6" s="327"/>
      <c r="K6" s="327"/>
    </row>
    <row r="7" spans="1:21" s="233" customFormat="1">
      <c r="C7" s="281"/>
      <c r="D7" s="281"/>
      <c r="E7" s="281"/>
      <c r="F7" s="281"/>
      <c r="G7" s="281"/>
      <c r="H7" s="281"/>
      <c r="I7" s="281"/>
      <c r="J7" s="328"/>
      <c r="K7" s="328"/>
      <c r="L7" s="281"/>
      <c r="M7" s="281"/>
      <c r="N7" s="281"/>
      <c r="O7" s="281"/>
      <c r="P7" s="281"/>
      <c r="Q7" s="281"/>
      <c r="R7" s="281"/>
      <c r="S7" s="281"/>
      <c r="T7" s="281"/>
      <c r="U7" s="281"/>
    </row>
    <row r="8" spans="1:21" s="28" customFormat="1">
      <c r="J8" s="8"/>
      <c r="K8" s="8"/>
    </row>
    <row r="9" spans="1:21">
      <c r="C9" s="22"/>
      <c r="D9" s="22"/>
      <c r="E9" s="22"/>
      <c r="F9" s="22"/>
      <c r="G9" s="22"/>
      <c r="H9" s="22"/>
      <c r="I9" s="15" t="s">
        <v>9</v>
      </c>
      <c r="J9" s="147"/>
      <c r="K9" s="147"/>
      <c r="L9" s="23"/>
    </row>
    <row r="10" spans="1:21" ht="17.25" customHeight="1">
      <c r="C10" s="615" t="s">
        <v>455</v>
      </c>
      <c r="D10" s="615"/>
      <c r="E10" s="615"/>
      <c r="F10" s="615"/>
      <c r="G10" s="615"/>
      <c r="H10" s="615"/>
      <c r="I10" s="615"/>
      <c r="J10" s="615"/>
      <c r="K10" s="615"/>
      <c r="L10" s="23"/>
    </row>
    <row r="11" spans="1:21">
      <c r="C11" s="24" t="s">
        <v>205</v>
      </c>
      <c r="D11" s="24"/>
      <c r="E11" s="24"/>
      <c r="F11" s="24"/>
      <c r="G11" s="24"/>
      <c r="H11" s="24"/>
      <c r="I11" s="24"/>
      <c r="J11" s="148"/>
      <c r="K11" s="148"/>
    </row>
    <row r="12" spans="1:21">
      <c r="C12" s="24" t="s">
        <v>654</v>
      </c>
      <c r="D12" s="24"/>
      <c r="E12" s="24"/>
      <c r="F12" s="24"/>
      <c r="G12" s="24"/>
      <c r="H12" s="24"/>
      <c r="I12" s="24"/>
      <c r="J12" s="148"/>
      <c r="K12" s="148"/>
    </row>
    <row r="13" spans="1:21">
      <c r="C13" s="618" t="s">
        <v>179</v>
      </c>
      <c r="D13" s="618"/>
      <c r="E13" s="618"/>
      <c r="F13" s="618"/>
      <c r="G13" s="618"/>
      <c r="H13" s="618"/>
      <c r="I13" s="618"/>
      <c r="J13" s="148"/>
      <c r="K13" s="148"/>
    </row>
    <row r="14" spans="1:21">
      <c r="C14" s="619"/>
      <c r="D14" s="619"/>
      <c r="E14" s="619"/>
      <c r="F14" s="619"/>
      <c r="G14" s="619"/>
      <c r="H14" s="619"/>
      <c r="I14" s="619"/>
      <c r="J14" s="148"/>
      <c r="K14" s="148"/>
    </row>
    <row r="15" spans="1:21" ht="47.45" customHeight="1">
      <c r="C15" s="161"/>
      <c r="D15" s="161"/>
      <c r="E15" s="161"/>
      <c r="F15" s="161"/>
      <c r="G15" s="161"/>
      <c r="H15" s="160">
        <v>45657</v>
      </c>
      <c r="I15" s="160" t="s">
        <v>629</v>
      </c>
      <c r="K15" s="150"/>
    </row>
    <row r="16" spans="1:21" s="297" customFormat="1" ht="15" customHeight="1">
      <c r="A16" s="329"/>
      <c r="B16" s="330"/>
      <c r="C16" s="320" t="s">
        <v>206</v>
      </c>
      <c r="D16" s="320"/>
      <c r="E16" s="320"/>
      <c r="F16" s="320"/>
      <c r="G16" s="320"/>
      <c r="H16" s="461">
        <v>12100902059.519449</v>
      </c>
      <c r="I16" s="461">
        <v>6580530785</v>
      </c>
      <c r="J16" s="331"/>
      <c r="K16" s="331"/>
    </row>
    <row r="17" spans="1:14" s="297" customFormat="1" ht="15" customHeight="1">
      <c r="A17" s="329"/>
      <c r="B17" s="330"/>
      <c r="C17" s="297" t="s">
        <v>439</v>
      </c>
      <c r="D17" s="332"/>
      <c r="E17" s="332"/>
      <c r="F17" s="198" t="s">
        <v>207</v>
      </c>
      <c r="G17" s="320"/>
      <c r="H17" s="446">
        <v>0</v>
      </c>
      <c r="I17" s="446">
        <v>0</v>
      </c>
      <c r="J17" s="505"/>
      <c r="K17" s="505"/>
      <c r="L17" s="25"/>
      <c r="M17" s="1"/>
      <c r="N17" s="1"/>
    </row>
    <row r="18" spans="1:14" s="297" customFormat="1" ht="15" customHeight="1">
      <c r="A18" s="329"/>
      <c r="B18" s="330"/>
      <c r="C18" s="334" t="s">
        <v>156</v>
      </c>
      <c r="D18" s="334"/>
      <c r="E18" s="334"/>
      <c r="F18" s="335" t="s">
        <v>208</v>
      </c>
      <c r="G18" s="320"/>
      <c r="H18" s="444">
        <v>886315149.65400755</v>
      </c>
      <c r="I18" s="444">
        <v>555074697</v>
      </c>
      <c r="J18" s="331"/>
      <c r="K18" s="331"/>
      <c r="L18" s="333"/>
    </row>
    <row r="19" spans="1:14" s="297" customFormat="1" ht="15" customHeight="1">
      <c r="A19" s="329"/>
      <c r="B19" s="330"/>
      <c r="C19" s="334" t="s">
        <v>155</v>
      </c>
      <c r="D19" s="334"/>
      <c r="E19" s="334"/>
      <c r="F19" s="335" t="s">
        <v>209</v>
      </c>
      <c r="G19" s="320"/>
      <c r="H19" s="444">
        <v>9960761800.5794029</v>
      </c>
      <c r="I19" s="444">
        <v>5043393924</v>
      </c>
      <c r="J19" s="331"/>
      <c r="K19" s="331"/>
      <c r="L19" s="333"/>
    </row>
    <row r="20" spans="1:14" s="297" customFormat="1" ht="15" customHeight="1">
      <c r="A20" s="329"/>
      <c r="B20" s="330"/>
      <c r="C20" s="297" t="s">
        <v>157</v>
      </c>
      <c r="D20" s="320"/>
      <c r="E20" s="320"/>
      <c r="F20" s="198" t="s">
        <v>210</v>
      </c>
      <c r="G20" s="320"/>
      <c r="H20" s="444">
        <v>1253825109.2860398</v>
      </c>
      <c r="I20" s="444">
        <v>982062164</v>
      </c>
      <c r="J20" s="331"/>
      <c r="K20" s="331"/>
      <c r="L20" s="333"/>
    </row>
    <row r="21" spans="1:14" s="297" customFormat="1" ht="15" customHeight="1">
      <c r="A21" s="329"/>
      <c r="B21" s="330"/>
      <c r="D21" s="320"/>
      <c r="E21" s="320"/>
      <c r="F21" s="198"/>
      <c r="G21" s="320"/>
      <c r="H21" s="446"/>
      <c r="I21" s="446"/>
      <c r="J21" s="331"/>
      <c r="K21" s="331"/>
      <c r="L21" s="333"/>
    </row>
    <row r="22" spans="1:14" s="297" customFormat="1" ht="15" customHeight="1">
      <c r="A22" s="329"/>
      <c r="B22" s="330"/>
      <c r="C22" s="320" t="s">
        <v>90</v>
      </c>
      <c r="D22" s="332"/>
      <c r="E22" s="332"/>
      <c r="F22" s="336"/>
      <c r="G22" s="320"/>
      <c r="H22" s="452">
        <v>-5674697633.7532005</v>
      </c>
      <c r="I22" s="452">
        <v>-3484912557</v>
      </c>
      <c r="J22" s="331"/>
      <c r="K22" s="331"/>
      <c r="L22" s="333"/>
    </row>
    <row r="23" spans="1:14" s="297" customFormat="1" ht="15" customHeight="1">
      <c r="A23" s="329"/>
      <c r="B23" s="330"/>
      <c r="C23" s="334" t="s">
        <v>171</v>
      </c>
      <c r="D23" s="334"/>
      <c r="E23" s="334"/>
      <c r="F23" s="198" t="s">
        <v>211</v>
      </c>
      <c r="G23" s="320"/>
      <c r="H23" s="542">
        <v>-225884126.5</v>
      </c>
      <c r="I23" s="463">
        <v>-1500000</v>
      </c>
      <c r="J23" s="331"/>
      <c r="K23" s="331"/>
      <c r="L23" s="333"/>
    </row>
    <row r="24" spans="1:14" s="297" customFormat="1" ht="15" customHeight="1">
      <c r="A24" s="329"/>
      <c r="B24" s="330"/>
      <c r="C24" s="334" t="s">
        <v>212</v>
      </c>
      <c r="D24" s="334"/>
      <c r="E24" s="334"/>
      <c r="F24" s="198" t="s">
        <v>211</v>
      </c>
      <c r="G24" s="320"/>
      <c r="H24" s="542">
        <v>-2495746302.4096999</v>
      </c>
      <c r="I24" s="463">
        <v>-1220329426.25</v>
      </c>
      <c r="J24" s="331"/>
      <c r="K24" s="331"/>
      <c r="L24" s="333"/>
    </row>
    <row r="25" spans="1:14" s="297" customFormat="1" ht="15" customHeight="1">
      <c r="A25" s="329"/>
      <c r="B25" s="330"/>
      <c r="C25" s="334" t="s">
        <v>164</v>
      </c>
      <c r="D25" s="334"/>
      <c r="E25" s="334"/>
      <c r="F25" s="198" t="s">
        <v>211</v>
      </c>
      <c r="G25" s="320"/>
      <c r="H25" s="463">
        <v>-25273039.359999999</v>
      </c>
      <c r="I25" s="463">
        <v>-21258960</v>
      </c>
      <c r="J25" s="331"/>
      <c r="K25" s="331"/>
      <c r="L25" s="333"/>
    </row>
    <row r="26" spans="1:14" s="297" customFormat="1" ht="15" customHeight="1">
      <c r="A26" s="337"/>
      <c r="B26" s="338"/>
      <c r="C26" s="297" t="s">
        <v>213</v>
      </c>
      <c r="D26" s="332"/>
      <c r="E26" s="332"/>
      <c r="F26" s="198" t="s">
        <v>211</v>
      </c>
      <c r="G26" s="339"/>
      <c r="H26" s="446">
        <v>0</v>
      </c>
      <c r="I26" s="446">
        <v>0</v>
      </c>
      <c r="J26" s="331"/>
      <c r="K26" s="331"/>
    </row>
    <row r="27" spans="1:14" s="297" customFormat="1" ht="15" customHeight="1">
      <c r="A27" s="340"/>
      <c r="B27" s="341"/>
      <c r="C27" s="342" t="s">
        <v>161</v>
      </c>
      <c r="D27" s="342"/>
      <c r="E27" s="342"/>
      <c r="F27" s="198" t="s">
        <v>211</v>
      </c>
      <c r="G27" s="343"/>
      <c r="H27" s="463">
        <v>-2078374602.6933</v>
      </c>
      <c r="I27" s="463">
        <v>-1353382092.75</v>
      </c>
      <c r="J27" s="331"/>
      <c r="K27" s="331"/>
      <c r="L27" s="333"/>
    </row>
    <row r="28" spans="1:14" s="297" customFormat="1" ht="15" customHeight="1">
      <c r="A28" s="340"/>
      <c r="B28" s="341"/>
      <c r="C28" s="342" t="s">
        <v>168</v>
      </c>
      <c r="D28" s="342"/>
      <c r="E28" s="342"/>
      <c r="F28" s="198" t="s">
        <v>211</v>
      </c>
      <c r="G28" s="343"/>
      <c r="H28" s="463">
        <v>-849419562.7902</v>
      </c>
      <c r="I28" s="463">
        <v>-888442078</v>
      </c>
      <c r="J28" s="331"/>
      <c r="K28" s="331"/>
      <c r="L28" s="333"/>
    </row>
    <row r="29" spans="1:14" s="297" customFormat="1" ht="15" customHeight="1">
      <c r="A29" s="344"/>
      <c r="B29" s="345"/>
      <c r="F29" s="198"/>
      <c r="H29" s="446"/>
      <c r="I29" s="446"/>
      <c r="J29" s="331"/>
      <c r="K29" s="331"/>
    </row>
    <row r="30" spans="1:14" s="297" customFormat="1" ht="15" customHeight="1">
      <c r="A30" s="329"/>
      <c r="B30" s="330"/>
      <c r="C30" s="320" t="s">
        <v>214</v>
      </c>
      <c r="D30" s="320"/>
      <c r="E30" s="320"/>
      <c r="F30" s="320"/>
      <c r="G30" s="320"/>
      <c r="H30" s="461">
        <v>6426204425.7662487</v>
      </c>
      <c r="I30" s="461">
        <v>3095618228</v>
      </c>
      <c r="J30" s="331"/>
      <c r="K30" s="331"/>
    </row>
    <row r="31" spans="1:14" s="297" customFormat="1" ht="15" customHeight="1">
      <c r="A31" s="329"/>
      <c r="B31" s="330"/>
      <c r="C31" s="320"/>
      <c r="D31" s="320"/>
      <c r="E31" s="320"/>
      <c r="F31" s="320"/>
      <c r="G31" s="320"/>
      <c r="H31" s="446"/>
      <c r="I31" s="446"/>
      <c r="J31" s="331"/>
      <c r="K31" s="331"/>
    </row>
    <row r="32" spans="1:14" s="297" customFormat="1" ht="15" customHeight="1">
      <c r="A32" s="329"/>
      <c r="B32" s="330"/>
      <c r="C32" s="320" t="s">
        <v>163</v>
      </c>
      <c r="D32" s="320"/>
      <c r="E32" s="320"/>
      <c r="F32" s="320"/>
      <c r="G32" s="320"/>
      <c r="H32" s="463">
        <v>-643680887</v>
      </c>
      <c r="I32" s="463">
        <v>-301650406</v>
      </c>
      <c r="J32" s="331"/>
      <c r="K32" s="331"/>
    </row>
    <row r="33" spans="1:12" s="297" customFormat="1" ht="15" customHeight="1">
      <c r="A33" s="329"/>
      <c r="B33" s="330"/>
      <c r="C33" s="320"/>
      <c r="D33" s="320"/>
      <c r="E33" s="320"/>
      <c r="F33" s="320"/>
      <c r="G33" s="320"/>
      <c r="H33" s="446"/>
      <c r="I33" s="446"/>
      <c r="J33" s="331"/>
      <c r="K33" s="331"/>
    </row>
    <row r="34" spans="1:12" s="297" customFormat="1" ht="15" customHeight="1">
      <c r="A34" s="329"/>
      <c r="B34" s="330"/>
      <c r="C34" s="320" t="s">
        <v>215</v>
      </c>
      <c r="D34" s="320"/>
      <c r="E34" s="320"/>
      <c r="F34" s="320"/>
      <c r="G34" s="320"/>
      <c r="H34" s="461">
        <v>5782523538.7662487</v>
      </c>
      <c r="I34" s="461">
        <v>2793967822</v>
      </c>
      <c r="J34" s="331"/>
      <c r="K34" s="331"/>
      <c r="L34" s="333"/>
    </row>
    <row r="35" spans="1:12" ht="15" customHeight="1">
      <c r="C35" s="152" t="s">
        <v>440</v>
      </c>
      <c r="H35" s="496"/>
      <c r="I35" s="492"/>
    </row>
    <row r="36" spans="1:12" ht="15" customHeight="1">
      <c r="C36" s="152"/>
      <c r="H36" s="27"/>
    </row>
    <row r="37" spans="1:12" ht="15" customHeight="1">
      <c r="C37" s="620" t="s">
        <v>204</v>
      </c>
      <c r="D37" s="620"/>
      <c r="E37" s="620"/>
      <c r="F37" s="620"/>
      <c r="G37" s="620"/>
      <c r="H37" s="620"/>
      <c r="I37" s="620"/>
      <c r="J37" s="620"/>
      <c r="K37" s="620"/>
      <c r="L37" s="25"/>
    </row>
    <row r="38" spans="1:12" ht="15" customHeight="1">
      <c r="H38" s="25"/>
      <c r="J38" s="151"/>
      <c r="L38" s="19"/>
    </row>
    <row r="39" spans="1:12" ht="15" customHeight="1">
      <c r="H39" s="25"/>
      <c r="I39" s="11"/>
      <c r="J39" s="151"/>
      <c r="L39" s="19"/>
    </row>
    <row r="40" spans="1:12" ht="15" customHeight="1">
      <c r="H40" s="25"/>
      <c r="I40" s="11"/>
      <c r="J40" s="151"/>
      <c r="L40" s="19"/>
    </row>
    <row r="41" spans="1:12" ht="15" customHeight="1">
      <c r="H41" s="25"/>
      <c r="I41" s="11"/>
      <c r="J41" s="151"/>
      <c r="L41" s="19"/>
    </row>
    <row r="42" spans="1:12">
      <c r="C42" s="14"/>
      <c r="D42" s="14"/>
      <c r="E42" s="14"/>
      <c r="F42" s="14"/>
      <c r="G42" s="14"/>
      <c r="J42" s="151"/>
      <c r="L42" s="19"/>
    </row>
    <row r="43" spans="1:12">
      <c r="C43" s="83" t="s">
        <v>698</v>
      </c>
      <c r="F43" s="12" t="s">
        <v>695</v>
      </c>
      <c r="G43" s="110"/>
      <c r="I43" s="198" t="s">
        <v>570</v>
      </c>
      <c r="L43" s="19"/>
    </row>
    <row r="44" spans="1:12">
      <c r="C44" s="82" t="s">
        <v>661</v>
      </c>
      <c r="F44" s="13" t="s">
        <v>696</v>
      </c>
      <c r="G44" s="111"/>
      <c r="I44" s="199" t="s">
        <v>483</v>
      </c>
      <c r="L44" s="19"/>
    </row>
    <row r="45" spans="1:12">
      <c r="F45" s="297"/>
    </row>
  </sheetData>
  <mergeCells count="4">
    <mergeCell ref="C13:I13"/>
    <mergeCell ref="C14:I14"/>
    <mergeCell ref="C37:K37"/>
    <mergeCell ref="C10:K10"/>
  </mergeCells>
  <hyperlinks>
    <hyperlink ref="I9" location="Indice!A1" display="Índice" xr:uid="{4F8BC90C-7875-4EBC-86C5-A06FC792A7E4}"/>
  </hyperlinks>
  <printOptions horizontalCentered="1"/>
  <pageMargins left="0.48" right="0.39" top="0.74803149606299213" bottom="0.74803149606299213" header="0.31496062992125984" footer="0.31496062992125984"/>
  <pageSetup paperSize="9" scale="5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A6ECA-6AA7-4151-82E7-78161449B9DA}">
  <sheetPr>
    <tabColor rgb="FFFF0000"/>
    <pageSetUpPr fitToPage="1"/>
  </sheetPr>
  <dimension ref="A1:T59"/>
  <sheetViews>
    <sheetView showGridLines="0" topLeftCell="A30" zoomScale="70" zoomScaleNormal="70" zoomScaleSheetLayoutView="90" workbookViewId="0">
      <selection activeCell="B58" sqref="B58"/>
    </sheetView>
  </sheetViews>
  <sheetFormatPr baseColWidth="10" defaultColWidth="11.42578125" defaultRowHeight="15.75"/>
  <cols>
    <col min="1" max="1" width="3.28515625" style="1" customWidth="1"/>
    <col min="2" max="2" width="58.85546875" style="14" customWidth="1"/>
    <col min="3" max="3" width="17" style="14" bestFit="1" customWidth="1"/>
    <col min="4" max="4" width="4.28515625" style="14" customWidth="1"/>
    <col min="5" max="5" width="24.5703125" style="14" customWidth="1"/>
    <col min="6" max="6" width="21.7109375" style="17" customWidth="1"/>
    <col min="7" max="7" width="4.42578125" style="1" customWidth="1"/>
    <col min="8" max="8" width="3" style="1" customWidth="1"/>
    <col min="9" max="9" width="17.42578125" style="1" customWidth="1"/>
    <col min="10" max="10" width="19" style="1" bestFit="1" customWidth="1"/>
    <col min="11" max="16384" width="11.42578125" style="1"/>
  </cols>
  <sheetData>
    <row r="1" spans="2:20" s="28" customFormat="1"/>
    <row r="2" spans="2:20" s="233" customFormat="1">
      <c r="B2" s="281"/>
      <c r="C2" s="281"/>
      <c r="D2" s="281"/>
      <c r="E2" s="281"/>
      <c r="F2" s="281"/>
      <c r="G2" s="281"/>
      <c r="H2" s="281"/>
      <c r="I2" s="281"/>
      <c r="J2" s="281"/>
      <c r="K2" s="281"/>
      <c r="L2" s="281"/>
      <c r="M2" s="281"/>
      <c r="N2" s="281"/>
      <c r="O2" s="281"/>
      <c r="P2" s="281"/>
      <c r="Q2" s="281"/>
      <c r="R2" s="281"/>
      <c r="S2" s="281"/>
      <c r="T2" s="281"/>
    </row>
    <row r="3" spans="2:20" s="233" customFormat="1"/>
    <row r="4" spans="2:20" s="233" customFormat="1"/>
    <row r="5" spans="2:20" s="233" customFormat="1"/>
    <row r="6" spans="2:20" s="233" customFormat="1"/>
    <row r="7" spans="2:20" s="233" customFormat="1">
      <c r="B7" s="281"/>
      <c r="C7" s="281"/>
      <c r="D7" s="281"/>
      <c r="E7" s="281"/>
      <c r="F7" s="281"/>
      <c r="G7" s="281"/>
      <c r="H7" s="281"/>
      <c r="I7" s="281"/>
      <c r="J7" s="281"/>
      <c r="K7" s="281"/>
      <c r="L7" s="281"/>
      <c r="M7" s="281"/>
      <c r="N7" s="281"/>
      <c r="O7" s="281"/>
      <c r="P7" s="281"/>
      <c r="Q7" s="281"/>
      <c r="R7" s="281"/>
      <c r="S7" s="281"/>
      <c r="T7" s="281"/>
    </row>
    <row r="8" spans="2:20">
      <c r="L8" s="15" t="s">
        <v>9</v>
      </c>
    </row>
    <row r="10" spans="2:20">
      <c r="B10" s="625" t="s">
        <v>455</v>
      </c>
      <c r="C10" s="625"/>
      <c r="D10" s="625"/>
      <c r="E10" s="625"/>
      <c r="F10" s="625"/>
      <c r="G10" s="625"/>
      <c r="H10" s="23"/>
      <c r="I10" s="23"/>
    </row>
    <row r="11" spans="2:20">
      <c r="B11" s="35" t="s">
        <v>229</v>
      </c>
      <c r="C11" s="35"/>
      <c r="D11" s="35"/>
      <c r="E11" s="35"/>
      <c r="F11" s="35"/>
      <c r="G11" s="36"/>
      <c r="H11" s="37"/>
      <c r="I11" s="37"/>
    </row>
    <row r="12" spans="2:20">
      <c r="B12" s="24" t="s">
        <v>654</v>
      </c>
      <c r="C12" s="35"/>
      <c r="D12" s="35"/>
      <c r="E12" s="35"/>
      <c r="F12" s="35"/>
      <c r="G12" s="36"/>
      <c r="H12" s="37"/>
      <c r="I12" s="37"/>
    </row>
    <row r="13" spans="2:20">
      <c r="B13" s="618" t="s">
        <v>179</v>
      </c>
      <c r="C13" s="618"/>
      <c r="D13" s="618"/>
      <c r="E13" s="618"/>
      <c r="F13" s="618"/>
      <c r="G13" s="618"/>
      <c r="H13" s="37"/>
      <c r="I13" s="37"/>
    </row>
    <row r="14" spans="2:20">
      <c r="B14" s="84"/>
      <c r="C14" s="84"/>
      <c r="D14" s="84"/>
      <c r="E14" s="246"/>
      <c r="F14" s="19"/>
      <c r="G14" s="14"/>
    </row>
    <row r="15" spans="2:20" ht="36.6" customHeight="1">
      <c r="B15" s="162"/>
      <c r="C15" s="162"/>
      <c r="D15" s="162"/>
      <c r="E15" s="160">
        <v>45657</v>
      </c>
      <c r="F15" s="160">
        <v>45291</v>
      </c>
    </row>
    <row r="16" spans="2:20" s="297" customFormat="1" ht="6.6" customHeight="1">
      <c r="B16" s="346"/>
      <c r="C16" s="346"/>
      <c r="D16" s="346"/>
      <c r="E16" s="347"/>
      <c r="F16" s="348"/>
    </row>
    <row r="17" spans="1:19" s="297" customFormat="1">
      <c r="B17" s="626" t="s">
        <v>230</v>
      </c>
      <c r="C17" s="626"/>
      <c r="D17" s="626"/>
      <c r="E17" s="347"/>
      <c r="F17" s="348"/>
    </row>
    <row r="18" spans="1:19" s="297" customFormat="1" ht="7.15" customHeight="1">
      <c r="B18" s="346"/>
      <c r="C18" s="346"/>
      <c r="D18" s="346"/>
      <c r="E18" s="347"/>
      <c r="F18" s="348"/>
    </row>
    <row r="19" spans="1:19" s="350" customFormat="1">
      <c r="B19" s="349" t="s">
        <v>231</v>
      </c>
      <c r="C19" s="349"/>
      <c r="D19" s="349"/>
      <c r="E19" s="465">
        <v>10228511390</v>
      </c>
      <c r="F19" s="465">
        <v>5027041610</v>
      </c>
    </row>
    <row r="20" spans="1:19" s="350" customFormat="1">
      <c r="B20" s="349" t="s">
        <v>232</v>
      </c>
      <c r="C20" s="349"/>
      <c r="D20" s="349"/>
      <c r="E20" s="467">
        <v>-4225925938.3963552</v>
      </c>
      <c r="F20" s="467">
        <v>-1188161466</v>
      </c>
    </row>
    <row r="21" spans="1:19" s="350" customFormat="1">
      <c r="B21" s="349" t="s">
        <v>233</v>
      </c>
      <c r="C21" s="349"/>
      <c r="D21" s="349"/>
      <c r="E21" s="467">
        <v>-504756066</v>
      </c>
      <c r="F21" s="467">
        <v>-397145280</v>
      </c>
      <c r="I21" s="358"/>
      <c r="J21" s="358"/>
    </row>
    <row r="22" spans="1:19" s="350" customFormat="1">
      <c r="B22" s="349" t="s">
        <v>234</v>
      </c>
      <c r="C22" s="349"/>
      <c r="D22" s="349"/>
      <c r="E22" s="467">
        <v>16341066.798200011</v>
      </c>
      <c r="F22" s="467">
        <v>-51331804</v>
      </c>
      <c r="I22" s="532"/>
      <c r="J22" s="497"/>
      <c r="K22" s="497"/>
      <c r="L22" s="497"/>
      <c r="M22" s="497"/>
      <c r="N22" s="497"/>
      <c r="O22" s="497"/>
      <c r="P22" s="497"/>
      <c r="Q22" s="497"/>
      <c r="R22" s="497"/>
      <c r="S22" s="497"/>
    </row>
    <row r="23" spans="1:19" s="350" customFormat="1" ht="31.5" customHeight="1">
      <c r="B23" s="627" t="s">
        <v>235</v>
      </c>
      <c r="C23" s="627"/>
      <c r="D23" s="627"/>
      <c r="E23" s="447">
        <v>5514170453</v>
      </c>
      <c r="F23" s="447">
        <v>3390403060</v>
      </c>
      <c r="I23" s="19"/>
      <c r="J23" s="19"/>
      <c r="K23" s="19"/>
      <c r="L23" s="19"/>
      <c r="M23" s="19"/>
      <c r="N23" s="19"/>
      <c r="O23" s="19"/>
      <c r="P23" s="19"/>
      <c r="Q23" s="19"/>
      <c r="R23" s="19"/>
      <c r="S23" s="19"/>
    </row>
    <row r="24" spans="1:19" s="350" customFormat="1">
      <c r="B24" s="346" t="s">
        <v>236</v>
      </c>
      <c r="C24" s="346"/>
      <c r="D24" s="346"/>
      <c r="E24" s="459">
        <v>0</v>
      </c>
      <c r="F24" s="459">
        <v>0</v>
      </c>
      <c r="I24" s="19"/>
      <c r="J24" s="19"/>
      <c r="K24" s="19"/>
      <c r="L24" s="19"/>
      <c r="M24" s="19"/>
      <c r="N24" s="19"/>
      <c r="O24" s="19"/>
      <c r="P24" s="19"/>
      <c r="Q24" s="19"/>
      <c r="R24" s="19"/>
      <c r="S24" s="19"/>
    </row>
    <row r="25" spans="1:19" s="350" customFormat="1">
      <c r="B25" s="349" t="s">
        <v>237</v>
      </c>
      <c r="C25" s="349"/>
      <c r="D25" s="346"/>
      <c r="E25" s="459">
        <v>0</v>
      </c>
      <c r="F25" s="459">
        <v>0</v>
      </c>
    </row>
    <row r="26" spans="1:19" s="350" customFormat="1">
      <c r="B26" s="346" t="s">
        <v>238</v>
      </c>
      <c r="C26" s="346"/>
      <c r="D26" s="346"/>
      <c r="E26" s="459">
        <v>0</v>
      </c>
      <c r="F26" s="459">
        <v>0</v>
      </c>
    </row>
    <row r="27" spans="1:19" s="350" customFormat="1">
      <c r="B27" s="349" t="s">
        <v>239</v>
      </c>
      <c r="C27" s="349"/>
      <c r="D27" s="346"/>
      <c r="E27" s="467">
        <v>-3825957364.1677465</v>
      </c>
      <c r="F27" s="467">
        <v>-1989171789</v>
      </c>
      <c r="H27" s="351"/>
    </row>
    <row r="28" spans="1:19" s="350" customFormat="1">
      <c r="B28" s="627" t="s">
        <v>240</v>
      </c>
      <c r="C28" s="627"/>
      <c r="D28" s="627"/>
      <c r="E28" s="447">
        <v>1688213088.7597809</v>
      </c>
      <c r="F28" s="447">
        <v>1401231271</v>
      </c>
      <c r="H28" s="351"/>
    </row>
    <row r="29" spans="1:19" s="350" customFormat="1">
      <c r="A29" s="19"/>
      <c r="B29" s="120" t="s">
        <v>241</v>
      </c>
      <c r="C29" s="120"/>
      <c r="D29" s="511"/>
      <c r="E29" s="512">
        <v>-427254542.5298999</v>
      </c>
      <c r="F29" s="512">
        <v>-273618135</v>
      </c>
      <c r="G29" s="19"/>
      <c r="H29" s="513"/>
      <c r="I29" s="19"/>
      <c r="J29" s="19"/>
      <c r="K29" s="19"/>
      <c r="L29" s="19"/>
    </row>
    <row r="30" spans="1:19" s="350" customFormat="1">
      <c r="A30" s="19"/>
      <c r="B30" s="511" t="s">
        <v>242</v>
      </c>
      <c r="C30" s="511"/>
      <c r="D30" s="511"/>
      <c r="E30" s="514">
        <v>1260958546.229881</v>
      </c>
      <c r="F30" s="514">
        <v>1127613136</v>
      </c>
      <c r="G30" s="19"/>
      <c r="H30" s="513"/>
      <c r="I30" s="515"/>
      <c r="J30" s="19"/>
      <c r="K30" s="19"/>
      <c r="L30" s="19"/>
    </row>
    <row r="31" spans="1:19" s="350" customFormat="1">
      <c r="A31" s="19"/>
      <c r="B31" s="511"/>
      <c r="C31" s="511"/>
      <c r="D31" s="511"/>
      <c r="E31" s="516"/>
      <c r="F31" s="516"/>
      <c r="G31" s="19"/>
      <c r="H31" s="513"/>
      <c r="I31" s="19"/>
      <c r="J31" s="19"/>
      <c r="K31" s="19"/>
      <c r="L31" s="19"/>
    </row>
    <row r="32" spans="1:19" s="350" customFormat="1">
      <c r="A32" s="19"/>
      <c r="B32" s="621" t="s">
        <v>243</v>
      </c>
      <c r="C32" s="621"/>
      <c r="D32" s="621"/>
      <c r="E32" s="517"/>
      <c r="F32" s="517"/>
      <c r="G32" s="19"/>
      <c r="H32" s="513"/>
      <c r="I32" s="1"/>
      <c r="J32" s="19"/>
      <c r="K32" s="19"/>
      <c r="L32" s="19"/>
    </row>
    <row r="33" spans="1:12" s="297" customFormat="1" ht="7.15" customHeight="1">
      <c r="A33" s="1"/>
      <c r="B33" s="511"/>
      <c r="C33" s="511"/>
      <c r="D33" s="511"/>
      <c r="E33" s="518"/>
      <c r="F33" s="519"/>
      <c r="G33" s="1"/>
      <c r="H33" s="1"/>
      <c r="I33" s="1"/>
      <c r="J33" s="1"/>
      <c r="K33" s="1"/>
      <c r="L33" s="1"/>
    </row>
    <row r="34" spans="1:12" s="350" customFormat="1">
      <c r="A34" s="19"/>
      <c r="B34" s="118" t="s">
        <v>174</v>
      </c>
      <c r="C34" s="118"/>
      <c r="D34" s="511"/>
      <c r="E34" s="520">
        <v>0</v>
      </c>
      <c r="F34" s="520">
        <v>0</v>
      </c>
      <c r="G34" s="1"/>
      <c r="H34" s="513"/>
      <c r="I34" s="19"/>
      <c r="J34" s="19"/>
      <c r="K34" s="19"/>
      <c r="L34" s="19"/>
    </row>
    <row r="35" spans="1:12" s="350" customFormat="1">
      <c r="A35" s="19"/>
      <c r="B35" s="118" t="s">
        <v>185</v>
      </c>
      <c r="C35" s="118"/>
      <c r="D35" s="511"/>
      <c r="E35" s="520">
        <v>0</v>
      </c>
      <c r="F35" s="520">
        <v>0</v>
      </c>
      <c r="G35" s="1"/>
      <c r="H35" s="513"/>
      <c r="I35" s="19"/>
      <c r="J35" s="19"/>
      <c r="K35" s="19"/>
      <c r="L35" s="19"/>
    </row>
    <row r="36" spans="1:12" s="350" customFormat="1">
      <c r="A36" s="19"/>
      <c r="B36" s="118" t="s">
        <v>569</v>
      </c>
      <c r="C36" s="118"/>
      <c r="D36" s="511"/>
      <c r="E36" s="512">
        <v>-1304205092</v>
      </c>
      <c r="F36" s="520">
        <v>0</v>
      </c>
      <c r="G36" s="1"/>
      <c r="H36" s="513"/>
      <c r="I36" s="19"/>
      <c r="J36" s="19"/>
      <c r="K36" s="19"/>
      <c r="L36" s="19"/>
    </row>
    <row r="37" spans="1:12" s="350" customFormat="1">
      <c r="A37" s="19"/>
      <c r="B37" s="622" t="s">
        <v>244</v>
      </c>
      <c r="C37" s="622"/>
      <c r="D37" s="622"/>
      <c r="E37" s="520">
        <v>0</v>
      </c>
      <c r="F37" s="512">
        <v>-1138714297</v>
      </c>
      <c r="G37" s="1"/>
      <c r="H37" s="521"/>
      <c r="I37" s="497"/>
      <c r="J37" s="19"/>
      <c r="K37" s="19"/>
      <c r="L37" s="19"/>
    </row>
    <row r="38" spans="1:12" s="350" customFormat="1">
      <c r="A38" s="19"/>
      <c r="B38" s="120" t="s">
        <v>245</v>
      </c>
      <c r="C38" s="120"/>
      <c r="D38" s="120"/>
      <c r="E38" s="520">
        <v>0</v>
      </c>
      <c r="F38" s="520">
        <v>0</v>
      </c>
      <c r="G38" s="1"/>
      <c r="H38" s="513"/>
      <c r="I38" s="19"/>
      <c r="J38" s="19"/>
      <c r="K38" s="19"/>
      <c r="L38" s="19"/>
    </row>
    <row r="39" spans="1:12" s="350" customFormat="1">
      <c r="A39" s="19"/>
      <c r="B39" s="120" t="s">
        <v>176</v>
      </c>
      <c r="C39" s="120"/>
      <c r="D39" s="120"/>
      <c r="E39" s="520">
        <v>0</v>
      </c>
      <c r="F39" s="520">
        <v>0</v>
      </c>
      <c r="G39" s="1"/>
      <c r="H39" s="521"/>
      <c r="I39" s="19"/>
      <c r="J39" s="19"/>
      <c r="K39" s="19"/>
      <c r="L39" s="19"/>
    </row>
    <row r="40" spans="1:12" s="350" customFormat="1">
      <c r="A40" s="19"/>
      <c r="B40" s="511" t="s">
        <v>246</v>
      </c>
      <c r="C40" s="511"/>
      <c r="D40" s="511"/>
      <c r="E40" s="514">
        <v>-1304205092</v>
      </c>
      <c r="F40" s="514">
        <v>-1138714297</v>
      </c>
      <c r="G40" s="1"/>
      <c r="H40" s="19"/>
      <c r="I40" s="19"/>
      <c r="J40" s="19"/>
      <c r="K40" s="19"/>
      <c r="L40" s="19"/>
    </row>
    <row r="41" spans="1:12" s="350" customFormat="1">
      <c r="A41" s="19"/>
      <c r="B41" s="511"/>
      <c r="C41" s="511"/>
      <c r="D41" s="511"/>
      <c r="E41" s="522"/>
      <c r="F41" s="522"/>
      <c r="G41" s="19"/>
      <c r="H41" s="19"/>
      <c r="I41" s="19"/>
      <c r="J41" s="19"/>
      <c r="K41" s="19"/>
      <c r="L41" s="19"/>
    </row>
    <row r="42" spans="1:12" s="350" customFormat="1" ht="31.5" customHeight="1">
      <c r="A42" s="19"/>
      <c r="B42" s="621" t="s">
        <v>247</v>
      </c>
      <c r="C42" s="621"/>
      <c r="D42" s="621"/>
      <c r="E42" s="520">
        <v>0</v>
      </c>
      <c r="F42" s="520">
        <v>0</v>
      </c>
      <c r="G42" s="19"/>
      <c r="H42" s="19"/>
      <c r="I42" s="1"/>
      <c r="J42" s="19"/>
      <c r="K42" s="19"/>
      <c r="L42" s="19"/>
    </row>
    <row r="43" spans="1:12" s="350" customFormat="1">
      <c r="A43" s="19"/>
      <c r="B43" s="120" t="s">
        <v>248</v>
      </c>
      <c r="C43" s="120"/>
      <c r="D43" s="120"/>
      <c r="E43" s="520">
        <v>0</v>
      </c>
      <c r="F43" s="520">
        <v>0</v>
      </c>
      <c r="G43" s="19"/>
      <c r="H43" s="19"/>
      <c r="I43" s="19"/>
      <c r="J43" s="19"/>
      <c r="K43" s="19"/>
      <c r="L43" s="19"/>
    </row>
    <row r="44" spans="1:12" s="350" customFormat="1">
      <c r="A44" s="19"/>
      <c r="B44" s="120" t="s">
        <v>249</v>
      </c>
      <c r="C44" s="120"/>
      <c r="D44" s="120"/>
      <c r="E44" s="520">
        <v>0</v>
      </c>
      <c r="F44" s="520">
        <v>0</v>
      </c>
      <c r="G44" s="19"/>
      <c r="H44" s="19"/>
      <c r="I44" s="19"/>
      <c r="J44" s="19"/>
      <c r="K44" s="19"/>
      <c r="L44" s="19"/>
    </row>
    <row r="45" spans="1:12" s="350" customFormat="1">
      <c r="A45" s="19"/>
      <c r="B45" s="120" t="s">
        <v>250</v>
      </c>
      <c r="C45" s="120"/>
      <c r="D45" s="120"/>
      <c r="E45" s="520">
        <v>0</v>
      </c>
      <c r="F45" s="520">
        <v>0</v>
      </c>
      <c r="G45" s="19"/>
      <c r="H45" s="523"/>
      <c r="I45" s="497"/>
      <c r="J45" s="497"/>
      <c r="K45" s="497"/>
      <c r="L45" s="497"/>
    </row>
    <row r="46" spans="1:12" s="350" customFormat="1">
      <c r="A46" s="19"/>
      <c r="B46" s="120" t="s">
        <v>251</v>
      </c>
      <c r="C46" s="120"/>
      <c r="D46" s="120"/>
      <c r="E46" s="520">
        <v>0</v>
      </c>
      <c r="F46" s="520">
        <v>0</v>
      </c>
      <c r="G46" s="19"/>
      <c r="H46" s="515"/>
      <c r="I46" s="19"/>
      <c r="J46" s="19"/>
      <c r="K46" s="19"/>
      <c r="L46" s="19"/>
    </row>
    <row r="47" spans="1:12" s="350" customFormat="1">
      <c r="A47" s="19"/>
      <c r="B47" s="511" t="s">
        <v>252</v>
      </c>
      <c r="C47" s="511"/>
      <c r="D47" s="511"/>
      <c r="E47" s="524">
        <v>0</v>
      </c>
      <c r="F47" s="524"/>
      <c r="G47" s="19"/>
      <c r="H47" s="515"/>
      <c r="I47" s="38"/>
      <c r="J47" s="38"/>
      <c r="K47" s="38"/>
      <c r="L47" s="19"/>
    </row>
    <row r="48" spans="1:12" s="350" customFormat="1">
      <c r="A48" s="19"/>
      <c r="B48" s="511"/>
      <c r="C48" s="511"/>
      <c r="D48" s="511"/>
      <c r="E48" s="516"/>
      <c r="F48" s="514"/>
      <c r="G48" s="19"/>
      <c r="H48" s="515"/>
      <c r="I48" s="497"/>
      <c r="J48" s="38"/>
      <c r="K48" s="38"/>
      <c r="L48" s="19"/>
    </row>
    <row r="49" spans="1:12" s="350" customFormat="1">
      <c r="A49" s="19"/>
      <c r="B49" s="623" t="s">
        <v>253</v>
      </c>
      <c r="C49" s="623"/>
      <c r="D49" s="623"/>
      <c r="E49" s="514">
        <v>-43246545.770118952</v>
      </c>
      <c r="F49" s="514">
        <v>-11101161</v>
      </c>
      <c r="G49" s="19"/>
      <c r="H49" s="19"/>
      <c r="I49" s="525"/>
      <c r="J49" s="526"/>
      <c r="K49" s="38"/>
      <c r="L49" s="19"/>
    </row>
    <row r="50" spans="1:12" s="350" customFormat="1">
      <c r="A50" s="19"/>
      <c r="B50" s="511" t="s">
        <v>254</v>
      </c>
      <c r="C50" s="511"/>
      <c r="D50" s="511"/>
      <c r="E50" s="522">
        <v>544827717</v>
      </c>
      <c r="F50" s="522">
        <v>555928878</v>
      </c>
      <c r="G50" s="515"/>
      <c r="H50" s="19"/>
      <c r="I50" s="527"/>
      <c r="J50" s="38"/>
      <c r="K50" s="38"/>
      <c r="L50" s="19"/>
    </row>
    <row r="51" spans="1:12" s="350" customFormat="1">
      <c r="A51" s="19"/>
      <c r="B51" s="511" t="s">
        <v>255</v>
      </c>
      <c r="C51" s="511"/>
      <c r="D51" s="511"/>
      <c r="E51" s="516">
        <v>501581171.22988105</v>
      </c>
      <c r="F51" s="516">
        <v>544827717</v>
      </c>
      <c r="G51" s="19"/>
      <c r="H51" s="19"/>
      <c r="I51" s="528"/>
      <c r="J51" s="525"/>
      <c r="K51" s="38"/>
      <c r="L51" s="19"/>
    </row>
    <row r="52" spans="1:12" s="19" customFormat="1">
      <c r="B52" s="511"/>
      <c r="C52" s="511"/>
      <c r="D52" s="511"/>
      <c r="E52" s="529"/>
      <c r="F52" s="529"/>
      <c r="I52" s="530"/>
      <c r="J52" s="530"/>
      <c r="K52" s="530"/>
    </row>
    <row r="53" spans="1:12" s="19" customFormat="1">
      <c r="B53" s="624"/>
      <c r="C53" s="620"/>
      <c r="D53" s="620"/>
      <c r="E53" s="620"/>
      <c r="F53" s="620"/>
      <c r="I53" s="531"/>
      <c r="J53" s="531"/>
      <c r="K53" s="38"/>
    </row>
    <row r="54" spans="1:12">
      <c r="E54" s="21"/>
      <c r="F54" s="1"/>
      <c r="I54" s="39"/>
      <c r="J54" s="39"/>
      <c r="K54" s="39"/>
    </row>
    <row r="55" spans="1:12">
      <c r="B55" s="1"/>
      <c r="C55" s="1"/>
      <c r="D55" s="1"/>
      <c r="E55" s="16"/>
      <c r="F55" s="1"/>
      <c r="G55" s="14"/>
      <c r="I55" s="38"/>
      <c r="J55" s="39"/>
      <c r="K55" s="39"/>
    </row>
    <row r="56" spans="1:12">
      <c r="E56" s="1"/>
      <c r="F56" s="1"/>
      <c r="G56" s="14"/>
      <c r="I56" s="19"/>
    </row>
    <row r="57" spans="1:12">
      <c r="E57" s="1"/>
      <c r="F57" s="1"/>
      <c r="G57" s="14"/>
      <c r="I57" s="19"/>
    </row>
    <row r="58" spans="1:12">
      <c r="B58" s="83" t="s">
        <v>698</v>
      </c>
      <c r="C58" s="12" t="s">
        <v>695</v>
      </c>
      <c r="D58" s="18"/>
      <c r="E58" s="110"/>
      <c r="F58" s="12" t="s">
        <v>570</v>
      </c>
      <c r="I58" s="14"/>
      <c r="K58" s="19"/>
    </row>
    <row r="59" spans="1:12">
      <c r="B59" s="82" t="s">
        <v>661</v>
      </c>
      <c r="C59" s="13" t="s">
        <v>696</v>
      </c>
      <c r="D59" s="116"/>
      <c r="E59" s="111"/>
      <c r="F59" s="82" t="s">
        <v>483</v>
      </c>
      <c r="I59" s="14"/>
      <c r="K59" s="19"/>
    </row>
  </sheetData>
  <mergeCells count="10">
    <mergeCell ref="B10:G10"/>
    <mergeCell ref="B13:G13"/>
    <mergeCell ref="B17:D17"/>
    <mergeCell ref="B23:D23"/>
    <mergeCell ref="B28:D28"/>
    <mergeCell ref="B32:D32"/>
    <mergeCell ref="B37:D37"/>
    <mergeCell ref="B42:D42"/>
    <mergeCell ref="B49:D49"/>
    <mergeCell ref="B53:F53"/>
  </mergeCells>
  <hyperlinks>
    <hyperlink ref="L8" location="Indice!A1" display="Índice" xr:uid="{07FACABD-845B-4065-8EE2-6A57AEA6D323}"/>
  </hyperlinks>
  <pageMargins left="0.7" right="0.7" top="0.75" bottom="0.75" header="0.3" footer="0.3"/>
  <pageSetup paperSize="9" scale="67"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0FBF-96B0-4661-A816-680219E93B65}">
  <sheetPr>
    <tabColor rgb="FFFF0000"/>
    <pageSetUpPr fitToPage="1"/>
  </sheetPr>
  <dimension ref="B1:T30"/>
  <sheetViews>
    <sheetView showGridLines="0" topLeftCell="A17" zoomScale="70" zoomScaleNormal="70" zoomScaleSheetLayoutView="80" workbookViewId="0">
      <selection activeCell="C29" sqref="C29"/>
    </sheetView>
  </sheetViews>
  <sheetFormatPr baseColWidth="10" defaultColWidth="11.42578125" defaultRowHeight="15.75"/>
  <cols>
    <col min="1" max="1" width="3.5703125" style="1" customWidth="1"/>
    <col min="2" max="2" width="29.7109375" style="14" customWidth="1"/>
    <col min="3" max="3" width="20.42578125" style="1" customWidth="1"/>
    <col min="4" max="4" width="21.85546875" style="1" bestFit="1" customWidth="1"/>
    <col min="5" max="5" width="20.85546875" style="1" bestFit="1" customWidth="1"/>
    <col min="6" max="6" width="15" style="1" customWidth="1"/>
    <col min="7" max="7" width="15.7109375" style="1" bestFit="1" customWidth="1"/>
    <col min="8" max="8" width="15.5703125" style="1" customWidth="1"/>
    <col min="9" max="9" width="17.28515625" style="1" customWidth="1"/>
    <col min="10" max="10" width="19.140625" style="1" bestFit="1" customWidth="1"/>
    <col min="11" max="11" width="20.85546875" style="1" bestFit="1" customWidth="1"/>
    <col min="12" max="12" width="18.5703125" style="1" bestFit="1" customWidth="1"/>
    <col min="13" max="13" width="21" style="1" customWidth="1"/>
    <col min="14" max="14" width="15.140625" style="1" bestFit="1" customWidth="1"/>
    <col min="15" max="15" width="15.42578125" style="1" bestFit="1" customWidth="1"/>
    <col min="16" max="16" width="21.85546875" style="1" bestFit="1" customWidth="1"/>
    <col min="17" max="16384" width="11.42578125" style="1"/>
  </cols>
  <sheetData>
    <row r="1" spans="2:20" s="28" customFormat="1"/>
    <row r="2" spans="2:20" s="233" customFormat="1">
      <c r="B2" s="281"/>
      <c r="C2" s="281"/>
      <c r="D2" s="281"/>
      <c r="E2" s="281"/>
      <c r="F2" s="281"/>
      <c r="G2" s="281"/>
      <c r="H2" s="281"/>
      <c r="I2" s="281"/>
      <c r="J2" s="281"/>
      <c r="K2" s="281"/>
      <c r="L2" s="281"/>
      <c r="M2" s="281"/>
      <c r="N2" s="281"/>
      <c r="O2" s="281"/>
      <c r="P2" s="281"/>
      <c r="Q2" s="281"/>
      <c r="R2" s="281"/>
      <c r="S2" s="281"/>
      <c r="T2" s="281"/>
    </row>
    <row r="3" spans="2:20" s="233" customFormat="1"/>
    <row r="4" spans="2:20" s="233" customFormat="1"/>
    <row r="5" spans="2:20" s="233" customFormat="1"/>
    <row r="6" spans="2:20" s="233" customFormat="1"/>
    <row r="7" spans="2:20" s="233" customFormat="1">
      <c r="B7" s="281"/>
      <c r="C7" s="281"/>
      <c r="D7" s="281"/>
      <c r="E7" s="281"/>
      <c r="F7" s="281"/>
      <c r="G7" s="281"/>
      <c r="H7" s="281"/>
      <c r="I7" s="281"/>
      <c r="J7" s="281"/>
      <c r="K7" s="281"/>
      <c r="L7" s="281"/>
      <c r="M7" s="281"/>
      <c r="N7" s="281"/>
      <c r="O7" s="281"/>
      <c r="P7" s="281"/>
      <c r="Q7" s="281"/>
      <c r="R7" s="281"/>
      <c r="S7" s="281"/>
      <c r="T7" s="281"/>
    </row>
    <row r="8" spans="2:20" s="28" customFormat="1"/>
    <row r="9" spans="2:20">
      <c r="L9" s="15" t="s">
        <v>9</v>
      </c>
    </row>
    <row r="10" spans="2:20">
      <c r="B10" s="628" t="s">
        <v>455</v>
      </c>
      <c r="C10" s="628"/>
      <c r="D10" s="628"/>
      <c r="E10" s="628"/>
      <c r="F10" s="628"/>
      <c r="G10" s="628"/>
      <c r="H10" s="628"/>
      <c r="I10" s="628"/>
      <c r="J10" s="628"/>
      <c r="K10" s="628"/>
      <c r="L10" s="628"/>
    </row>
    <row r="11" spans="2:20">
      <c r="B11" s="629" t="s">
        <v>216</v>
      </c>
      <c r="C11" s="629"/>
      <c r="D11" s="629"/>
      <c r="E11" s="629"/>
      <c r="F11" s="629"/>
      <c r="G11" s="629"/>
      <c r="H11" s="629"/>
      <c r="I11" s="629"/>
      <c r="J11" s="629"/>
      <c r="K11" s="629"/>
      <c r="L11" s="629"/>
    </row>
    <row r="12" spans="2:20">
      <c r="B12" s="616" t="s">
        <v>654</v>
      </c>
      <c r="C12" s="616"/>
      <c r="D12" s="616"/>
      <c r="E12" s="616"/>
      <c r="F12" s="616"/>
      <c r="G12" s="616"/>
      <c r="H12" s="616"/>
      <c r="I12" s="616"/>
      <c r="J12" s="616"/>
      <c r="K12" s="616"/>
      <c r="L12" s="616"/>
    </row>
    <row r="13" spans="2:20">
      <c r="B13" s="630" t="s">
        <v>179</v>
      </c>
      <c r="C13" s="630"/>
      <c r="D13" s="630"/>
      <c r="E13" s="630"/>
      <c r="F13" s="630"/>
      <c r="G13" s="630"/>
      <c r="H13" s="630"/>
      <c r="I13" s="630"/>
      <c r="J13" s="630"/>
      <c r="K13" s="630"/>
      <c r="L13" s="630"/>
    </row>
    <row r="14" spans="2:20">
      <c r="B14" s="19"/>
      <c r="C14" s="24"/>
      <c r="D14" s="24"/>
      <c r="E14" s="24"/>
      <c r="F14" s="24"/>
      <c r="G14" s="24"/>
      <c r="H14" s="24"/>
      <c r="I14" s="24"/>
      <c r="J14" s="24"/>
      <c r="K14" s="24"/>
      <c r="L14" s="24"/>
    </row>
    <row r="15" spans="2:20" s="19" customFormat="1" ht="31.5" customHeight="1">
      <c r="B15" s="631" t="s">
        <v>217</v>
      </c>
      <c r="C15" s="631" t="s">
        <v>83</v>
      </c>
      <c r="D15" s="631"/>
      <c r="E15" s="631"/>
      <c r="F15" s="631" t="s">
        <v>84</v>
      </c>
      <c r="G15" s="631"/>
      <c r="H15" s="631"/>
      <c r="I15" s="631" t="s">
        <v>85</v>
      </c>
      <c r="J15" s="631"/>
      <c r="K15" s="632" t="s">
        <v>82</v>
      </c>
      <c r="L15" s="632"/>
    </row>
    <row r="16" spans="2:20" s="19" customFormat="1" ht="30" customHeight="1">
      <c r="B16" s="631"/>
      <c r="C16" s="163" t="s">
        <v>218</v>
      </c>
      <c r="D16" s="163" t="s">
        <v>219</v>
      </c>
      <c r="E16" s="163" t="s">
        <v>462</v>
      </c>
      <c r="F16" s="163" t="s">
        <v>220</v>
      </c>
      <c r="G16" s="163" t="s">
        <v>221</v>
      </c>
      <c r="H16" s="163" t="s">
        <v>222</v>
      </c>
      <c r="I16" s="163" t="s">
        <v>223</v>
      </c>
      <c r="J16" s="163" t="s">
        <v>224</v>
      </c>
      <c r="K16" s="160">
        <v>45657</v>
      </c>
      <c r="L16" s="160">
        <v>45291</v>
      </c>
    </row>
    <row r="17" spans="2:17" s="350" customFormat="1" ht="35.1" customHeight="1">
      <c r="B17" s="353" t="s">
        <v>598</v>
      </c>
      <c r="C17" s="354">
        <v>50000000000</v>
      </c>
      <c r="D17" s="354">
        <v>98000000</v>
      </c>
      <c r="E17" s="355">
        <v>5098000000</v>
      </c>
      <c r="F17" s="354">
        <v>240030186</v>
      </c>
      <c r="G17" s="354">
        <v>4462573531</v>
      </c>
      <c r="H17" s="468">
        <v>0</v>
      </c>
      <c r="I17" s="354"/>
      <c r="J17" s="354">
        <v>2793967822</v>
      </c>
      <c r="K17" s="469">
        <v>0</v>
      </c>
      <c r="L17" s="355">
        <v>12594571539</v>
      </c>
      <c r="M17" s="356"/>
    </row>
    <row r="18" spans="2:17" s="350" customFormat="1" ht="35.1" customHeight="1">
      <c r="B18" s="353" t="s">
        <v>225</v>
      </c>
      <c r="C18" s="354"/>
      <c r="D18" s="468"/>
      <c r="E18" s="355"/>
      <c r="F18" s="354"/>
      <c r="G18" s="354"/>
      <c r="H18" s="468"/>
      <c r="I18" s="354"/>
      <c r="J18" s="355"/>
      <c r="K18" s="355"/>
      <c r="L18" s="469"/>
      <c r="M18" s="356"/>
      <c r="N18" s="497"/>
      <c r="O18" s="497"/>
      <c r="P18" s="497"/>
      <c r="Q18" s="19"/>
    </row>
    <row r="19" spans="2:17" s="350" customFormat="1" ht="35.1" customHeight="1">
      <c r="B19" s="357" t="s">
        <v>226</v>
      </c>
      <c r="C19" s="468">
        <v>0</v>
      </c>
      <c r="D19" s="468">
        <v>0</v>
      </c>
      <c r="E19" s="469">
        <v>0</v>
      </c>
      <c r="F19" s="468">
        <v>0</v>
      </c>
      <c r="G19" s="468">
        <v>0</v>
      </c>
      <c r="H19" s="468">
        <v>0</v>
      </c>
      <c r="I19" s="354">
        <v>2793967822</v>
      </c>
      <c r="J19" s="470">
        <v>-2793967822</v>
      </c>
      <c r="K19" s="469">
        <v>0</v>
      </c>
      <c r="L19" s="469">
        <v>0</v>
      </c>
      <c r="N19" s="19"/>
      <c r="O19" s="498"/>
      <c r="P19" s="19"/>
      <c r="Q19" s="19"/>
    </row>
    <row r="20" spans="2:17" s="350" customFormat="1" ht="35.1" customHeight="1">
      <c r="B20" s="357" t="s">
        <v>579</v>
      </c>
      <c r="C20" s="468">
        <v>0</v>
      </c>
      <c r="D20" s="468">
        <v>0</v>
      </c>
      <c r="E20" s="469">
        <v>0</v>
      </c>
      <c r="F20" s="354">
        <v>139698391</v>
      </c>
      <c r="G20" s="468">
        <v>0</v>
      </c>
      <c r="H20" s="468">
        <v>0</v>
      </c>
      <c r="I20" s="470">
        <v>-139698391</v>
      </c>
      <c r="J20" s="468">
        <v>0</v>
      </c>
      <c r="K20" s="469">
        <v>0</v>
      </c>
      <c r="L20" s="469">
        <v>0</v>
      </c>
      <c r="M20" s="545"/>
      <c r="N20" s="19"/>
      <c r="O20" s="498"/>
      <c r="P20" s="19"/>
      <c r="Q20" s="19"/>
    </row>
    <row r="21" spans="2:17" s="350" customFormat="1" ht="35.1" customHeight="1">
      <c r="B21" s="357" t="s">
        <v>618</v>
      </c>
      <c r="C21" s="468">
        <v>0</v>
      </c>
      <c r="D21" s="354">
        <v>7116842962</v>
      </c>
      <c r="E21" s="355">
        <v>7116842962</v>
      </c>
      <c r="F21" s="468">
        <v>0</v>
      </c>
      <c r="G21" s="470">
        <v>-4462573531</v>
      </c>
      <c r="H21" s="468">
        <v>0</v>
      </c>
      <c r="I21" s="470">
        <v>-2654269431</v>
      </c>
      <c r="J21" s="468">
        <v>0</v>
      </c>
      <c r="K21" s="469">
        <v>0</v>
      </c>
      <c r="L21" s="469">
        <v>0</v>
      </c>
      <c r="N21" s="19"/>
      <c r="O21" s="498"/>
      <c r="P21" s="19"/>
      <c r="Q21" s="19"/>
    </row>
    <row r="22" spans="2:17" s="350" customFormat="1" ht="35.1" customHeight="1">
      <c r="B22" s="359" t="s">
        <v>227</v>
      </c>
      <c r="C22" s="468">
        <v>0</v>
      </c>
      <c r="D22" s="468">
        <v>0</v>
      </c>
      <c r="E22" s="469">
        <v>0</v>
      </c>
      <c r="F22" s="468">
        <v>0</v>
      </c>
      <c r="G22" s="468">
        <v>0</v>
      </c>
      <c r="H22" s="468">
        <v>0</v>
      </c>
      <c r="I22" s="468">
        <v>0</v>
      </c>
      <c r="J22" s="354">
        <v>5782523538.7662487</v>
      </c>
      <c r="K22" s="355">
        <v>5782523538.7662487</v>
      </c>
      <c r="L22" s="468">
        <v>0</v>
      </c>
      <c r="N22" s="19"/>
      <c r="O22" s="498"/>
      <c r="P22" s="19"/>
      <c r="Q22" s="19"/>
    </row>
    <row r="23" spans="2:17" s="350" customFormat="1" ht="35.1" customHeight="1">
      <c r="B23" s="353" t="s">
        <v>630</v>
      </c>
      <c r="C23" s="355">
        <v>50000000000</v>
      </c>
      <c r="D23" s="355">
        <v>7214842962</v>
      </c>
      <c r="E23" s="355">
        <v>12214842962</v>
      </c>
      <c r="F23" s="355">
        <v>379728577</v>
      </c>
      <c r="G23" s="469">
        <v>0</v>
      </c>
      <c r="H23" s="469">
        <v>0</v>
      </c>
      <c r="I23" s="469">
        <v>0</v>
      </c>
      <c r="J23" s="355">
        <v>5782523538.7662487</v>
      </c>
      <c r="K23" s="355">
        <v>18377095077.766251</v>
      </c>
      <c r="L23" s="469">
        <v>0</v>
      </c>
      <c r="M23" s="501"/>
      <c r="N23" s="499"/>
      <c r="O23" s="499"/>
      <c r="P23" s="19"/>
      <c r="Q23" s="19"/>
    </row>
    <row r="24" spans="2:17" s="350" customFormat="1" ht="35.1" customHeight="1">
      <c r="B24" s="353" t="s">
        <v>228</v>
      </c>
      <c r="C24" s="355">
        <v>50000000000</v>
      </c>
      <c r="D24" s="355">
        <v>98000000</v>
      </c>
      <c r="E24" s="355">
        <v>5098000000</v>
      </c>
      <c r="F24" s="355">
        <v>240030186</v>
      </c>
      <c r="G24" s="355">
        <v>4462573531</v>
      </c>
      <c r="H24" s="469">
        <v>0</v>
      </c>
      <c r="I24" s="469">
        <v>0</v>
      </c>
      <c r="J24" s="355">
        <v>2793967822</v>
      </c>
      <c r="K24" s="469">
        <v>0</v>
      </c>
      <c r="L24" s="355">
        <v>12594571539</v>
      </c>
      <c r="M24" s="502"/>
      <c r="N24" s="7"/>
      <c r="O24" s="7"/>
      <c r="P24" s="500"/>
      <c r="Q24" s="19"/>
    </row>
    <row r="25" spans="2:17" ht="31.9" customHeight="1">
      <c r="B25" s="633" t="s">
        <v>658</v>
      </c>
      <c r="C25" s="633"/>
      <c r="D25" s="633"/>
      <c r="E25" s="633"/>
      <c r="F25" s="633"/>
      <c r="G25" s="633"/>
      <c r="H25" s="633"/>
      <c r="I25" s="633"/>
      <c r="J25" s="633"/>
      <c r="K25" s="633"/>
      <c r="L25" s="633"/>
      <c r="M25" s="502"/>
      <c r="N25" s="7"/>
      <c r="O25" s="7"/>
      <c r="P25" s="500"/>
    </row>
    <row r="26" spans="2:17" s="475" customFormat="1">
      <c r="B26" s="620" t="s">
        <v>204</v>
      </c>
      <c r="C26" s="620"/>
      <c r="D26" s="620"/>
      <c r="E26" s="620"/>
      <c r="F26" s="620"/>
      <c r="G26" s="620"/>
      <c r="H26" s="620"/>
      <c r="I26" s="620"/>
      <c r="J26" s="620"/>
      <c r="K26" s="620"/>
      <c r="L26" s="620"/>
      <c r="M26" s="476"/>
      <c r="P26" s="477"/>
    </row>
    <row r="27" spans="2:17">
      <c r="M27" s="21"/>
      <c r="P27" s="20"/>
    </row>
    <row r="28" spans="2:17">
      <c r="M28" s="21"/>
      <c r="P28" s="20"/>
    </row>
    <row r="29" spans="2:17">
      <c r="C29" s="83" t="s">
        <v>698</v>
      </c>
      <c r="F29" s="18"/>
      <c r="G29" s="83" t="s">
        <v>695</v>
      </c>
      <c r="J29" s="110"/>
      <c r="K29" s="12" t="s">
        <v>570</v>
      </c>
      <c r="O29" s="20"/>
    </row>
    <row r="30" spans="2:17">
      <c r="C30" s="82" t="s">
        <v>661</v>
      </c>
      <c r="F30" s="116"/>
      <c r="G30" s="82" t="s">
        <v>696</v>
      </c>
      <c r="J30" s="111"/>
      <c r="K30" s="82" t="s">
        <v>483</v>
      </c>
      <c r="O30" s="20"/>
    </row>
  </sheetData>
  <mergeCells count="11">
    <mergeCell ref="B26:L26"/>
    <mergeCell ref="B10:L10"/>
    <mergeCell ref="B11:L11"/>
    <mergeCell ref="B12:L12"/>
    <mergeCell ref="B13:L13"/>
    <mergeCell ref="B15:B16"/>
    <mergeCell ref="C15:E15"/>
    <mergeCell ref="F15:H15"/>
    <mergeCell ref="I15:J15"/>
    <mergeCell ref="K15:L15"/>
    <mergeCell ref="B25:L25"/>
  </mergeCells>
  <hyperlinks>
    <hyperlink ref="L9" location="Indice!A1" display="Índice" xr:uid="{014AE1F6-5BCE-4A27-9EDE-62BC16184B5D}"/>
  </hyperlinks>
  <pageMargins left="0.23622047244094491" right="0.23622047244094491" top="0.74803149606299213" bottom="0.74803149606299213" header="0.31496062992125984" footer="0.31496062992125984"/>
  <pageSetup paperSize="9" scale="6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C4B3-56E1-4AAB-8277-6A35C1DC895E}">
  <sheetPr>
    <tabColor rgb="FFFF0000"/>
  </sheetPr>
  <dimension ref="B1:T275"/>
  <sheetViews>
    <sheetView showGridLines="0" topLeftCell="A52" zoomScale="80" zoomScaleNormal="80" zoomScaleSheetLayoutView="110" workbookViewId="0">
      <selection activeCell="C68" sqref="C68"/>
    </sheetView>
  </sheetViews>
  <sheetFormatPr baseColWidth="10" defaultColWidth="11.42578125" defaultRowHeight="15.75"/>
  <cols>
    <col min="1" max="1" width="4.28515625" style="19" customWidth="1"/>
    <col min="2" max="2" width="3.5703125" style="19" hidden="1" customWidth="1"/>
    <col min="3" max="4" width="11.42578125" style="19"/>
    <col min="5" max="5" width="13.5703125" style="19" bestFit="1" customWidth="1"/>
    <col min="6" max="6" width="11.42578125" style="19"/>
    <col min="7" max="7" width="20.42578125" style="19" bestFit="1" customWidth="1"/>
    <col min="8" max="11" width="11.42578125" style="19"/>
    <col min="12" max="12" width="12.5703125" style="19" customWidth="1"/>
    <col min="13" max="13" width="4.42578125" style="19" customWidth="1"/>
    <col min="14" max="16384" width="11.42578125" style="19"/>
  </cols>
  <sheetData>
    <row r="1" spans="2:20" s="119" customFormat="1"/>
    <row r="2" spans="2:20" s="361" customFormat="1">
      <c r="B2" s="360"/>
      <c r="C2" s="360"/>
      <c r="D2" s="360"/>
      <c r="E2" s="360"/>
      <c r="F2" s="360"/>
      <c r="G2" s="360"/>
      <c r="H2" s="360"/>
      <c r="I2" s="360"/>
      <c r="J2" s="360"/>
      <c r="K2" s="360"/>
      <c r="L2" s="360"/>
      <c r="M2" s="360"/>
      <c r="N2" s="360"/>
      <c r="O2" s="360"/>
      <c r="P2" s="360"/>
      <c r="Q2" s="360"/>
      <c r="R2" s="360"/>
      <c r="S2" s="360"/>
      <c r="T2" s="360"/>
    </row>
    <row r="3" spans="2:20" s="361" customFormat="1"/>
    <row r="4" spans="2:20" s="361" customFormat="1"/>
    <row r="5" spans="2:20" s="361" customFormat="1"/>
    <row r="6" spans="2:20" s="361" customFormat="1"/>
    <row r="7" spans="2:20" s="361" customFormat="1">
      <c r="B7" s="360"/>
      <c r="C7" s="360"/>
      <c r="D7" s="360"/>
      <c r="E7" s="360"/>
      <c r="F7" s="360"/>
      <c r="G7" s="360"/>
      <c r="H7" s="360"/>
      <c r="I7" s="360"/>
      <c r="J7" s="360"/>
      <c r="K7" s="360"/>
      <c r="L7" s="360"/>
      <c r="M7" s="360"/>
      <c r="N7" s="360"/>
      <c r="O7" s="360"/>
      <c r="P7" s="360"/>
      <c r="Q7" s="360"/>
      <c r="R7" s="360"/>
      <c r="S7" s="360"/>
      <c r="T7" s="360"/>
    </row>
    <row r="8" spans="2:20">
      <c r="B8" s="120"/>
      <c r="C8" s="120"/>
      <c r="D8" s="120"/>
      <c r="E8" s="120"/>
      <c r="F8" s="121"/>
    </row>
    <row r="9" spans="2:20">
      <c r="Q9" s="40" t="s">
        <v>9</v>
      </c>
    </row>
    <row r="10" spans="2:20" ht="19.149999999999999" customHeight="1">
      <c r="C10" s="24" t="s">
        <v>455</v>
      </c>
      <c r="D10" s="24"/>
      <c r="E10" s="24"/>
      <c r="F10" s="24"/>
      <c r="G10" s="24"/>
      <c r="H10" s="24"/>
      <c r="I10" s="24"/>
      <c r="J10" s="24"/>
      <c r="K10" s="24"/>
      <c r="L10" s="24"/>
      <c r="M10" s="24"/>
    </row>
    <row r="11" spans="2:20" ht="21" customHeight="1">
      <c r="C11" s="636" t="s">
        <v>634</v>
      </c>
      <c r="D11" s="636"/>
      <c r="E11" s="636"/>
      <c r="F11" s="636"/>
      <c r="G11" s="636"/>
      <c r="H11" s="636"/>
      <c r="I11" s="636"/>
      <c r="J11" s="636"/>
      <c r="K11" s="636"/>
      <c r="L11" s="636"/>
    </row>
    <row r="12" spans="2:20">
      <c r="G12" s="122" t="s">
        <v>179</v>
      </c>
    </row>
    <row r="13" spans="2:20">
      <c r="G13" s="122"/>
    </row>
    <row r="14" spans="2:20">
      <c r="C14" s="24" t="s">
        <v>256</v>
      </c>
    </row>
    <row r="16" spans="2:20">
      <c r="C16" s="24" t="s">
        <v>257</v>
      </c>
    </row>
    <row r="18" spans="3:14" ht="126" customHeight="1">
      <c r="C18" s="634" t="s">
        <v>459</v>
      </c>
      <c r="D18" s="634"/>
      <c r="E18" s="634"/>
      <c r="F18" s="634"/>
      <c r="G18" s="634"/>
      <c r="H18" s="634"/>
      <c r="I18" s="634"/>
      <c r="J18" s="634"/>
      <c r="K18" s="634"/>
      <c r="L18" s="634"/>
    </row>
    <row r="20" spans="3:14" ht="32.25" customHeight="1">
      <c r="C20" s="634" t="s">
        <v>461</v>
      </c>
      <c r="D20" s="634"/>
      <c r="E20" s="634"/>
      <c r="F20" s="634"/>
      <c r="G20" s="634"/>
      <c r="H20" s="634"/>
      <c r="I20" s="634"/>
      <c r="J20" s="634"/>
      <c r="K20" s="634"/>
      <c r="L20" s="634"/>
      <c r="M20" s="622"/>
      <c r="N20" s="622"/>
    </row>
    <row r="22" spans="3:14">
      <c r="C22" s="24" t="s">
        <v>258</v>
      </c>
    </row>
    <row r="24" spans="3:14">
      <c r="C24" s="24" t="s">
        <v>259</v>
      </c>
    </row>
    <row r="25" spans="3:14" ht="30" customHeight="1">
      <c r="C25" s="634" t="s">
        <v>662</v>
      </c>
      <c r="D25" s="634"/>
      <c r="E25" s="634"/>
      <c r="F25" s="634"/>
      <c r="G25" s="634"/>
      <c r="H25" s="634"/>
      <c r="I25" s="634"/>
      <c r="J25" s="634"/>
      <c r="K25" s="634"/>
      <c r="L25" s="634"/>
    </row>
    <row r="26" spans="3:14" ht="10.9" customHeight="1">
      <c r="C26" s="118"/>
      <c r="D26" s="118"/>
      <c r="E26" s="118"/>
      <c r="F26" s="118"/>
      <c r="G26" s="118"/>
      <c r="H26" s="118"/>
      <c r="I26" s="118"/>
      <c r="J26" s="118"/>
      <c r="K26" s="118"/>
      <c r="L26" s="118"/>
    </row>
    <row r="27" spans="3:14">
      <c r="C27" s="19" t="s">
        <v>260</v>
      </c>
      <c r="G27" s="557"/>
    </row>
    <row r="29" spans="3:14">
      <c r="C29" s="24" t="s">
        <v>261</v>
      </c>
    </row>
    <row r="30" spans="3:14" ht="44.25" customHeight="1">
      <c r="C30" s="634" t="s">
        <v>663</v>
      </c>
      <c r="D30" s="634"/>
      <c r="E30" s="634"/>
      <c r="F30" s="634"/>
      <c r="G30" s="634"/>
      <c r="H30" s="634"/>
      <c r="I30" s="634"/>
      <c r="J30" s="634"/>
      <c r="K30" s="634"/>
      <c r="L30" s="634"/>
      <c r="N30" s="497"/>
    </row>
    <row r="31" spans="3:14">
      <c r="C31" s="118"/>
      <c r="D31" s="118"/>
      <c r="E31" s="118"/>
      <c r="F31" s="118"/>
      <c r="G31" s="118"/>
      <c r="H31" s="118"/>
      <c r="I31" s="118"/>
      <c r="J31" s="118"/>
      <c r="K31" s="118"/>
      <c r="L31" s="118"/>
    </row>
    <row r="32" spans="3:14">
      <c r="C32" s="24" t="s">
        <v>262</v>
      </c>
      <c r="D32" s="118"/>
      <c r="E32" s="118"/>
      <c r="F32" s="118"/>
      <c r="G32" s="118"/>
      <c r="H32" s="118"/>
      <c r="I32" s="118"/>
      <c r="J32" s="118"/>
      <c r="K32" s="118"/>
      <c r="L32" s="118"/>
    </row>
    <row r="33" spans="3:12" ht="49.9" customHeight="1">
      <c r="C33" s="637" t="s">
        <v>690</v>
      </c>
      <c r="D33" s="637"/>
      <c r="E33" s="637"/>
      <c r="F33" s="637"/>
      <c r="G33" s="637"/>
      <c r="H33" s="637"/>
      <c r="I33" s="637"/>
      <c r="J33" s="637"/>
      <c r="K33" s="637"/>
      <c r="L33" s="637"/>
    </row>
    <row r="34" spans="3:12">
      <c r="C34" s="622"/>
      <c r="D34" s="622"/>
      <c r="E34" s="622"/>
      <c r="F34" s="622"/>
      <c r="G34" s="622"/>
      <c r="H34" s="622"/>
      <c r="I34" s="622"/>
      <c r="J34" s="622"/>
      <c r="K34" s="622"/>
      <c r="L34" s="622"/>
    </row>
    <row r="35" spans="3:12" ht="21.6" customHeight="1">
      <c r="C35" s="24" t="s">
        <v>263</v>
      </c>
      <c r="D35" s="118"/>
      <c r="E35" s="118"/>
      <c r="F35" s="118"/>
      <c r="G35" s="118"/>
      <c r="H35" s="118"/>
      <c r="I35" s="118"/>
      <c r="J35" s="118"/>
      <c r="K35" s="118"/>
      <c r="L35" s="118"/>
    </row>
    <row r="36" spans="3:12" ht="76.150000000000006" customHeight="1">
      <c r="C36" s="638" t="s">
        <v>616</v>
      </c>
      <c r="D36" s="638"/>
      <c r="E36" s="638"/>
      <c r="F36" s="638"/>
      <c r="G36" s="638"/>
      <c r="H36" s="638"/>
      <c r="I36" s="638"/>
      <c r="J36" s="638"/>
      <c r="K36" s="638"/>
      <c r="L36" s="638"/>
    </row>
    <row r="37" spans="3:12">
      <c r="C37" s="622" t="s">
        <v>264</v>
      </c>
      <c r="D37" s="622"/>
      <c r="E37" s="622"/>
      <c r="F37" s="622"/>
      <c r="G37" s="622"/>
      <c r="H37" s="622"/>
      <c r="I37" s="622"/>
      <c r="J37" s="622"/>
      <c r="K37" s="622"/>
      <c r="L37" s="622"/>
    </row>
    <row r="38" spans="3:12" ht="64.900000000000006" customHeight="1">
      <c r="C38" s="634" t="s">
        <v>265</v>
      </c>
      <c r="D38" s="634"/>
      <c r="E38" s="634"/>
      <c r="F38" s="634"/>
      <c r="G38" s="634"/>
      <c r="H38" s="634"/>
      <c r="I38" s="634"/>
      <c r="J38" s="634"/>
      <c r="K38" s="634"/>
      <c r="L38" s="634"/>
    </row>
    <row r="39" spans="3:12" ht="20.65" customHeight="1">
      <c r="C39" s="639" t="s">
        <v>266</v>
      </c>
      <c r="D39" s="639"/>
      <c r="E39" s="639"/>
      <c r="F39" s="639"/>
      <c r="G39" s="639"/>
      <c r="H39" s="639"/>
      <c r="I39" s="639"/>
      <c r="J39" s="639"/>
      <c r="K39" s="639"/>
      <c r="L39" s="639"/>
    </row>
    <row r="40" spans="3:12" ht="43.15" customHeight="1">
      <c r="C40" s="634" t="s">
        <v>267</v>
      </c>
      <c r="D40" s="634"/>
      <c r="E40" s="634"/>
      <c r="F40" s="634"/>
      <c r="G40" s="634"/>
      <c r="H40" s="634"/>
      <c r="I40" s="634"/>
      <c r="J40" s="634"/>
      <c r="K40" s="634"/>
      <c r="L40" s="634"/>
    </row>
    <row r="41" spans="3:12">
      <c r="C41" s="118"/>
      <c r="D41" s="118"/>
      <c r="E41" s="118"/>
      <c r="F41" s="118"/>
      <c r="G41" s="118"/>
      <c r="H41" s="118"/>
      <c r="I41" s="118"/>
      <c r="J41" s="118"/>
      <c r="K41" s="118"/>
      <c r="L41" s="118"/>
    </row>
    <row r="42" spans="3:12">
      <c r="C42" s="24" t="s">
        <v>268</v>
      </c>
    </row>
    <row r="43" spans="3:12" s="84" customFormat="1" ht="63" customHeight="1">
      <c r="C43" s="634" t="s">
        <v>640</v>
      </c>
      <c r="D43" s="634"/>
      <c r="E43" s="634"/>
      <c r="F43" s="634"/>
      <c r="G43" s="634"/>
      <c r="H43" s="634"/>
      <c r="I43" s="634"/>
      <c r="J43" s="634"/>
      <c r="K43" s="634"/>
      <c r="L43" s="634"/>
    </row>
    <row r="44" spans="3:12">
      <c r="C44" s="19" t="s">
        <v>142</v>
      </c>
    </row>
    <row r="45" spans="3:12">
      <c r="C45" s="24" t="s">
        <v>269</v>
      </c>
    </row>
    <row r="46" spans="3:12" ht="35.65" customHeight="1">
      <c r="C46" s="634" t="s">
        <v>635</v>
      </c>
      <c r="D46" s="634"/>
      <c r="E46" s="634"/>
      <c r="F46" s="634"/>
      <c r="G46" s="634"/>
      <c r="H46" s="634"/>
      <c r="I46" s="634"/>
      <c r="J46" s="634"/>
      <c r="K46" s="634"/>
      <c r="L46" s="634"/>
    </row>
    <row r="47" spans="3:12">
      <c r="C47" s="634" t="s">
        <v>270</v>
      </c>
      <c r="D47" s="634"/>
      <c r="E47" s="634"/>
      <c r="F47" s="634"/>
      <c r="G47" s="634"/>
      <c r="H47" s="634"/>
      <c r="I47" s="634"/>
      <c r="J47" s="634"/>
      <c r="K47" s="634"/>
      <c r="L47" s="634"/>
    </row>
    <row r="49" spans="3:12">
      <c r="C49" s="24" t="s">
        <v>271</v>
      </c>
    </row>
    <row r="50" spans="3:12" ht="30" customHeight="1">
      <c r="C50" s="634" t="s">
        <v>272</v>
      </c>
      <c r="D50" s="634"/>
      <c r="E50" s="634"/>
      <c r="F50" s="634"/>
      <c r="G50" s="634"/>
      <c r="H50" s="634"/>
      <c r="I50" s="634"/>
      <c r="J50" s="634"/>
      <c r="K50" s="634"/>
      <c r="L50" s="634"/>
    </row>
    <row r="51" spans="3:12" ht="28.5" customHeight="1">
      <c r="C51" s="634" t="s">
        <v>273</v>
      </c>
      <c r="D51" s="634"/>
      <c r="E51" s="634"/>
      <c r="F51" s="634"/>
      <c r="G51" s="634"/>
      <c r="H51" s="634"/>
      <c r="I51" s="634"/>
      <c r="J51" s="634"/>
      <c r="K51" s="634"/>
      <c r="L51" s="634"/>
    </row>
    <row r="52" spans="3:12" ht="28.5" customHeight="1">
      <c r="C52" s="634" t="s">
        <v>274</v>
      </c>
      <c r="D52" s="634"/>
      <c r="E52" s="634"/>
      <c r="F52" s="634"/>
      <c r="G52" s="634"/>
      <c r="H52" s="634"/>
      <c r="I52" s="634"/>
      <c r="J52" s="634"/>
      <c r="K52" s="634"/>
      <c r="L52" s="634"/>
    </row>
    <row r="53" spans="3:12" ht="13.5" customHeight="1">
      <c r="C53" s="118"/>
      <c r="D53" s="118"/>
      <c r="E53" s="118"/>
      <c r="F53" s="118"/>
      <c r="G53" s="118"/>
      <c r="H53" s="118"/>
      <c r="I53" s="118"/>
      <c r="J53" s="118"/>
      <c r="K53" s="118"/>
      <c r="L53" s="118"/>
    </row>
    <row r="54" spans="3:12">
      <c r="C54" s="24" t="s">
        <v>275</v>
      </c>
    </row>
    <row r="55" spans="3:12" ht="34.5" customHeight="1">
      <c r="C55" s="634" t="s">
        <v>276</v>
      </c>
      <c r="D55" s="634"/>
      <c r="E55" s="634"/>
      <c r="F55" s="634"/>
      <c r="G55" s="634"/>
      <c r="H55" s="634"/>
      <c r="I55" s="634"/>
      <c r="J55" s="634"/>
      <c r="K55" s="634"/>
      <c r="L55" s="634"/>
    </row>
    <row r="56" spans="3:12" ht="29.25" customHeight="1">
      <c r="C56" s="635" t="s">
        <v>460</v>
      </c>
      <c r="D56" s="635"/>
      <c r="E56" s="635"/>
      <c r="F56" s="635"/>
      <c r="G56" s="635"/>
      <c r="H56" s="635"/>
      <c r="I56" s="635"/>
      <c r="J56" s="635"/>
      <c r="K56" s="635"/>
      <c r="L56" s="635"/>
    </row>
    <row r="57" spans="3:12">
      <c r="C57" s="118"/>
      <c r="D57" s="118"/>
      <c r="E57" s="118"/>
      <c r="F57" s="118"/>
      <c r="G57" s="118"/>
      <c r="H57" s="118"/>
      <c r="I57" s="118"/>
      <c r="J57" s="118"/>
      <c r="K57" s="118"/>
      <c r="L57" s="118"/>
    </row>
    <row r="58" spans="3:12">
      <c r="C58" s="85" t="s">
        <v>277</v>
      </c>
      <c r="D58" s="118"/>
      <c r="E58" s="118"/>
      <c r="F58" s="118"/>
      <c r="G58" s="118"/>
      <c r="H58" s="118"/>
      <c r="I58" s="118"/>
      <c r="J58" s="118"/>
      <c r="K58" s="118"/>
      <c r="L58" s="118"/>
    </row>
    <row r="59" spans="3:12">
      <c r="C59" s="118"/>
      <c r="D59" s="118"/>
      <c r="E59" s="118"/>
      <c r="F59" s="118"/>
      <c r="G59" s="118"/>
      <c r="H59" s="118"/>
      <c r="I59" s="118"/>
      <c r="J59" s="118"/>
      <c r="K59" s="118"/>
      <c r="L59" s="118"/>
    </row>
    <row r="60" spans="3:12" ht="54.75" customHeight="1">
      <c r="C60" s="634" t="s">
        <v>278</v>
      </c>
      <c r="D60" s="634"/>
      <c r="E60" s="634"/>
      <c r="F60" s="634"/>
      <c r="G60" s="634"/>
      <c r="H60" s="634"/>
      <c r="I60" s="634"/>
      <c r="J60" s="634"/>
      <c r="K60" s="634"/>
      <c r="L60" s="634"/>
    </row>
    <row r="61" spans="3:12">
      <c r="C61" s="118"/>
      <c r="D61" s="118"/>
      <c r="E61" s="118"/>
      <c r="F61" s="118"/>
      <c r="G61" s="118"/>
      <c r="H61" s="118"/>
      <c r="I61" s="118"/>
      <c r="J61" s="118"/>
      <c r="K61" s="118"/>
      <c r="L61" s="118"/>
    </row>
    <row r="62" spans="3:12">
      <c r="C62" s="24" t="s">
        <v>279</v>
      </c>
    </row>
    <row r="63" spans="3:12" ht="28.15" customHeight="1">
      <c r="C63" s="622" t="s">
        <v>280</v>
      </c>
      <c r="D63" s="622"/>
      <c r="E63" s="622"/>
      <c r="F63" s="622"/>
      <c r="G63" s="622"/>
      <c r="H63" s="622"/>
      <c r="I63" s="622"/>
      <c r="J63" s="622"/>
      <c r="K63" s="622"/>
      <c r="L63" s="622"/>
    </row>
    <row r="68" spans="3:12">
      <c r="C68" s="83" t="s">
        <v>698</v>
      </c>
      <c r="G68" s="83" t="s">
        <v>695</v>
      </c>
      <c r="I68" s="117"/>
      <c r="L68" s="198" t="s">
        <v>570</v>
      </c>
    </row>
    <row r="69" spans="3:12">
      <c r="C69" s="543" t="s">
        <v>661</v>
      </c>
      <c r="G69" s="82" t="s">
        <v>696</v>
      </c>
      <c r="I69" s="123"/>
      <c r="L69" s="247" t="s">
        <v>483</v>
      </c>
    </row>
    <row r="70" spans="3:12">
      <c r="G70" s="350"/>
    </row>
    <row r="275" spans="4:4">
      <c r="D275" s="19">
        <v>0</v>
      </c>
    </row>
  </sheetData>
  <mergeCells count="23">
    <mergeCell ref="M20:N20"/>
    <mergeCell ref="C40:L40"/>
    <mergeCell ref="C11:L11"/>
    <mergeCell ref="C18:L18"/>
    <mergeCell ref="C25:L25"/>
    <mergeCell ref="C30:L30"/>
    <mergeCell ref="C33:L33"/>
    <mergeCell ref="C34:L34"/>
    <mergeCell ref="C36:L36"/>
    <mergeCell ref="C37:L37"/>
    <mergeCell ref="C38:L38"/>
    <mergeCell ref="C39:L39"/>
    <mergeCell ref="C20:L20"/>
    <mergeCell ref="C55:L55"/>
    <mergeCell ref="C56:L56"/>
    <mergeCell ref="C60:L60"/>
    <mergeCell ref="C63:L63"/>
    <mergeCell ref="C43:L43"/>
    <mergeCell ref="C46:L46"/>
    <mergeCell ref="C47:L47"/>
    <mergeCell ref="C50:L50"/>
    <mergeCell ref="C51:L51"/>
    <mergeCell ref="C52:L52"/>
  </mergeCells>
  <hyperlinks>
    <hyperlink ref="Q9" location="Indice!A1" display="Índice" xr:uid="{BC61F321-1900-4C3A-8C34-F61B961D002D}"/>
  </hyperlinks>
  <pageMargins left="0.70866141732283472" right="0.70866141732283472" top="0.74803149606299213" bottom="0.74803149606299213" header="0.31496062992125984" footer="0.31496062992125984"/>
  <pageSetup paperSize="9" scale="7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97010-E104-430E-9D90-36E85F7C04C5}">
  <sheetPr>
    <tabColor rgb="FFFF0000"/>
  </sheetPr>
  <dimension ref="A1:T424"/>
  <sheetViews>
    <sheetView showGridLines="0" topLeftCell="A398" zoomScale="80" zoomScaleNormal="80" zoomScaleSheetLayoutView="100" workbookViewId="0">
      <selection activeCell="B423" sqref="B423"/>
    </sheetView>
  </sheetViews>
  <sheetFormatPr baseColWidth="10" defaultColWidth="9.28515625" defaultRowHeight="15.75"/>
  <cols>
    <col min="1" max="1" width="12.7109375" style="265" customWidth="1"/>
    <col min="2" max="2" width="63.140625" style="89" customWidth="1"/>
    <col min="3" max="3" width="23.7109375" style="89" customWidth="1"/>
    <col min="4" max="8" width="22.28515625" style="89" customWidth="1"/>
    <col min="9" max="9" width="15.28515625" style="88" bestFit="1" customWidth="1"/>
    <col min="10" max="10" width="16.5703125" style="89" bestFit="1" customWidth="1"/>
    <col min="11" max="11" width="15.7109375" style="89" bestFit="1" customWidth="1"/>
    <col min="12" max="12" width="11.5703125" style="89" customWidth="1"/>
    <col min="13" max="13" width="16.140625" style="89" bestFit="1" customWidth="1"/>
    <col min="14" max="14" width="16.85546875" style="89" bestFit="1" customWidth="1"/>
    <col min="15" max="15" width="14.85546875" style="89" bestFit="1" customWidth="1"/>
    <col min="16" max="16" width="16.140625" style="89" bestFit="1" customWidth="1"/>
    <col min="17" max="17" width="11.7109375" style="89" bestFit="1" customWidth="1"/>
    <col min="18" max="18" width="9.28515625" style="89"/>
    <col min="19" max="19" width="16.140625" style="89" bestFit="1" customWidth="1"/>
    <col min="20" max="20" width="18.85546875" style="89" bestFit="1" customWidth="1"/>
    <col min="21" max="21" width="9.85546875" style="89" bestFit="1" customWidth="1"/>
    <col min="22" max="16384" width="9.28515625" style="89"/>
  </cols>
  <sheetData>
    <row r="1" spans="1:20" s="28" customFormat="1" ht="12" customHeight="1">
      <c r="A1" s="257"/>
    </row>
    <row r="2" spans="1:20" s="233" customFormat="1">
      <c r="A2" s="254"/>
      <c r="B2" s="281"/>
      <c r="C2" s="281"/>
      <c r="D2" s="281"/>
      <c r="E2" s="281"/>
      <c r="F2" s="281"/>
      <c r="G2" s="281"/>
      <c r="H2" s="281"/>
      <c r="I2" s="281"/>
      <c r="J2" s="281"/>
      <c r="K2" s="281"/>
      <c r="L2" s="281"/>
      <c r="M2" s="281"/>
      <c r="N2" s="281"/>
      <c r="O2" s="281"/>
      <c r="P2" s="281"/>
      <c r="Q2" s="281"/>
      <c r="R2" s="281"/>
      <c r="S2" s="281"/>
      <c r="T2" s="281"/>
    </row>
    <row r="3" spans="1:20" s="233" customFormat="1">
      <c r="A3" s="254"/>
    </row>
    <row r="4" spans="1:20" s="233" customFormat="1">
      <c r="A4" s="254"/>
    </row>
    <row r="5" spans="1:20" s="233" customFormat="1">
      <c r="A5" s="254"/>
    </row>
    <row r="6" spans="1:20" s="233" customFormat="1">
      <c r="A6" s="254"/>
    </row>
    <row r="7" spans="1:20" s="233" customFormat="1">
      <c r="A7" s="254"/>
      <c r="B7" s="281"/>
      <c r="C7" s="281"/>
      <c r="D7" s="281"/>
      <c r="E7" s="281"/>
      <c r="F7" s="281"/>
      <c r="G7" s="281"/>
      <c r="H7" s="281"/>
      <c r="I7" s="281"/>
      <c r="J7" s="281"/>
      <c r="K7" s="281"/>
      <c r="L7" s="281"/>
      <c r="M7" s="281"/>
      <c r="N7" s="281"/>
      <c r="O7" s="281"/>
      <c r="P7" s="281"/>
      <c r="Q7" s="281"/>
      <c r="R7" s="281"/>
      <c r="S7" s="281"/>
      <c r="T7" s="281"/>
    </row>
    <row r="8" spans="1:20" s="1" customFormat="1">
      <c r="A8" s="39"/>
      <c r="B8" s="14"/>
      <c r="C8" s="14"/>
      <c r="D8" s="14"/>
      <c r="E8" s="14"/>
      <c r="F8" s="17"/>
    </row>
    <row r="9" spans="1:20">
      <c r="A9" s="258"/>
      <c r="B9" s="87"/>
      <c r="C9" s="87"/>
      <c r="D9" s="87"/>
      <c r="E9" s="87"/>
      <c r="F9" s="87"/>
      <c r="G9" s="15" t="s">
        <v>9</v>
      </c>
      <c r="H9" s="87"/>
    </row>
    <row r="10" spans="1:20">
      <c r="A10" s="228"/>
      <c r="B10" s="87" t="s">
        <v>281</v>
      </c>
    </row>
    <row r="11" spans="1:20">
      <c r="A11" s="228"/>
    </row>
    <row r="12" spans="1:20">
      <c r="A12" s="228"/>
      <c r="B12" s="87" t="s">
        <v>282</v>
      </c>
    </row>
    <row r="13" spans="1:20" ht="53.45" customHeight="1">
      <c r="A13" s="228"/>
      <c r="B13" s="634" t="s">
        <v>655</v>
      </c>
      <c r="C13" s="634"/>
      <c r="D13" s="634"/>
      <c r="E13" s="634"/>
      <c r="F13" s="634"/>
      <c r="G13" s="634"/>
      <c r="H13" s="634"/>
      <c r="I13" s="43"/>
      <c r="J13" s="44"/>
      <c r="K13" s="44"/>
    </row>
    <row r="14" spans="1:20">
      <c r="A14" s="228"/>
      <c r="B14" s="87"/>
      <c r="G14" s="1"/>
    </row>
    <row r="15" spans="1:20" ht="14.45" customHeight="1">
      <c r="A15" s="228"/>
      <c r="B15" s="663"/>
      <c r="C15" s="665">
        <v>45657</v>
      </c>
      <c r="D15" s="665">
        <v>45291</v>
      </c>
    </row>
    <row r="16" spans="1:20">
      <c r="A16" s="228"/>
      <c r="B16" s="664"/>
      <c r="C16" s="666"/>
      <c r="D16" s="666"/>
    </row>
    <row r="17" spans="1:9" s="249" customFormat="1">
      <c r="A17" s="362"/>
      <c r="B17" s="363" t="s">
        <v>283</v>
      </c>
      <c r="C17" s="364">
        <v>7831.26</v>
      </c>
      <c r="D17" s="364">
        <v>7263.59</v>
      </c>
      <c r="I17" s="365"/>
    </row>
    <row r="18" spans="1:9" s="249" customFormat="1">
      <c r="A18" s="362"/>
      <c r="B18" s="363" t="s">
        <v>284</v>
      </c>
      <c r="C18" s="364">
        <v>7831.26</v>
      </c>
      <c r="D18" s="364">
        <v>7283.62</v>
      </c>
      <c r="I18" s="365"/>
    </row>
    <row r="19" spans="1:9">
      <c r="A19" s="228"/>
      <c r="B19" s="1"/>
    </row>
    <row r="20" spans="1:9">
      <c r="A20" s="228"/>
      <c r="B20" s="87" t="s">
        <v>285</v>
      </c>
    </row>
    <row r="21" spans="1:9">
      <c r="A21" s="228"/>
      <c r="B21" s="645" t="s">
        <v>286</v>
      </c>
      <c r="C21" s="645"/>
      <c r="D21" s="645"/>
      <c r="E21" s="645"/>
      <c r="F21" s="645"/>
      <c r="G21" s="645"/>
      <c r="H21" s="645"/>
    </row>
    <row r="22" spans="1:9">
      <c r="A22" s="228"/>
      <c r="B22" s="84"/>
      <c r="C22" s="84"/>
      <c r="D22" s="84"/>
      <c r="E22" s="84"/>
      <c r="F22" s="84"/>
      <c r="G22" s="84"/>
      <c r="H22" s="84"/>
    </row>
    <row r="23" spans="1:9" s="42" customFormat="1">
      <c r="A23" s="259"/>
      <c r="B23" s="658" t="s">
        <v>287</v>
      </c>
      <c r="C23" s="649" t="s">
        <v>288</v>
      </c>
      <c r="D23" s="649" t="s">
        <v>289</v>
      </c>
      <c r="E23" s="649" t="s">
        <v>290</v>
      </c>
      <c r="F23" s="649" t="s">
        <v>291</v>
      </c>
      <c r="G23" s="649" t="s">
        <v>292</v>
      </c>
      <c r="H23" s="649" t="s">
        <v>293</v>
      </c>
      <c r="I23" s="41"/>
    </row>
    <row r="24" spans="1:9" s="44" customFormat="1">
      <c r="A24" s="260"/>
      <c r="B24" s="658"/>
      <c r="C24" s="650"/>
      <c r="D24" s="650"/>
      <c r="E24" s="650"/>
      <c r="F24" s="650"/>
      <c r="G24" s="650"/>
      <c r="H24" s="650"/>
      <c r="I24" s="43"/>
    </row>
    <row r="25" spans="1:9" s="249" customFormat="1" ht="14.65" customHeight="1">
      <c r="A25" s="362"/>
      <c r="B25" s="667" t="s">
        <v>72</v>
      </c>
      <c r="C25" s="667"/>
      <c r="D25" s="667"/>
      <c r="E25" s="667"/>
      <c r="F25" s="667"/>
      <c r="G25" s="667"/>
      <c r="H25" s="667"/>
      <c r="I25" s="365"/>
    </row>
    <row r="26" spans="1:9" s="249" customFormat="1">
      <c r="A26" s="362"/>
      <c r="B26" s="667" t="s">
        <v>294</v>
      </c>
      <c r="C26" s="667"/>
      <c r="D26" s="667"/>
      <c r="E26" s="667"/>
      <c r="F26" s="667"/>
      <c r="G26" s="667"/>
      <c r="H26" s="667"/>
      <c r="I26" s="365"/>
    </row>
    <row r="27" spans="1:9" s="249" customFormat="1">
      <c r="A27" s="362"/>
      <c r="B27" s="366" t="s">
        <v>180</v>
      </c>
      <c r="C27" s="366"/>
      <c r="D27" s="366"/>
      <c r="E27" s="366"/>
      <c r="F27" s="366"/>
      <c r="G27" s="366"/>
      <c r="H27" s="366"/>
      <c r="I27" s="365"/>
    </row>
    <row r="28" spans="1:9" s="249" customFormat="1">
      <c r="A28" s="362"/>
      <c r="B28" s="367" t="s">
        <v>295</v>
      </c>
      <c r="C28" s="368" t="s">
        <v>296</v>
      </c>
      <c r="D28" s="388">
        <v>22014.650059229309</v>
      </c>
      <c r="E28" s="370">
        <v>7831.26</v>
      </c>
      <c r="F28" s="579">
        <v>172402448.42284012</v>
      </c>
      <c r="G28" s="371">
        <v>7263.59</v>
      </c>
      <c r="H28" s="581">
        <v>387624603.69370037</v>
      </c>
      <c r="I28" s="365"/>
    </row>
    <row r="29" spans="1:9" s="249" customFormat="1">
      <c r="A29" s="362"/>
      <c r="B29" s="366" t="s">
        <v>175</v>
      </c>
      <c r="C29" s="368"/>
      <c r="D29" s="599"/>
      <c r="E29" s="370"/>
      <c r="F29" s="579"/>
      <c r="G29" s="372"/>
      <c r="H29" s="598"/>
      <c r="I29" s="365"/>
    </row>
    <row r="30" spans="1:9" s="249" customFormat="1">
      <c r="A30" s="362"/>
      <c r="B30" s="367" t="s">
        <v>297</v>
      </c>
      <c r="C30" s="368" t="s">
        <v>296</v>
      </c>
      <c r="D30" s="388">
        <v>94000</v>
      </c>
      <c r="E30" s="370">
        <v>7831.26</v>
      </c>
      <c r="F30" s="579">
        <v>736138440</v>
      </c>
      <c r="G30" s="371">
        <v>7263.59</v>
      </c>
      <c r="H30" s="579">
        <v>3588213460</v>
      </c>
      <c r="I30" s="365"/>
    </row>
    <row r="31" spans="1:9" s="249" customFormat="1">
      <c r="A31" s="362"/>
      <c r="B31" s="367" t="s">
        <v>298</v>
      </c>
      <c r="C31" s="368" t="s">
        <v>296</v>
      </c>
      <c r="D31" s="388">
        <v>197943.54796741519</v>
      </c>
      <c r="E31" s="370">
        <v>7831.26</v>
      </c>
      <c r="F31" s="579">
        <v>1550147389.4552999</v>
      </c>
      <c r="G31" s="371">
        <v>7263.59</v>
      </c>
      <c r="H31" s="579">
        <v>165469011</v>
      </c>
      <c r="I31" s="365"/>
    </row>
    <row r="32" spans="1:9" s="249" customFormat="1">
      <c r="A32" s="362"/>
      <c r="B32" s="367" t="s">
        <v>299</v>
      </c>
      <c r="C32" s="368" t="s">
        <v>296</v>
      </c>
      <c r="D32" s="388">
        <v>-193411.6930145596</v>
      </c>
      <c r="E32" s="370">
        <v>7831.26</v>
      </c>
      <c r="F32" s="579">
        <v>-1514657255.0372</v>
      </c>
      <c r="G32" s="371">
        <v>7263.59</v>
      </c>
      <c r="H32" s="579">
        <v>-122203365</v>
      </c>
      <c r="I32" s="365"/>
    </row>
    <row r="33" spans="1:14" s="249" customFormat="1">
      <c r="A33" s="362"/>
      <c r="B33" s="367" t="s">
        <v>333</v>
      </c>
      <c r="C33" s="368" t="s">
        <v>296</v>
      </c>
      <c r="D33" s="388">
        <v>388000</v>
      </c>
      <c r="E33" s="370">
        <v>7831.26</v>
      </c>
      <c r="F33" s="579">
        <v>3038528880</v>
      </c>
      <c r="G33" s="371">
        <v>7263.59</v>
      </c>
      <c r="H33" s="579"/>
      <c r="I33" s="365"/>
      <c r="J33" s="96"/>
      <c r="K33" s="89"/>
      <c r="L33" s="89"/>
      <c r="M33" s="89"/>
      <c r="N33" s="89"/>
    </row>
    <row r="34" spans="1:14" s="249" customFormat="1">
      <c r="A34" s="362"/>
      <c r="B34" s="367" t="s">
        <v>650</v>
      </c>
      <c r="C34" s="368" t="s">
        <v>296</v>
      </c>
      <c r="D34" s="388">
        <v>48109.953499807183</v>
      </c>
      <c r="E34" s="370">
        <v>7831.26</v>
      </c>
      <c r="F34" s="579">
        <v>376761554.44490004</v>
      </c>
      <c r="G34" s="371"/>
      <c r="H34" s="579"/>
      <c r="I34" s="365"/>
    </row>
    <row r="35" spans="1:14" s="249" customFormat="1">
      <c r="A35" s="362"/>
      <c r="B35" s="367" t="s">
        <v>337</v>
      </c>
      <c r="C35" s="368" t="s">
        <v>296</v>
      </c>
      <c r="D35" s="388">
        <v>220000</v>
      </c>
      <c r="E35" s="370">
        <v>7831.26</v>
      </c>
      <c r="F35" s="579">
        <v>1722877200</v>
      </c>
      <c r="G35" s="371"/>
      <c r="H35" s="579"/>
      <c r="I35" s="365"/>
    </row>
    <row r="36" spans="1:14" s="249" customFormat="1">
      <c r="A36" s="362"/>
      <c r="B36" s="366" t="s">
        <v>190</v>
      </c>
      <c r="C36" s="368"/>
      <c r="D36" s="599"/>
      <c r="E36" s="370"/>
      <c r="F36" s="579"/>
      <c r="G36" s="372"/>
      <c r="H36" s="598"/>
      <c r="I36" s="365"/>
    </row>
    <row r="37" spans="1:14" s="249" customFormat="1">
      <c r="A37" s="362"/>
      <c r="B37" s="367" t="s">
        <v>144</v>
      </c>
      <c r="C37" s="368" t="s">
        <v>296</v>
      </c>
      <c r="D37" s="388">
        <v>10542.89758382883</v>
      </c>
      <c r="E37" s="370">
        <v>7831.26</v>
      </c>
      <c r="F37" s="579">
        <v>82564172.132335365</v>
      </c>
      <c r="G37" s="371">
        <v>7263.59</v>
      </c>
      <c r="H37" s="581">
        <v>160003914.9282603</v>
      </c>
      <c r="I37" s="365"/>
    </row>
    <row r="38" spans="1:14" s="249" customFormat="1">
      <c r="A38" s="362"/>
      <c r="B38" s="367" t="s">
        <v>636</v>
      </c>
      <c r="C38" s="368" t="s">
        <v>296</v>
      </c>
      <c r="D38" s="388">
        <v>2578.7869385003169</v>
      </c>
      <c r="E38" s="370">
        <v>7831.26</v>
      </c>
      <c r="F38" s="579">
        <v>20195150.999999993</v>
      </c>
      <c r="G38" s="371">
        <v>7263.59</v>
      </c>
      <c r="H38" s="579">
        <v>0</v>
      </c>
      <c r="I38" s="365"/>
    </row>
    <row r="39" spans="1:14" s="249" customFormat="1">
      <c r="A39" s="362"/>
      <c r="B39" s="367" t="s">
        <v>691</v>
      </c>
      <c r="C39" s="368" t="s">
        <v>296</v>
      </c>
      <c r="D39" s="579">
        <v>0</v>
      </c>
      <c r="E39" s="370">
        <v>7831.26</v>
      </c>
      <c r="F39" s="579">
        <v>0</v>
      </c>
      <c r="G39" s="371">
        <v>7263.59</v>
      </c>
      <c r="H39" s="581">
        <v>2050765.86</v>
      </c>
      <c r="I39" s="365"/>
    </row>
    <row r="40" spans="1:14" s="249" customFormat="1">
      <c r="A40" s="362"/>
      <c r="B40" s="373" t="s">
        <v>300</v>
      </c>
      <c r="C40" s="368"/>
      <c r="D40" s="600">
        <v>789778.14303422126</v>
      </c>
      <c r="E40" s="370"/>
      <c r="F40" s="582">
        <v>6184957980.4181757</v>
      </c>
      <c r="G40" s="372"/>
      <c r="H40" s="582">
        <f>+SUM(H28:H39)</f>
        <v>4181158390.4819608</v>
      </c>
      <c r="I40" s="365"/>
    </row>
    <row r="41" spans="1:14" s="249" customFormat="1">
      <c r="A41" s="362"/>
      <c r="B41" s="366" t="s">
        <v>301</v>
      </c>
      <c r="C41" s="375"/>
      <c r="D41" s="601"/>
      <c r="E41" s="373"/>
      <c r="F41" s="582"/>
      <c r="G41" s="373"/>
      <c r="H41" s="597"/>
      <c r="I41" s="365"/>
    </row>
    <row r="42" spans="1:14" s="249" customFormat="1">
      <c r="A42" s="362"/>
      <c r="B42" s="366" t="s">
        <v>302</v>
      </c>
      <c r="C42" s="375"/>
      <c r="D42" s="601"/>
      <c r="E42" s="366"/>
      <c r="F42" s="582"/>
      <c r="G42" s="366"/>
      <c r="H42" s="597"/>
      <c r="I42" s="365"/>
    </row>
    <row r="43" spans="1:14" s="249" customFormat="1">
      <c r="A43" s="362"/>
      <c r="B43" s="366" t="s">
        <v>303</v>
      </c>
      <c r="C43" s="375"/>
      <c r="D43" s="601"/>
      <c r="E43" s="366"/>
      <c r="F43" s="582"/>
      <c r="G43" s="366"/>
      <c r="H43" s="597"/>
      <c r="I43" s="365"/>
    </row>
    <row r="44" spans="1:14" s="249" customFormat="1">
      <c r="A44" s="362"/>
      <c r="B44" s="367" t="s">
        <v>304</v>
      </c>
      <c r="C44" s="368" t="s">
        <v>296</v>
      </c>
      <c r="D44" s="388">
        <v>8880.2200579648543</v>
      </c>
      <c r="E44" s="369">
        <v>7831.26</v>
      </c>
      <c r="F44" s="579">
        <v>69543312.131137848</v>
      </c>
      <c r="G44" s="371">
        <v>7283.62</v>
      </c>
      <c r="H44" s="579">
        <v>0</v>
      </c>
      <c r="I44" s="365"/>
    </row>
    <row r="45" spans="1:14" s="249" customFormat="1">
      <c r="A45" s="362"/>
      <c r="B45" s="367" t="s">
        <v>305</v>
      </c>
      <c r="C45" s="368" t="s">
        <v>296</v>
      </c>
      <c r="D45" s="388">
        <v>824.99987869129575</v>
      </c>
      <c r="E45" s="369">
        <v>7831.26</v>
      </c>
      <c r="F45" s="579">
        <v>6460788.549999997</v>
      </c>
      <c r="G45" s="371">
        <v>7283.62</v>
      </c>
      <c r="H45" s="579">
        <v>-5448148</v>
      </c>
      <c r="I45" s="365"/>
    </row>
    <row r="46" spans="1:14" s="249" customFormat="1">
      <c r="A46" s="362"/>
      <c r="B46" s="373" t="s">
        <v>306</v>
      </c>
      <c r="C46" s="376"/>
      <c r="D46" s="600">
        <v>9705.2199366561508</v>
      </c>
      <c r="E46" s="377"/>
      <c r="F46" s="582">
        <v>76004100.681137845</v>
      </c>
      <c r="G46" s="378"/>
      <c r="H46" s="582">
        <v>-5448148</v>
      </c>
      <c r="I46" s="365"/>
    </row>
    <row r="47" spans="1:14">
      <c r="A47" s="228"/>
      <c r="B47" s="1"/>
    </row>
    <row r="48" spans="1:14">
      <c r="A48" s="228"/>
      <c r="B48" s="1"/>
    </row>
    <row r="49" spans="1:14">
      <c r="A49" s="228"/>
      <c r="B49" s="87" t="s">
        <v>307</v>
      </c>
    </row>
    <row r="50" spans="1:14" ht="34.9" customHeight="1">
      <c r="A50" s="228"/>
      <c r="B50" s="634" t="s">
        <v>308</v>
      </c>
      <c r="C50" s="634"/>
      <c r="D50" s="634"/>
      <c r="E50" s="634"/>
      <c r="F50" s="634"/>
      <c r="G50" s="634"/>
      <c r="H50" s="634"/>
      <c r="I50" s="19"/>
    </row>
    <row r="51" spans="1:14">
      <c r="A51" s="228"/>
    </row>
    <row r="52" spans="1:14" s="47" customFormat="1" ht="27.6" customHeight="1">
      <c r="A52" s="261"/>
      <c r="B52" s="658" t="s">
        <v>309</v>
      </c>
      <c r="C52" s="649" t="s">
        <v>310</v>
      </c>
      <c r="D52" s="661" t="s">
        <v>311</v>
      </c>
      <c r="E52" s="649" t="s">
        <v>312</v>
      </c>
      <c r="F52" s="661" t="s">
        <v>313</v>
      </c>
      <c r="H52" s="48"/>
    </row>
    <row r="53" spans="1:14" s="44" customFormat="1">
      <c r="A53" s="260"/>
      <c r="B53" s="658"/>
      <c r="C53" s="650"/>
      <c r="D53" s="662"/>
      <c r="E53" s="650"/>
      <c r="F53" s="662"/>
      <c r="G53" s="49"/>
      <c r="H53" s="43"/>
    </row>
    <row r="54" spans="1:14">
      <c r="A54" s="228"/>
      <c r="B54" s="134" t="s">
        <v>314</v>
      </c>
      <c r="C54" s="135">
        <v>7831.26</v>
      </c>
      <c r="D54" s="593">
        <v>1159602898.2060399</v>
      </c>
      <c r="E54" s="46">
        <v>7263.59</v>
      </c>
      <c r="F54" s="593">
        <v>824031332</v>
      </c>
      <c r="G54" s="136"/>
      <c r="H54" s="136"/>
      <c r="I54" s="95"/>
      <c r="J54" s="98"/>
      <c r="M54" s="95"/>
      <c r="N54" s="95"/>
    </row>
    <row r="55" spans="1:14">
      <c r="A55" s="228"/>
      <c r="B55" s="134" t="s">
        <v>315</v>
      </c>
      <c r="C55" s="135">
        <v>7831.26</v>
      </c>
      <c r="D55" s="593">
        <v>65029553.579999998</v>
      </c>
      <c r="E55" s="46">
        <v>7283.62</v>
      </c>
      <c r="F55" s="593">
        <v>34238390</v>
      </c>
      <c r="G55" s="136"/>
      <c r="I55" s="95"/>
    </row>
    <row r="56" spans="1:14">
      <c r="A56" s="228"/>
      <c r="B56" s="134" t="s">
        <v>316</v>
      </c>
      <c r="C56" s="135">
        <v>7831.26</v>
      </c>
      <c r="D56" s="593">
        <v>-794105747.5</v>
      </c>
      <c r="E56" s="46">
        <v>7263.59</v>
      </c>
      <c r="F56" s="593">
        <v>-855840736</v>
      </c>
      <c r="G56" s="136"/>
      <c r="H56" s="136"/>
      <c r="I56" s="89"/>
      <c r="J56" s="98"/>
      <c r="M56" s="95"/>
      <c r="N56" s="95"/>
    </row>
    <row r="57" spans="1:14" ht="15" customHeight="1">
      <c r="A57" s="228"/>
      <c r="B57" s="134" t="s">
        <v>317</v>
      </c>
      <c r="C57" s="135">
        <v>7831.26</v>
      </c>
      <c r="D57" s="593">
        <v>-55287129.5</v>
      </c>
      <c r="E57" s="46">
        <v>7283.62</v>
      </c>
      <c r="F57" s="593">
        <v>-32599344</v>
      </c>
      <c r="G57" s="137"/>
      <c r="H57" s="136"/>
      <c r="I57" s="89"/>
    </row>
    <row r="58" spans="1:14" s="249" customFormat="1">
      <c r="A58" s="362"/>
      <c r="B58" s="366" t="s">
        <v>318</v>
      </c>
      <c r="C58" s="379"/>
      <c r="D58" s="594">
        <v>375239574.78603983</v>
      </c>
      <c r="E58" s="379"/>
      <c r="F58" s="596">
        <v>-30170358</v>
      </c>
      <c r="H58" s="365"/>
    </row>
    <row r="59" spans="1:14">
      <c r="A59" s="228"/>
      <c r="D59" s="595"/>
      <c r="F59" s="124"/>
    </row>
    <row r="60" spans="1:14">
      <c r="A60" s="228"/>
      <c r="D60" s="51"/>
      <c r="F60" s="90"/>
    </row>
    <row r="61" spans="1:14">
      <c r="A61" s="228"/>
      <c r="B61" s="87" t="s">
        <v>319</v>
      </c>
      <c r="D61" s="51"/>
    </row>
    <row r="62" spans="1:14">
      <c r="A62" s="228"/>
      <c r="B62" s="87"/>
      <c r="D62" s="51"/>
    </row>
    <row r="63" spans="1:14">
      <c r="A63" s="228"/>
      <c r="B63" s="87" t="s">
        <v>320</v>
      </c>
    </row>
    <row r="64" spans="1:14">
      <c r="A64" s="228"/>
      <c r="B64" s="89" t="s">
        <v>321</v>
      </c>
    </row>
    <row r="65" spans="1:10">
      <c r="A65" s="228"/>
      <c r="B65" s="87"/>
    </row>
    <row r="66" spans="1:10">
      <c r="A66" s="228"/>
      <c r="B66" s="156" t="s">
        <v>135</v>
      </c>
      <c r="C66" s="164">
        <v>45657</v>
      </c>
      <c r="D66" s="164">
        <v>45291</v>
      </c>
      <c r="E66" s="90"/>
    </row>
    <row r="67" spans="1:10" s="87" customFormat="1">
      <c r="A67" s="226"/>
      <c r="B67" s="210" t="s">
        <v>143</v>
      </c>
      <c r="C67" s="211"/>
      <c r="D67" s="211"/>
      <c r="E67" s="91"/>
      <c r="I67" s="92"/>
    </row>
    <row r="68" spans="1:10">
      <c r="A68" s="227">
        <v>1102010500119</v>
      </c>
      <c r="B68" s="212" t="s">
        <v>614</v>
      </c>
      <c r="C68" s="170">
        <v>329178723</v>
      </c>
      <c r="D68" s="213">
        <v>157203113</v>
      </c>
      <c r="E68" s="90"/>
    </row>
    <row r="69" spans="1:10">
      <c r="A69" s="227">
        <v>1102010500120</v>
      </c>
      <c r="B69" s="212" t="s">
        <v>615</v>
      </c>
      <c r="C69" s="170">
        <v>172402448.42284012</v>
      </c>
      <c r="D69" s="213">
        <v>387624604</v>
      </c>
      <c r="E69" s="486"/>
      <c r="F69" s="486"/>
    </row>
    <row r="70" spans="1:10" s="249" customFormat="1">
      <c r="A70" s="362"/>
      <c r="B70" s="380" t="s">
        <v>322</v>
      </c>
      <c r="C70" s="381">
        <v>501581171.42284012</v>
      </c>
      <c r="D70" s="381">
        <v>544827717</v>
      </c>
      <c r="E70" s="538"/>
      <c r="F70" s="538"/>
      <c r="G70" s="485"/>
      <c r="I70" s="365"/>
    </row>
    <row r="71" spans="1:10">
      <c r="A71" s="228"/>
      <c r="C71" s="483"/>
      <c r="D71" s="484"/>
    </row>
    <row r="72" spans="1:10">
      <c r="A72" s="228"/>
      <c r="D72" s="90"/>
    </row>
    <row r="73" spans="1:10" s="28" customFormat="1">
      <c r="A73" s="262"/>
      <c r="B73" s="87" t="s">
        <v>323</v>
      </c>
      <c r="C73" s="33"/>
      <c r="I73" s="93"/>
    </row>
    <row r="74" spans="1:10" s="28" customFormat="1">
      <c r="A74" s="262"/>
      <c r="B74" s="657" t="s">
        <v>638</v>
      </c>
      <c r="C74" s="657"/>
      <c r="D74" s="657"/>
      <c r="E74" s="657"/>
      <c r="F74" s="657"/>
      <c r="G74" s="657"/>
      <c r="H74" s="657"/>
      <c r="I74" s="93"/>
    </row>
    <row r="75" spans="1:10" s="28" customFormat="1">
      <c r="A75" s="262"/>
      <c r="B75" s="89"/>
      <c r="I75" s="93"/>
    </row>
    <row r="76" spans="1:10" s="54" customFormat="1" ht="15" customHeight="1">
      <c r="A76" s="263"/>
      <c r="B76" s="658"/>
      <c r="C76" s="659" t="s">
        <v>324</v>
      </c>
      <c r="D76" s="660"/>
      <c r="E76" s="658" t="s">
        <v>325</v>
      </c>
      <c r="F76" s="649" t="s">
        <v>326</v>
      </c>
      <c r="G76" s="649" t="s">
        <v>327</v>
      </c>
      <c r="H76" s="649" t="s">
        <v>328</v>
      </c>
      <c r="I76" s="649" t="s">
        <v>329</v>
      </c>
    </row>
    <row r="77" spans="1:10" s="54" customFormat="1" ht="25.9" customHeight="1">
      <c r="A77" s="263"/>
      <c r="B77" s="658"/>
      <c r="C77" s="659"/>
      <c r="D77" s="660"/>
      <c r="E77" s="658"/>
      <c r="F77" s="650"/>
      <c r="G77" s="650"/>
      <c r="H77" s="650"/>
      <c r="I77" s="650"/>
    </row>
    <row r="78" spans="1:10" s="233" customFormat="1">
      <c r="A78" s="264"/>
      <c r="B78" s="383" t="s">
        <v>330</v>
      </c>
      <c r="C78" s="384"/>
      <c r="D78" s="385"/>
      <c r="E78" s="386"/>
      <c r="F78" s="387"/>
      <c r="G78" s="388"/>
      <c r="H78" s="387"/>
      <c r="I78" s="231"/>
    </row>
    <row r="79" spans="1:10" s="233" customFormat="1">
      <c r="A79" s="264"/>
      <c r="B79" s="250" t="s">
        <v>331</v>
      </c>
      <c r="C79" s="251" t="s">
        <v>332</v>
      </c>
      <c r="D79" s="252"/>
      <c r="E79" s="586">
        <v>397908466</v>
      </c>
      <c r="F79" s="587">
        <v>397908466</v>
      </c>
      <c r="G79" s="587">
        <v>389962000</v>
      </c>
      <c r="H79" s="587">
        <v>397908466</v>
      </c>
      <c r="I79" s="253">
        <v>45828</v>
      </c>
      <c r="J79" s="232"/>
    </row>
    <row r="80" spans="1:10" s="233" customFormat="1">
      <c r="A80" s="264"/>
      <c r="B80" s="250" t="s">
        <v>609</v>
      </c>
      <c r="C80" s="251" t="s">
        <v>332</v>
      </c>
      <c r="D80" s="252"/>
      <c r="E80" s="586">
        <v>350159389</v>
      </c>
      <c r="F80" s="587">
        <v>350159389</v>
      </c>
      <c r="G80" s="587">
        <v>343166560</v>
      </c>
      <c r="H80" s="587">
        <v>350159389</v>
      </c>
      <c r="I80" s="253">
        <v>45828</v>
      </c>
      <c r="J80" s="232"/>
    </row>
    <row r="81" spans="1:15" s="233" customFormat="1">
      <c r="A81" s="264"/>
      <c r="B81" s="250" t="s">
        <v>647</v>
      </c>
      <c r="C81" s="251" t="s">
        <v>646</v>
      </c>
      <c r="D81" s="252"/>
      <c r="E81" s="586">
        <v>396349760</v>
      </c>
      <c r="F81" s="587">
        <v>396349760</v>
      </c>
      <c r="G81" s="588">
        <v>396349760</v>
      </c>
      <c r="H81" s="588">
        <v>396349760</v>
      </c>
      <c r="I81" s="503">
        <v>45789</v>
      </c>
      <c r="J81" s="504"/>
    </row>
    <row r="82" spans="1:15" s="233" customFormat="1">
      <c r="A82" s="264"/>
      <c r="B82" s="383" t="s">
        <v>333</v>
      </c>
      <c r="C82" s="229"/>
      <c r="D82" s="385"/>
      <c r="E82" s="589"/>
      <c r="F82" s="587"/>
      <c r="G82" s="587"/>
      <c r="H82" s="587"/>
      <c r="I82" s="231"/>
    </row>
    <row r="83" spans="1:15" s="233" customFormat="1">
      <c r="A83" s="264"/>
      <c r="B83" s="250" t="s">
        <v>334</v>
      </c>
      <c r="C83" s="251" t="s">
        <v>335</v>
      </c>
      <c r="D83" s="252"/>
      <c r="E83" s="586">
        <v>2866526088</v>
      </c>
      <c r="F83" s="587">
        <v>2866526088</v>
      </c>
      <c r="G83" s="587">
        <v>2866000000</v>
      </c>
      <c r="H83" s="587">
        <v>2866526088</v>
      </c>
      <c r="I83" s="253">
        <v>47025</v>
      </c>
      <c r="J83" s="232"/>
    </row>
    <row r="84" spans="1:15" s="233" customFormat="1">
      <c r="A84" s="264"/>
      <c r="B84" s="250" t="s">
        <v>336</v>
      </c>
      <c r="C84" s="251" t="s">
        <v>335</v>
      </c>
      <c r="D84" s="252"/>
      <c r="E84" s="586">
        <v>300246575</v>
      </c>
      <c r="F84" s="587">
        <v>300246575</v>
      </c>
      <c r="G84" s="587">
        <v>300000000</v>
      </c>
      <c r="H84" s="587">
        <v>300246575</v>
      </c>
      <c r="I84" s="253">
        <v>46290</v>
      </c>
      <c r="J84" s="232"/>
    </row>
    <row r="85" spans="1:15" s="233" customFormat="1">
      <c r="A85" s="264"/>
      <c r="B85" s="250" t="s">
        <v>334</v>
      </c>
      <c r="C85" s="251" t="s">
        <v>335</v>
      </c>
      <c r="D85" s="252"/>
      <c r="E85" s="586">
        <v>1004642816</v>
      </c>
      <c r="F85" s="587">
        <v>1004642816</v>
      </c>
      <c r="G85" s="587">
        <v>1000000000</v>
      </c>
      <c r="H85" s="587">
        <v>1004642816</v>
      </c>
      <c r="I85" s="253">
        <v>47025</v>
      </c>
      <c r="J85" s="232"/>
    </row>
    <row r="86" spans="1:15" s="233" customFormat="1">
      <c r="A86" s="264"/>
      <c r="B86" s="250" t="s">
        <v>334</v>
      </c>
      <c r="C86" s="251" t="s">
        <v>335</v>
      </c>
      <c r="D86" s="252"/>
      <c r="E86" s="586">
        <v>3318785131</v>
      </c>
      <c r="F86" s="587">
        <v>3318785131</v>
      </c>
      <c r="G86" s="587">
        <v>3248000000</v>
      </c>
      <c r="H86" s="587">
        <v>3318785131</v>
      </c>
      <c r="I86" s="253">
        <v>47025</v>
      </c>
      <c r="J86" s="232"/>
    </row>
    <row r="87" spans="1:15" s="233" customFormat="1">
      <c r="A87" s="264"/>
      <c r="B87" s="250" t="s">
        <v>334</v>
      </c>
      <c r="C87" s="251" t="s">
        <v>335</v>
      </c>
      <c r="D87" s="252"/>
      <c r="E87" s="586">
        <v>345386309</v>
      </c>
      <c r="F87" s="587">
        <v>345386309</v>
      </c>
      <c r="G87" s="587">
        <v>338000000</v>
      </c>
      <c r="H87" s="587">
        <v>345386309</v>
      </c>
      <c r="I87" s="253">
        <v>47025</v>
      </c>
      <c r="J87" s="232"/>
    </row>
    <row r="88" spans="1:15" s="233" customFormat="1">
      <c r="A88" s="264"/>
      <c r="B88" s="250" t="s">
        <v>648</v>
      </c>
      <c r="C88" s="251" t="s">
        <v>335</v>
      </c>
      <c r="D88" s="252"/>
      <c r="E88" s="586">
        <v>260642764</v>
      </c>
      <c r="F88" s="587">
        <v>260642764</v>
      </c>
      <c r="G88" s="587">
        <v>250000000</v>
      </c>
      <c r="H88" s="587">
        <v>260642764</v>
      </c>
      <c r="I88" s="253">
        <v>46171</v>
      </c>
      <c r="J88" s="232"/>
    </row>
    <row r="89" spans="1:15" s="233" customFormat="1">
      <c r="A89" s="264"/>
      <c r="B89" s="250" t="s">
        <v>645</v>
      </c>
      <c r="C89" s="251" t="s">
        <v>644</v>
      </c>
      <c r="D89" s="252"/>
      <c r="E89" s="586">
        <v>846057193</v>
      </c>
      <c r="F89" s="587">
        <v>846057193</v>
      </c>
      <c r="G89" s="587">
        <v>100000</v>
      </c>
      <c r="H89" s="587">
        <v>846057193</v>
      </c>
      <c r="I89" s="253">
        <v>48018</v>
      </c>
      <c r="J89" s="232"/>
    </row>
    <row r="90" spans="1:15" s="233" customFormat="1">
      <c r="A90" s="264"/>
      <c r="B90" s="250" t="s">
        <v>645</v>
      </c>
      <c r="C90" s="251" t="s">
        <v>644</v>
      </c>
      <c r="D90" s="252"/>
      <c r="E90" s="586">
        <v>1691795618</v>
      </c>
      <c r="F90" s="587">
        <v>1691795618</v>
      </c>
      <c r="G90" s="587">
        <v>200000</v>
      </c>
      <c r="H90" s="587">
        <v>1691795618</v>
      </c>
      <c r="I90" s="253">
        <v>48018</v>
      </c>
      <c r="J90" s="232"/>
    </row>
    <row r="91" spans="1:15" s="233" customFormat="1">
      <c r="A91" s="264"/>
      <c r="B91" s="250" t="s">
        <v>645</v>
      </c>
      <c r="C91" s="251" t="s">
        <v>644</v>
      </c>
      <c r="D91" s="252"/>
      <c r="E91" s="586">
        <v>293665587</v>
      </c>
      <c r="F91" s="587">
        <v>293665587</v>
      </c>
      <c r="G91" s="587">
        <v>35000</v>
      </c>
      <c r="H91" s="587">
        <v>293665587</v>
      </c>
      <c r="I91" s="253">
        <v>48018</v>
      </c>
      <c r="J91" s="232"/>
    </row>
    <row r="92" spans="1:15" s="233" customFormat="1">
      <c r="A92" s="264"/>
      <c r="B92" s="250" t="s">
        <v>645</v>
      </c>
      <c r="C92" s="251" t="s">
        <v>644</v>
      </c>
      <c r="D92" s="252"/>
      <c r="E92" s="586">
        <v>444577971</v>
      </c>
      <c r="F92" s="587">
        <v>444577971</v>
      </c>
      <c r="G92" s="587">
        <v>53000</v>
      </c>
      <c r="H92" s="587">
        <v>444577971</v>
      </c>
      <c r="I92" s="253">
        <v>48018</v>
      </c>
      <c r="J92" s="232"/>
    </row>
    <row r="93" spans="1:15" s="233" customFormat="1">
      <c r="A93" s="264"/>
      <c r="B93" s="383" t="s">
        <v>337</v>
      </c>
      <c r="C93" s="229"/>
      <c r="D93" s="385"/>
      <c r="E93" s="589"/>
      <c r="F93" s="586"/>
      <c r="G93" s="587"/>
      <c r="H93" s="587"/>
      <c r="I93" s="231"/>
    </row>
    <row r="94" spans="1:15" s="233" customFormat="1">
      <c r="A94" s="264"/>
      <c r="B94" s="507" t="s">
        <v>643</v>
      </c>
      <c r="C94" s="229" t="s">
        <v>642</v>
      </c>
      <c r="D94" s="230"/>
      <c r="E94" s="586">
        <v>1885631986</v>
      </c>
      <c r="F94" s="586">
        <v>1885631986</v>
      </c>
      <c r="G94" s="587">
        <v>220000</v>
      </c>
      <c r="H94" s="587">
        <v>1885631986</v>
      </c>
      <c r="I94" s="231">
        <v>46885</v>
      </c>
      <c r="J94" s="232"/>
      <c r="M94" s="232"/>
      <c r="O94" s="232"/>
    </row>
    <row r="95" spans="1:15" s="233" customFormat="1">
      <c r="A95" s="264"/>
      <c r="B95" s="508" t="s">
        <v>610</v>
      </c>
      <c r="C95" s="229"/>
      <c r="D95" s="230"/>
      <c r="E95" s="586"/>
      <c r="F95" s="586"/>
      <c r="G95" s="587"/>
      <c r="H95" s="586"/>
      <c r="I95" s="231"/>
      <c r="J95" s="232"/>
      <c r="M95" s="232"/>
      <c r="O95" s="232"/>
    </row>
    <row r="96" spans="1:15" s="233" customFormat="1">
      <c r="A96" s="264"/>
      <c r="B96" s="507" t="s">
        <v>611</v>
      </c>
      <c r="C96" s="229" t="s">
        <v>612</v>
      </c>
      <c r="D96" s="230"/>
      <c r="E96" s="586">
        <v>2694943714</v>
      </c>
      <c r="F96" s="586">
        <v>2694943714</v>
      </c>
      <c r="G96" s="587">
        <v>2500000000</v>
      </c>
      <c r="H96" s="586">
        <v>2694943714</v>
      </c>
      <c r="I96" s="231">
        <v>47050</v>
      </c>
      <c r="J96" s="232"/>
      <c r="M96" s="232"/>
      <c r="O96" s="232"/>
    </row>
    <row r="97" spans="1:15" s="233" customFormat="1">
      <c r="A97" s="264"/>
      <c r="B97" s="383" t="s">
        <v>338</v>
      </c>
      <c r="C97" s="229"/>
      <c r="D97" s="385"/>
      <c r="E97" s="589"/>
      <c r="F97" s="389"/>
      <c r="G97" s="389"/>
      <c r="H97" s="590"/>
      <c r="I97" s="231"/>
      <c r="J97" s="390"/>
    </row>
    <row r="98" spans="1:15" s="394" customFormat="1">
      <c r="A98" s="391"/>
      <c r="B98" s="383" t="s">
        <v>630</v>
      </c>
      <c r="C98" s="392"/>
      <c r="D98" s="393"/>
      <c r="E98" s="591">
        <v>17097319367</v>
      </c>
      <c r="F98" s="591">
        <v>17097319367</v>
      </c>
      <c r="G98" s="591">
        <v>9132086320</v>
      </c>
      <c r="H98" s="591">
        <v>14402375653</v>
      </c>
      <c r="I98" s="445"/>
      <c r="J98" s="232"/>
      <c r="N98" s="395"/>
      <c r="O98" s="395"/>
    </row>
    <row r="99" spans="1:15" s="233" customFormat="1">
      <c r="A99" s="264"/>
      <c r="B99" s="383" t="s">
        <v>228</v>
      </c>
      <c r="C99" s="396"/>
      <c r="D99" s="397"/>
      <c r="E99" s="592">
        <v>11609838701.097971</v>
      </c>
      <c r="F99" s="592">
        <v>11609838704.828548</v>
      </c>
      <c r="G99" s="592">
        <v>11531213460</v>
      </c>
      <c r="H99" s="592">
        <v>11609838704.828548</v>
      </c>
      <c r="I99" s="458"/>
      <c r="J99" s="232"/>
      <c r="N99" s="395"/>
      <c r="O99" s="395"/>
    </row>
    <row r="100" spans="1:15" s="28" customFormat="1">
      <c r="A100" s="262"/>
      <c r="B100" s="1"/>
      <c r="I100" s="93"/>
      <c r="N100" s="127"/>
    </row>
    <row r="101" spans="1:15" s="28" customFormat="1">
      <c r="A101" s="262"/>
      <c r="B101" s="1"/>
      <c r="D101" s="254"/>
      <c r="E101" s="539"/>
      <c r="I101" s="93"/>
    </row>
    <row r="102" spans="1:15">
      <c r="A102" s="228"/>
      <c r="B102" s="2" t="s">
        <v>339</v>
      </c>
      <c r="C102" s="1"/>
      <c r="D102" s="255" t="s">
        <v>481</v>
      </c>
      <c r="E102" s="256">
        <v>-17097319366.163597</v>
      </c>
      <c r="G102" s="8"/>
    </row>
    <row r="103" spans="1:15">
      <c r="A103" s="228"/>
      <c r="B103" s="56" t="s">
        <v>340</v>
      </c>
      <c r="C103" s="1"/>
      <c r="D103" s="1"/>
      <c r="E103" s="1"/>
    </row>
    <row r="104" spans="1:15">
      <c r="A104" s="228"/>
      <c r="B104" s="56"/>
      <c r="C104" s="1"/>
      <c r="D104" s="1"/>
      <c r="E104" s="1"/>
    </row>
    <row r="105" spans="1:15">
      <c r="A105" s="228"/>
      <c r="B105" s="656" t="s">
        <v>341</v>
      </c>
      <c r="C105" s="165" t="s">
        <v>342</v>
      </c>
      <c r="D105" s="165" t="s">
        <v>343</v>
      </c>
      <c r="H105" s="88"/>
      <c r="I105" s="89"/>
    </row>
    <row r="106" spans="1:15">
      <c r="A106" s="228"/>
      <c r="B106" s="648"/>
      <c r="C106" s="166" t="s">
        <v>344</v>
      </c>
      <c r="D106" s="166" t="s">
        <v>344</v>
      </c>
      <c r="H106" s="88"/>
      <c r="I106" s="89"/>
    </row>
    <row r="107" spans="1:15">
      <c r="A107" s="228">
        <v>13020173008</v>
      </c>
      <c r="B107" s="493" t="s">
        <v>469</v>
      </c>
      <c r="C107" s="456">
        <v>0</v>
      </c>
      <c r="D107" s="456">
        <v>0</v>
      </c>
      <c r="E107" s="95"/>
      <c r="H107" s="88"/>
      <c r="I107" s="89"/>
    </row>
    <row r="108" spans="1:15">
      <c r="A108" s="228">
        <v>13080209001</v>
      </c>
      <c r="B108" s="235" t="s">
        <v>470</v>
      </c>
      <c r="C108" s="456">
        <v>-3.7000002339482307E-3</v>
      </c>
      <c r="D108" s="456">
        <v>0</v>
      </c>
      <c r="E108" s="95"/>
      <c r="H108" s="88"/>
      <c r="I108" s="89"/>
    </row>
    <row r="109" spans="1:15">
      <c r="A109" s="228">
        <v>13080209002</v>
      </c>
      <c r="B109" s="235" t="s">
        <v>471</v>
      </c>
      <c r="C109" s="456">
        <v>3.399999812245369E-3</v>
      </c>
      <c r="D109" s="456">
        <v>0</v>
      </c>
      <c r="E109" s="95"/>
      <c r="H109" s="88"/>
      <c r="I109" s="89"/>
    </row>
    <row r="110" spans="1:15" s="249" customFormat="1">
      <c r="A110" s="362"/>
      <c r="B110" s="399" t="s">
        <v>630</v>
      </c>
      <c r="C110" s="445">
        <v>-3.0000042170286179E-4</v>
      </c>
      <c r="D110" s="445">
        <v>0</v>
      </c>
      <c r="E110" s="398"/>
      <c r="F110" s="236"/>
      <c r="H110" s="365"/>
    </row>
    <row r="111" spans="1:15" s="249" customFormat="1">
      <c r="A111" s="362"/>
      <c r="B111" s="399" t="s">
        <v>228</v>
      </c>
      <c r="C111" s="374">
        <v>12443056</v>
      </c>
      <c r="D111" s="445">
        <v>0</v>
      </c>
      <c r="E111" s="398"/>
      <c r="H111" s="365"/>
    </row>
    <row r="112" spans="1:15">
      <c r="A112" s="228"/>
      <c r="B112" s="1"/>
      <c r="D112" s="57"/>
      <c r="E112" s="1"/>
    </row>
    <row r="113" spans="1:9">
      <c r="A113" s="228"/>
      <c r="B113" s="655" t="s">
        <v>348</v>
      </c>
      <c r="C113" s="655"/>
      <c r="D113" s="57"/>
      <c r="E113" s="1"/>
    </row>
    <row r="114" spans="1:9">
      <c r="A114" s="228"/>
      <c r="B114" s="19"/>
      <c r="C114" s="19"/>
      <c r="D114" s="19"/>
      <c r="E114" s="1"/>
      <c r="G114" s="52"/>
      <c r="H114" s="52"/>
      <c r="I114" s="52"/>
    </row>
    <row r="115" spans="1:9" ht="16.5" customHeight="1">
      <c r="A115" s="228"/>
      <c r="B115" s="156" t="s">
        <v>309</v>
      </c>
      <c r="C115" s="156" t="s">
        <v>349</v>
      </c>
      <c r="D115" s="156" t="s">
        <v>350</v>
      </c>
      <c r="E115" s="1"/>
      <c r="G115" s="52"/>
      <c r="H115" s="52"/>
      <c r="I115" s="52"/>
    </row>
    <row r="116" spans="1:9">
      <c r="A116" s="228">
        <v>1301015100211</v>
      </c>
      <c r="B116" s="50" t="s">
        <v>676</v>
      </c>
      <c r="C116" s="67">
        <v>69568102.640001297</v>
      </c>
      <c r="D116" s="552">
        <v>0</v>
      </c>
      <c r="E116" s="1"/>
      <c r="G116" s="553"/>
      <c r="H116" s="553"/>
      <c r="I116" s="553"/>
    </row>
    <row r="117" spans="1:9">
      <c r="A117" s="228">
        <v>1301015100221</v>
      </c>
      <c r="B117" s="50" t="s">
        <v>677</v>
      </c>
      <c r="C117" s="67">
        <v>82566697.417498589</v>
      </c>
      <c r="D117" s="552">
        <v>0</v>
      </c>
      <c r="E117" s="1"/>
    </row>
    <row r="118" spans="1:9">
      <c r="A118" s="228">
        <v>1301015100222</v>
      </c>
      <c r="B118" s="50" t="s">
        <v>347</v>
      </c>
      <c r="C118" s="67">
        <v>736277.0343207866</v>
      </c>
      <c r="D118" s="552">
        <v>0</v>
      </c>
      <c r="E118" s="1"/>
    </row>
    <row r="119" spans="1:9">
      <c r="A119" s="228">
        <v>1301015100212</v>
      </c>
      <c r="B119" s="50" t="s">
        <v>482</v>
      </c>
      <c r="C119" s="67">
        <v>8840352.9699999094</v>
      </c>
      <c r="D119" s="552">
        <v>0</v>
      </c>
    </row>
    <row r="120" spans="1:9">
      <c r="A120" s="228">
        <v>1301015100212</v>
      </c>
      <c r="B120" s="50" t="s">
        <v>637</v>
      </c>
      <c r="C120" s="67">
        <v>226794.26219999976</v>
      </c>
      <c r="D120" s="552">
        <v>0</v>
      </c>
      <c r="E120" s="1"/>
    </row>
    <row r="121" spans="1:9">
      <c r="A121" s="228">
        <v>10104</v>
      </c>
      <c r="B121" s="50" t="s">
        <v>671</v>
      </c>
      <c r="C121" s="67">
        <v>20195150.999999993</v>
      </c>
      <c r="D121" s="552">
        <v>0</v>
      </c>
      <c r="F121" s="95"/>
    </row>
    <row r="122" spans="1:9">
      <c r="A122" s="228"/>
      <c r="B122" s="549" t="s">
        <v>630</v>
      </c>
      <c r="C122" s="554">
        <v>182133375.32402056</v>
      </c>
      <c r="D122" s="555">
        <v>0</v>
      </c>
      <c r="E122" s="402"/>
    </row>
    <row r="123" spans="1:9" s="249" customFormat="1">
      <c r="A123" s="362"/>
      <c r="B123" s="399" t="s">
        <v>228</v>
      </c>
      <c r="C123" s="374">
        <v>449882965</v>
      </c>
      <c r="D123" s="445">
        <v>0</v>
      </c>
      <c r="E123" s="398"/>
      <c r="I123" s="365"/>
    </row>
    <row r="124" spans="1:9">
      <c r="A124" s="228"/>
      <c r="B124" s="34"/>
      <c r="C124" s="450"/>
      <c r="D124" s="144"/>
    </row>
    <row r="125" spans="1:9">
      <c r="A125" s="228"/>
      <c r="B125" s="34" t="s">
        <v>351</v>
      </c>
      <c r="C125" s="143"/>
      <c r="D125" s="144"/>
    </row>
    <row r="126" spans="1:9">
      <c r="A126" s="228"/>
      <c r="B126" s="31" t="s">
        <v>352</v>
      </c>
      <c r="C126" s="145"/>
      <c r="D126" s="146"/>
    </row>
    <row r="127" spans="1:9">
      <c r="A127" s="228"/>
      <c r="B127" s="34"/>
      <c r="C127" s="143"/>
      <c r="D127" s="144"/>
    </row>
    <row r="128" spans="1:9">
      <c r="A128" s="228"/>
      <c r="B128" s="34" t="s">
        <v>353</v>
      </c>
      <c r="C128" s="143"/>
      <c r="D128" s="144"/>
    </row>
    <row r="129" spans="1:9">
      <c r="A129" s="228"/>
      <c r="B129" s="31" t="s">
        <v>354</v>
      </c>
      <c r="C129" s="145"/>
      <c r="D129" s="146"/>
    </row>
    <row r="130" spans="1:9">
      <c r="A130" s="228"/>
      <c r="B130" s="58"/>
    </row>
    <row r="131" spans="1:9">
      <c r="A131" s="228"/>
      <c r="B131" s="156" t="s">
        <v>355</v>
      </c>
      <c r="C131" s="156" t="s">
        <v>356</v>
      </c>
      <c r="D131" s="156" t="s">
        <v>357</v>
      </c>
      <c r="E131" s="156" t="s">
        <v>358</v>
      </c>
      <c r="F131" s="156" t="s">
        <v>359</v>
      </c>
      <c r="G131" s="96"/>
    </row>
    <row r="132" spans="1:9">
      <c r="A132" s="228"/>
      <c r="B132" s="45" t="s">
        <v>146</v>
      </c>
      <c r="C132" s="581">
        <v>146187928</v>
      </c>
      <c r="D132" s="584">
        <v>0</v>
      </c>
      <c r="E132" s="581">
        <v>-79961410</v>
      </c>
      <c r="F132" s="581">
        <v>66226518</v>
      </c>
      <c r="I132" s="491"/>
    </row>
    <row r="133" spans="1:9">
      <c r="A133" s="228"/>
      <c r="B133" s="45" t="s">
        <v>75</v>
      </c>
      <c r="C133" s="581">
        <v>52640430</v>
      </c>
      <c r="D133" s="584">
        <v>0</v>
      </c>
      <c r="E133" s="581">
        <v>-10528086</v>
      </c>
      <c r="F133" s="581">
        <v>42112344</v>
      </c>
      <c r="I133" s="491"/>
    </row>
    <row r="134" spans="1:9">
      <c r="A134" s="228"/>
      <c r="B134" s="45" t="s">
        <v>76</v>
      </c>
      <c r="C134" s="581">
        <v>16034029</v>
      </c>
      <c r="D134" s="584">
        <v>0</v>
      </c>
      <c r="E134" s="581">
        <v>-3206806</v>
      </c>
      <c r="F134" s="581">
        <v>12827223</v>
      </c>
      <c r="I134" s="491"/>
    </row>
    <row r="135" spans="1:9">
      <c r="A135" s="228"/>
      <c r="B135" s="45" t="s">
        <v>136</v>
      </c>
      <c r="C135" s="581">
        <v>868004</v>
      </c>
      <c r="D135" s="584">
        <v>0</v>
      </c>
      <c r="E135" s="581">
        <v>-173600</v>
      </c>
      <c r="F135" s="581">
        <v>694404</v>
      </c>
      <c r="I135" s="491"/>
    </row>
    <row r="136" spans="1:9" s="249" customFormat="1">
      <c r="A136" s="362"/>
      <c r="B136" s="399" t="s">
        <v>630</v>
      </c>
      <c r="C136" s="582">
        <v>215730391</v>
      </c>
      <c r="D136" s="585">
        <v>0</v>
      </c>
      <c r="E136" s="582">
        <v>-93869902</v>
      </c>
      <c r="F136" s="582">
        <v>121860489</v>
      </c>
      <c r="G136" s="236"/>
      <c r="H136" s="236"/>
      <c r="I136" s="327"/>
    </row>
    <row r="137" spans="1:9" s="249" customFormat="1">
      <c r="A137" s="362"/>
      <c r="B137" s="399" t="s">
        <v>228</v>
      </c>
      <c r="C137" s="582">
        <v>308558687</v>
      </c>
      <c r="D137" s="582">
        <v>868004</v>
      </c>
      <c r="E137" s="582">
        <v>-93696300</v>
      </c>
      <c r="F137" s="582">
        <v>215730391</v>
      </c>
      <c r="G137" s="236"/>
      <c r="I137" s="365"/>
    </row>
    <row r="138" spans="1:9">
      <c r="A138" s="228"/>
      <c r="B138" s="59"/>
      <c r="C138" s="60"/>
      <c r="D138" s="59"/>
      <c r="F138" s="455"/>
    </row>
    <row r="139" spans="1:9">
      <c r="A139" s="228"/>
      <c r="B139" s="29" t="s">
        <v>360</v>
      </c>
    </row>
    <row r="140" spans="1:9">
      <c r="A140" s="228"/>
      <c r="B140" s="645" t="s">
        <v>354</v>
      </c>
      <c r="C140" s="645"/>
      <c r="D140" s="645"/>
    </row>
    <row r="141" spans="1:9">
      <c r="A141" s="228"/>
      <c r="B141" s="58"/>
      <c r="G141" s="95"/>
    </row>
    <row r="142" spans="1:9">
      <c r="A142" s="228"/>
      <c r="B142" s="156" t="s">
        <v>355</v>
      </c>
      <c r="C142" s="156" t="s">
        <v>356</v>
      </c>
      <c r="D142" s="156" t="s">
        <v>357</v>
      </c>
      <c r="E142" s="156" t="s">
        <v>358</v>
      </c>
      <c r="F142" s="156" t="s">
        <v>359</v>
      </c>
      <c r="G142" s="96"/>
    </row>
    <row r="143" spans="1:9">
      <c r="A143" s="228"/>
      <c r="B143" s="45" t="s">
        <v>77</v>
      </c>
      <c r="C143" s="67">
        <v>112415497</v>
      </c>
      <c r="D143" s="389">
        <v>1625908</v>
      </c>
      <c r="E143" s="579">
        <v>-54103386</v>
      </c>
      <c r="F143" s="389">
        <v>59938019</v>
      </c>
      <c r="G143" s="236"/>
    </row>
    <row r="144" spans="1:9">
      <c r="A144" s="228"/>
      <c r="B144" s="45" t="s">
        <v>78</v>
      </c>
      <c r="C144" s="67">
        <v>22626349</v>
      </c>
      <c r="D144" s="579">
        <v>-22626349</v>
      </c>
      <c r="E144" s="584">
        <v>0</v>
      </c>
      <c r="F144" s="389">
        <v>0</v>
      </c>
      <c r="G144" s="400"/>
      <c r="H144" s="401"/>
    </row>
    <row r="145" spans="1:9">
      <c r="A145" s="228"/>
      <c r="B145" s="490" t="s">
        <v>619</v>
      </c>
      <c r="C145" s="67">
        <v>0</v>
      </c>
      <c r="D145" s="389">
        <v>35830536</v>
      </c>
      <c r="E145" s="581">
        <v>-6568932</v>
      </c>
      <c r="F145" s="389">
        <v>29261604</v>
      </c>
      <c r="G145" s="400"/>
      <c r="H145" s="401"/>
    </row>
    <row r="146" spans="1:9">
      <c r="A146" s="228"/>
      <c r="B146" s="45" t="s">
        <v>668</v>
      </c>
      <c r="C146" s="67">
        <v>1289374995.46</v>
      </c>
      <c r="D146" s="584">
        <v>0</v>
      </c>
      <c r="E146" s="584">
        <v>0</v>
      </c>
      <c r="F146" s="389">
        <v>1289374995.46</v>
      </c>
      <c r="G146" s="400"/>
      <c r="H146" s="401"/>
    </row>
    <row r="147" spans="1:9" s="249" customFormat="1">
      <c r="A147" s="362"/>
      <c r="B147" s="399" t="s">
        <v>630</v>
      </c>
      <c r="C147" s="582">
        <v>1424416841.46</v>
      </c>
      <c r="D147" s="582">
        <v>14830095</v>
      </c>
      <c r="E147" s="582">
        <v>-60672318</v>
      </c>
      <c r="F147" s="582">
        <v>1378574618.46</v>
      </c>
      <c r="G147" s="400">
        <v>0.46000003814697266</v>
      </c>
      <c r="H147" s="400"/>
      <c r="I147" s="365"/>
    </row>
    <row r="148" spans="1:9" s="249" customFormat="1">
      <c r="A148" s="362"/>
      <c r="B148" s="399" t="s">
        <v>228</v>
      </c>
      <c r="C148" s="582">
        <v>165875673</v>
      </c>
      <c r="D148" s="582">
        <v>21173921</v>
      </c>
      <c r="E148" s="582">
        <v>-52007748</v>
      </c>
      <c r="F148" s="582">
        <v>135041846</v>
      </c>
      <c r="G148" s="398">
        <v>0</v>
      </c>
      <c r="H148" s="403"/>
      <c r="I148" s="365"/>
    </row>
    <row r="149" spans="1:9">
      <c r="A149" s="228"/>
      <c r="B149" s="59"/>
      <c r="C149" s="60"/>
      <c r="D149" s="59"/>
      <c r="F149" s="455"/>
      <c r="G149" s="401"/>
      <c r="H149" s="401"/>
    </row>
    <row r="150" spans="1:9">
      <c r="A150" s="228"/>
      <c r="B150" s="59"/>
      <c r="C150" s="60"/>
      <c r="D150" s="489"/>
    </row>
    <row r="151" spans="1:9">
      <c r="A151" s="228"/>
      <c r="B151" s="29" t="s">
        <v>361</v>
      </c>
      <c r="D151" s="61"/>
      <c r="F151" s="97"/>
    </row>
    <row r="152" spans="1:9" ht="12.4" customHeight="1">
      <c r="A152" s="228"/>
      <c r="B152" s="84" t="s">
        <v>362</v>
      </c>
      <c r="D152" s="61"/>
    </row>
    <row r="153" spans="1:9" ht="12.4" customHeight="1">
      <c r="A153" s="228"/>
      <c r="B153" s="84"/>
      <c r="D153" s="61"/>
    </row>
    <row r="154" spans="1:9" ht="12.4" customHeight="1">
      <c r="A154" s="228"/>
      <c r="B154" s="669" t="s">
        <v>355</v>
      </c>
      <c r="C154" s="165" t="s">
        <v>342</v>
      </c>
      <c r="D154" s="165" t="s">
        <v>343</v>
      </c>
    </row>
    <row r="155" spans="1:9">
      <c r="A155" s="228"/>
      <c r="B155" s="670"/>
      <c r="C155" s="166" t="s">
        <v>344</v>
      </c>
      <c r="D155" s="166" t="s">
        <v>344</v>
      </c>
    </row>
    <row r="156" spans="1:9">
      <c r="A156" s="228">
        <v>13040191001</v>
      </c>
      <c r="B156" s="55" t="s">
        <v>363</v>
      </c>
      <c r="C156" s="133">
        <v>279472264</v>
      </c>
      <c r="D156" s="456">
        <v>0</v>
      </c>
    </row>
    <row r="157" spans="1:9">
      <c r="A157" s="228">
        <v>1304018700122</v>
      </c>
      <c r="B157" s="55" t="s">
        <v>364</v>
      </c>
      <c r="C157" s="133">
        <v>2050766.5480999947</v>
      </c>
      <c r="D157" s="456">
        <v>0</v>
      </c>
      <c r="E157" s="509">
        <v>1304018700111</v>
      </c>
    </row>
    <row r="158" spans="1:9">
      <c r="A158" s="228"/>
      <c r="B158" s="55" t="s">
        <v>585</v>
      </c>
      <c r="C158" s="133">
        <f>10774138-0.5</f>
        <v>10774137.5</v>
      </c>
      <c r="D158" s="456">
        <v>0</v>
      </c>
      <c r="G158" s="96"/>
    </row>
    <row r="159" spans="1:9" s="249" customFormat="1">
      <c r="A159" s="362"/>
      <c r="B159" s="399" t="s">
        <v>630</v>
      </c>
      <c r="C159" s="374">
        <v>292297168</v>
      </c>
      <c r="D159" s="445">
        <v>0</v>
      </c>
      <c r="E159" s="398"/>
      <c r="F159" s="236"/>
      <c r="I159" s="365"/>
    </row>
    <row r="160" spans="1:9" s="249" customFormat="1">
      <c r="A160" s="362"/>
      <c r="B160" s="383" t="s">
        <v>228</v>
      </c>
      <c r="C160" s="405">
        <v>184959187</v>
      </c>
      <c r="D160" s="445">
        <v>0</v>
      </c>
      <c r="E160" s="398"/>
      <c r="F160" s="236"/>
      <c r="I160" s="365"/>
    </row>
    <row r="161" spans="1:9">
      <c r="A161" s="228"/>
      <c r="B161" s="87"/>
      <c r="C161" s="449"/>
      <c r="D161" s="61"/>
    </row>
    <row r="162" spans="1:9">
      <c r="A162" s="228"/>
      <c r="B162" s="87"/>
      <c r="D162" s="61"/>
    </row>
    <row r="163" spans="1:9">
      <c r="A163" s="228"/>
      <c r="B163" s="29" t="s">
        <v>365</v>
      </c>
      <c r="D163" s="61"/>
    </row>
    <row r="164" spans="1:9">
      <c r="A164" s="228"/>
      <c r="B164" s="89" t="s">
        <v>366</v>
      </c>
      <c r="D164" s="61"/>
    </row>
    <row r="165" spans="1:9">
      <c r="A165" s="228"/>
      <c r="B165" s="87"/>
      <c r="D165" s="61"/>
    </row>
    <row r="166" spans="1:9">
      <c r="A166" s="228"/>
      <c r="B166" s="87" t="s">
        <v>367</v>
      </c>
      <c r="D166" s="61"/>
    </row>
    <row r="167" spans="1:9">
      <c r="A167" s="228"/>
      <c r="B167" s="89" t="s">
        <v>368</v>
      </c>
      <c r="D167" s="61"/>
    </row>
    <row r="168" spans="1:9">
      <c r="A168" s="228"/>
      <c r="D168" s="61"/>
    </row>
    <row r="169" spans="1:9">
      <c r="A169" s="228"/>
      <c r="B169" s="87" t="s">
        <v>369</v>
      </c>
      <c r="D169" s="61"/>
    </row>
    <row r="170" spans="1:9">
      <c r="A170" s="228"/>
      <c r="B170" s="87"/>
      <c r="D170" s="61"/>
    </row>
    <row r="171" spans="1:9">
      <c r="A171" s="228"/>
      <c r="B171" s="156" t="s">
        <v>309</v>
      </c>
      <c r="C171" s="156" t="s">
        <v>349</v>
      </c>
      <c r="D171" s="156" t="s">
        <v>350</v>
      </c>
      <c r="G171" s="95"/>
    </row>
    <row r="172" spans="1:9">
      <c r="A172" s="228"/>
      <c r="B172" s="55" t="s">
        <v>670</v>
      </c>
      <c r="C172" s="133">
        <v>68577715.54945384</v>
      </c>
      <c r="D172" s="471">
        <v>0</v>
      </c>
      <c r="F172" s="126"/>
      <c r="G172" s="95"/>
    </row>
    <row r="173" spans="1:9">
      <c r="A173" s="228">
        <v>25010140019</v>
      </c>
      <c r="B173" s="128" t="s">
        <v>672</v>
      </c>
      <c r="C173" s="494">
        <v>127720376</v>
      </c>
      <c r="D173" s="471">
        <v>0</v>
      </c>
    </row>
    <row r="174" spans="1:9" s="249" customFormat="1">
      <c r="A174" s="362"/>
      <c r="B174" s="399" t="s">
        <v>630</v>
      </c>
      <c r="C174" s="374">
        <v>196298091.54945385</v>
      </c>
      <c r="D174" s="472">
        <v>0</v>
      </c>
      <c r="E174" s="402"/>
      <c r="I174" s="365"/>
    </row>
    <row r="175" spans="1:9" s="249" customFormat="1">
      <c r="A175" s="362"/>
      <c r="B175" s="383" t="s">
        <v>228</v>
      </c>
      <c r="C175" s="405">
        <v>48071892</v>
      </c>
      <c r="D175" s="472">
        <v>0</v>
      </c>
      <c r="E175" s="402"/>
      <c r="I175" s="365"/>
    </row>
    <row r="176" spans="1:9">
      <c r="C176" s="449">
        <v>0</v>
      </c>
    </row>
    <row r="178" spans="1:7">
      <c r="A178" s="228"/>
      <c r="B178" s="29" t="s">
        <v>370</v>
      </c>
      <c r="C178" s="1"/>
      <c r="D178" s="1"/>
    </row>
    <row r="179" spans="1:7">
      <c r="A179" s="228"/>
      <c r="B179" s="89" t="s">
        <v>354</v>
      </c>
      <c r="C179" s="1"/>
      <c r="D179" s="1"/>
    </row>
    <row r="180" spans="1:7">
      <c r="A180" s="228"/>
      <c r="B180" s="29"/>
      <c r="C180" s="1"/>
      <c r="D180" s="1"/>
    </row>
    <row r="181" spans="1:7">
      <c r="A181" s="228"/>
      <c r="B181" s="668" t="s">
        <v>355</v>
      </c>
      <c r="C181" s="165" t="s">
        <v>342</v>
      </c>
      <c r="D181" s="165" t="s">
        <v>343</v>
      </c>
    </row>
    <row r="182" spans="1:7">
      <c r="A182" s="228"/>
      <c r="B182" s="668"/>
      <c r="C182" s="166" t="s">
        <v>344</v>
      </c>
      <c r="D182" s="166" t="s">
        <v>344</v>
      </c>
    </row>
    <row r="183" spans="1:7">
      <c r="A183" s="228"/>
      <c r="B183" s="128" t="s">
        <v>586</v>
      </c>
      <c r="C183" s="581">
        <v>72247760.549999997</v>
      </c>
      <c r="D183" s="570">
        <v>0</v>
      </c>
      <c r="G183" s="96"/>
    </row>
    <row r="184" spans="1:7">
      <c r="A184" s="228"/>
      <c r="B184" s="128" t="s">
        <v>587</v>
      </c>
      <c r="C184" s="570">
        <v>0.14999985694885254</v>
      </c>
      <c r="D184" s="570">
        <v>0</v>
      </c>
    </row>
    <row r="185" spans="1:7">
      <c r="A185" s="228">
        <v>25010140009</v>
      </c>
      <c r="B185" s="128" t="s">
        <v>588</v>
      </c>
      <c r="C185" s="581">
        <v>9180000</v>
      </c>
      <c r="D185" s="570">
        <v>0</v>
      </c>
    </row>
    <row r="186" spans="1:7">
      <c r="A186" s="228">
        <v>25010140007</v>
      </c>
      <c r="B186" s="128" t="s">
        <v>595</v>
      </c>
      <c r="C186" s="570">
        <v>0</v>
      </c>
      <c r="D186" s="570">
        <v>0</v>
      </c>
    </row>
    <row r="187" spans="1:7">
      <c r="A187" s="228">
        <v>25010140005</v>
      </c>
      <c r="B187" s="128" t="s">
        <v>596</v>
      </c>
      <c r="C187" s="581">
        <v>5004000</v>
      </c>
      <c r="D187" s="570">
        <v>0</v>
      </c>
    </row>
    <row r="188" spans="1:7">
      <c r="A188" s="228">
        <v>250101400113</v>
      </c>
      <c r="B188" s="128" t="s">
        <v>371</v>
      </c>
      <c r="C188" s="581">
        <v>100000000</v>
      </c>
      <c r="D188" s="570">
        <v>0</v>
      </c>
    </row>
    <row r="189" spans="1:7">
      <c r="A189" s="228">
        <v>25010140012</v>
      </c>
      <c r="B189" s="128" t="s">
        <v>589</v>
      </c>
      <c r="C189" s="581">
        <v>25449408.870000001</v>
      </c>
      <c r="D189" s="570">
        <v>0</v>
      </c>
    </row>
    <row r="190" spans="1:7">
      <c r="A190" s="228">
        <v>25010140016</v>
      </c>
      <c r="B190" s="128" t="s">
        <v>590</v>
      </c>
      <c r="C190" s="570">
        <v>-0.36000001430511475</v>
      </c>
      <c r="D190" s="570">
        <v>0</v>
      </c>
    </row>
    <row r="191" spans="1:7" hidden="1">
      <c r="A191" s="228"/>
      <c r="B191" s="128" t="s">
        <v>149</v>
      </c>
      <c r="C191" s="581">
        <v>0</v>
      </c>
      <c r="D191" s="570">
        <v>0</v>
      </c>
    </row>
    <row r="192" spans="1:7">
      <c r="A192" s="228">
        <v>250101400112</v>
      </c>
      <c r="B192" s="128" t="s">
        <v>591</v>
      </c>
      <c r="C192" s="570">
        <v>0.17999999970197678</v>
      </c>
      <c r="D192" s="570">
        <v>0</v>
      </c>
    </row>
    <row r="193" spans="1:9" hidden="1">
      <c r="A193" s="228"/>
      <c r="B193" s="128" t="s">
        <v>150</v>
      </c>
      <c r="C193" s="581">
        <v>0</v>
      </c>
      <c r="D193" s="570">
        <v>0</v>
      </c>
    </row>
    <row r="194" spans="1:9">
      <c r="A194" s="228">
        <v>25010140017</v>
      </c>
      <c r="B194" s="128" t="s">
        <v>592</v>
      </c>
      <c r="C194" s="570">
        <v>0</v>
      </c>
      <c r="D194" s="570">
        <v>0</v>
      </c>
    </row>
    <row r="195" spans="1:9" hidden="1">
      <c r="A195" s="228"/>
      <c r="B195" s="128" t="s">
        <v>151</v>
      </c>
      <c r="C195" s="581">
        <v>0</v>
      </c>
      <c r="D195" s="570">
        <v>0</v>
      </c>
    </row>
    <row r="196" spans="1:9" hidden="1">
      <c r="A196" s="228"/>
      <c r="B196" s="128" t="s">
        <v>81</v>
      </c>
      <c r="C196" s="581">
        <v>0</v>
      </c>
      <c r="D196" s="570">
        <v>0</v>
      </c>
    </row>
    <row r="197" spans="1:9" hidden="1">
      <c r="A197" s="228"/>
      <c r="B197" s="128" t="s">
        <v>152</v>
      </c>
      <c r="C197" s="581">
        <v>0</v>
      </c>
      <c r="D197" s="570">
        <v>0</v>
      </c>
    </row>
    <row r="198" spans="1:9" hidden="1">
      <c r="A198" s="228"/>
      <c r="B198" s="128" t="s">
        <v>153</v>
      </c>
      <c r="C198" s="581">
        <v>0</v>
      </c>
      <c r="D198" s="570">
        <v>0</v>
      </c>
    </row>
    <row r="199" spans="1:9" hidden="1">
      <c r="A199" s="228"/>
      <c r="B199" s="128" t="s">
        <v>154</v>
      </c>
      <c r="C199" s="581">
        <v>0</v>
      </c>
      <c r="D199" s="570">
        <v>0</v>
      </c>
    </row>
    <row r="200" spans="1:9">
      <c r="A200" s="228">
        <v>25010140008</v>
      </c>
      <c r="B200" s="128" t="s">
        <v>593</v>
      </c>
      <c r="C200" s="581">
        <v>9553334</v>
      </c>
      <c r="D200" s="570">
        <v>0</v>
      </c>
    </row>
    <row r="201" spans="1:9">
      <c r="A201" s="228">
        <v>25010140018</v>
      </c>
      <c r="B201" s="128" t="s">
        <v>594</v>
      </c>
      <c r="C201" s="570">
        <v>9.0000003576278687E-2</v>
      </c>
      <c r="D201" s="570">
        <v>0</v>
      </c>
    </row>
    <row r="202" spans="1:9" s="249" customFormat="1">
      <c r="A202" s="362"/>
      <c r="B202" s="399" t="s">
        <v>630</v>
      </c>
      <c r="C202" s="572">
        <v>221434503</v>
      </c>
      <c r="D202" s="582">
        <v>0</v>
      </c>
      <c r="E202" s="398"/>
      <c r="F202" s="406"/>
      <c r="I202" s="365"/>
    </row>
    <row r="203" spans="1:9" s="249" customFormat="1">
      <c r="A203" s="362"/>
      <c r="B203" s="383" t="s">
        <v>228</v>
      </c>
      <c r="C203" s="583">
        <v>179389737</v>
      </c>
      <c r="D203" s="582">
        <v>0</v>
      </c>
      <c r="E203" s="398"/>
      <c r="I203" s="365"/>
    </row>
    <row r="204" spans="1:9">
      <c r="A204" s="228"/>
      <c r="B204" s="87"/>
      <c r="C204" s="449">
        <v>-0.3913000226020813</v>
      </c>
      <c r="D204" s="61"/>
    </row>
    <row r="205" spans="1:9">
      <c r="A205" s="228"/>
      <c r="B205" s="87"/>
      <c r="D205" s="61"/>
    </row>
    <row r="206" spans="1:9">
      <c r="A206" s="228"/>
      <c r="B206" s="2" t="s">
        <v>372</v>
      </c>
    </row>
    <row r="207" spans="1:9">
      <c r="A207" s="228"/>
      <c r="B207" s="84" t="s">
        <v>373</v>
      </c>
      <c r="E207" s="249"/>
    </row>
    <row r="208" spans="1:9">
      <c r="A208" s="228"/>
      <c r="B208" s="87"/>
    </row>
    <row r="209" spans="1:9">
      <c r="A209" s="228"/>
      <c r="B209" s="668" t="s">
        <v>374</v>
      </c>
      <c r="C209" s="668" t="s">
        <v>375</v>
      </c>
      <c r="D209" s="668" t="s">
        <v>376</v>
      </c>
      <c r="E209" s="647">
        <v>45657</v>
      </c>
      <c r="F209" s="647">
        <v>45291</v>
      </c>
    </row>
    <row r="210" spans="1:9">
      <c r="A210" s="228"/>
      <c r="B210" s="668"/>
      <c r="C210" s="668"/>
      <c r="D210" s="668"/>
      <c r="E210" s="648"/>
      <c r="F210" s="648"/>
    </row>
    <row r="211" spans="1:9">
      <c r="A211" s="228"/>
      <c r="B211" s="62" t="s">
        <v>72</v>
      </c>
      <c r="C211" s="63"/>
      <c r="D211" s="63"/>
      <c r="E211" s="64"/>
      <c r="F211" s="65"/>
    </row>
    <row r="212" spans="1:9" ht="31.5">
      <c r="A212" s="228"/>
      <c r="B212" s="50" t="s">
        <v>377</v>
      </c>
      <c r="C212" s="66" t="s">
        <v>51</v>
      </c>
      <c r="D212" s="80" t="s">
        <v>378</v>
      </c>
      <c r="E212" s="67">
        <v>501581171.42284012</v>
      </c>
      <c r="F212" s="577">
        <v>544827717</v>
      </c>
      <c r="G212" s="487"/>
      <c r="H212" s="488"/>
    </row>
    <row r="213" spans="1:9" ht="47.25">
      <c r="A213" s="228"/>
      <c r="B213" s="50" t="s">
        <v>379</v>
      </c>
      <c r="C213" s="80" t="s">
        <v>380</v>
      </c>
      <c r="D213" s="80" t="s">
        <v>345</v>
      </c>
      <c r="E213" s="67">
        <v>69568102.640001297</v>
      </c>
      <c r="F213" s="67">
        <v>281469765</v>
      </c>
      <c r="G213" s="140"/>
      <c r="H213" s="95"/>
    </row>
    <row r="214" spans="1:9" ht="63">
      <c r="A214" s="228"/>
      <c r="B214" s="50" t="s">
        <v>381</v>
      </c>
      <c r="C214" s="80" t="s">
        <v>380</v>
      </c>
      <c r="D214" s="80" t="s">
        <v>346</v>
      </c>
      <c r="E214" s="67">
        <v>82566697.417498589</v>
      </c>
      <c r="F214" s="67">
        <v>145267006</v>
      </c>
      <c r="G214" s="99"/>
    </row>
    <row r="215" spans="1:9" ht="47.25">
      <c r="A215" s="228"/>
      <c r="B215" s="50" t="s">
        <v>382</v>
      </c>
      <c r="C215" s="80" t="s">
        <v>380</v>
      </c>
      <c r="D215" s="80" t="s">
        <v>383</v>
      </c>
      <c r="E215" s="67">
        <v>736277.0343207866</v>
      </c>
      <c r="F215" s="67">
        <v>6288017</v>
      </c>
      <c r="G215" s="99"/>
    </row>
    <row r="216" spans="1:9" ht="31.5">
      <c r="A216" s="228"/>
      <c r="B216" s="94" t="s">
        <v>384</v>
      </c>
      <c r="C216" s="80" t="s">
        <v>380</v>
      </c>
      <c r="D216" s="80" t="s">
        <v>385</v>
      </c>
      <c r="E216" s="67">
        <v>0</v>
      </c>
      <c r="F216" s="67">
        <v>12443056</v>
      </c>
      <c r="G216" s="99"/>
    </row>
    <row r="217" spans="1:9" ht="47.25">
      <c r="A217" s="228"/>
      <c r="B217" s="94" t="s">
        <v>669</v>
      </c>
      <c r="C217" s="80" t="s">
        <v>380</v>
      </c>
      <c r="D217" s="80" t="s">
        <v>386</v>
      </c>
      <c r="E217" s="67">
        <v>8840352.9699999094</v>
      </c>
      <c r="F217" s="67">
        <v>7667446</v>
      </c>
      <c r="G217" s="138"/>
      <c r="H217" s="139"/>
    </row>
    <row r="218" spans="1:9" ht="47.25">
      <c r="A218" s="228"/>
      <c r="B218" s="94" t="s">
        <v>674</v>
      </c>
      <c r="C218" s="80" t="s">
        <v>380</v>
      </c>
      <c r="D218" s="80" t="s">
        <v>675</v>
      </c>
      <c r="E218" s="67">
        <v>226794.26219999976</v>
      </c>
      <c r="F218" s="67"/>
      <c r="G218" s="138"/>
      <c r="H218" s="139"/>
    </row>
    <row r="219" spans="1:9" ht="31.5">
      <c r="A219" s="228"/>
      <c r="B219" s="94" t="s">
        <v>384</v>
      </c>
      <c r="C219" s="80" t="s">
        <v>380</v>
      </c>
      <c r="D219" s="80" t="s">
        <v>387</v>
      </c>
      <c r="E219" s="67">
        <v>0</v>
      </c>
      <c r="F219" s="67">
        <v>8384126</v>
      </c>
      <c r="G219" s="138"/>
      <c r="H219" s="139"/>
    </row>
    <row r="220" spans="1:9" ht="31.5">
      <c r="A220" s="228"/>
      <c r="B220" s="50" t="s">
        <v>435</v>
      </c>
      <c r="C220" s="80" t="s">
        <v>51</v>
      </c>
      <c r="D220" s="80" t="s">
        <v>388</v>
      </c>
      <c r="E220" s="67">
        <v>20195150.999999993</v>
      </c>
      <c r="F220" s="67">
        <v>806605</v>
      </c>
      <c r="G220" s="547"/>
    </row>
    <row r="221" spans="1:9" s="249" customFormat="1">
      <c r="A221" s="362"/>
      <c r="B221" s="407" t="s">
        <v>300</v>
      </c>
      <c r="C221" s="408"/>
      <c r="D221" s="409"/>
      <c r="E221" s="410">
        <v>683714546.74686074</v>
      </c>
      <c r="F221" s="448">
        <v>1007153738</v>
      </c>
      <c r="G221" s="411"/>
      <c r="H221" s="411"/>
      <c r="I221" s="365"/>
    </row>
    <row r="222" spans="1:9" s="249" customFormat="1">
      <c r="A222" s="362"/>
      <c r="B222" s="407" t="s">
        <v>79</v>
      </c>
      <c r="C222" s="408"/>
      <c r="D222" s="409"/>
      <c r="E222" s="412"/>
      <c r="F222" s="578"/>
      <c r="G222" s="413"/>
      <c r="I222" s="365"/>
    </row>
    <row r="223" spans="1:9" s="249" customFormat="1" ht="31.5">
      <c r="A223" s="362"/>
      <c r="B223" s="235" t="s">
        <v>673</v>
      </c>
      <c r="C223" s="80" t="s">
        <v>380</v>
      </c>
      <c r="D223" s="80" t="s">
        <v>387</v>
      </c>
      <c r="E223" s="579">
        <v>-68577715.54945384</v>
      </c>
      <c r="F223" s="579">
        <v>-48071892</v>
      </c>
      <c r="G223" s="415"/>
      <c r="H223" s="236"/>
      <c r="I223" s="365"/>
    </row>
    <row r="224" spans="1:9" s="249" customFormat="1" hidden="1">
      <c r="A224" s="362"/>
      <c r="B224" s="235" t="s">
        <v>68</v>
      </c>
      <c r="C224" s="414" t="s">
        <v>51</v>
      </c>
      <c r="D224" s="414" t="s">
        <v>389</v>
      </c>
      <c r="E224" s="579"/>
      <c r="F224" s="579">
        <v>0</v>
      </c>
      <c r="G224" s="413"/>
      <c r="I224" s="365"/>
    </row>
    <row r="225" spans="1:10" s="249" customFormat="1">
      <c r="A225" s="362"/>
      <c r="B225" s="235" t="s">
        <v>597</v>
      </c>
      <c r="C225" s="414" t="s">
        <v>51</v>
      </c>
      <c r="D225" s="414" t="s">
        <v>89</v>
      </c>
      <c r="E225" s="580">
        <v>-127720376</v>
      </c>
      <c r="F225" s="67">
        <v>0</v>
      </c>
      <c r="G225" s="413"/>
      <c r="I225" s="365"/>
    </row>
    <row r="226" spans="1:10" s="249" customFormat="1">
      <c r="A226" s="362"/>
      <c r="B226" s="407" t="s">
        <v>306</v>
      </c>
      <c r="C226" s="416"/>
      <c r="D226" s="417"/>
      <c r="E226" s="410">
        <v>-196298091.54945385</v>
      </c>
      <c r="F226" s="448">
        <v>-48071892</v>
      </c>
      <c r="G226" s="382"/>
      <c r="H226" s="382"/>
      <c r="I226" s="365"/>
    </row>
    <row r="227" spans="1:10">
      <c r="A227" s="228"/>
      <c r="B227" s="68"/>
      <c r="C227" s="68"/>
      <c r="D227" s="68"/>
    </row>
    <row r="228" spans="1:10">
      <c r="A228" s="228"/>
      <c r="B228" s="68"/>
      <c r="C228" s="68"/>
      <c r="D228" s="68"/>
    </row>
    <row r="229" spans="1:10">
      <c r="A229" s="228"/>
      <c r="B229" s="34" t="s">
        <v>390</v>
      </c>
      <c r="C229" s="34"/>
      <c r="D229" s="34"/>
      <c r="E229" s="34"/>
      <c r="F229" s="34"/>
    </row>
    <row r="230" spans="1:10">
      <c r="A230" s="228"/>
      <c r="B230" s="86" t="s">
        <v>639</v>
      </c>
      <c r="C230" s="68"/>
      <c r="D230" s="68"/>
    </row>
    <row r="231" spans="1:10" s="44" customFormat="1">
      <c r="A231" s="260"/>
      <c r="B231" s="69"/>
      <c r="C231" s="70"/>
      <c r="D231" s="70"/>
      <c r="F231" s="100"/>
      <c r="G231" s="100"/>
      <c r="I231" s="43"/>
    </row>
    <row r="232" spans="1:10" s="44" customFormat="1" ht="15.6" customHeight="1">
      <c r="A232" s="260"/>
      <c r="B232" s="649" t="s">
        <v>391</v>
      </c>
      <c r="C232" s="651" t="s">
        <v>309</v>
      </c>
      <c r="D232" s="652"/>
      <c r="E232" s="649" t="s">
        <v>392</v>
      </c>
      <c r="F232" s="649" t="s">
        <v>393</v>
      </c>
      <c r="G232" s="101"/>
      <c r="H232" s="100"/>
      <c r="I232" s="100"/>
      <c r="J232" s="102"/>
    </row>
    <row r="233" spans="1:10" s="44" customFormat="1">
      <c r="A233" s="260"/>
      <c r="B233" s="650"/>
      <c r="C233" s="653"/>
      <c r="D233" s="654"/>
      <c r="E233" s="650"/>
      <c r="F233" s="650"/>
      <c r="G233" s="101"/>
      <c r="H233" s="100"/>
      <c r="I233" s="100"/>
      <c r="J233" s="102"/>
    </row>
    <row r="234" spans="1:10">
      <c r="A234" s="228"/>
      <c r="B234" s="62" t="s">
        <v>394</v>
      </c>
      <c r="C234" s="63"/>
      <c r="D234" s="63"/>
      <c r="E234" s="63"/>
      <c r="F234" s="65"/>
      <c r="G234" s="103"/>
      <c r="H234" s="104"/>
      <c r="I234" s="104"/>
      <c r="J234" s="105"/>
    </row>
    <row r="235" spans="1:10" ht="15.6" customHeight="1">
      <c r="A235" s="228">
        <v>610107020011</v>
      </c>
      <c r="B235" s="55" t="s">
        <v>664</v>
      </c>
      <c r="C235" s="640" t="s">
        <v>395</v>
      </c>
      <c r="D235" s="641"/>
      <c r="E235" s="570">
        <v>5583771882.6600008</v>
      </c>
      <c r="F235" s="570">
        <v>2845323897</v>
      </c>
      <c r="G235" s="536"/>
      <c r="H235" s="548"/>
      <c r="I235" s="139"/>
      <c r="J235" s="541"/>
    </row>
    <row r="236" spans="1:10" ht="15.6" customHeight="1">
      <c r="A236" s="228">
        <v>610107020012</v>
      </c>
      <c r="B236" s="55" t="s">
        <v>665</v>
      </c>
      <c r="C236" s="640" t="s">
        <v>395</v>
      </c>
      <c r="D236" s="641"/>
      <c r="E236" s="570">
        <v>3882036994.5332026</v>
      </c>
      <c r="F236" s="570">
        <v>2007358979</v>
      </c>
      <c r="G236" s="71"/>
      <c r="H236" s="106"/>
      <c r="I236" s="139"/>
      <c r="J236" s="541"/>
    </row>
    <row r="237" spans="1:10" ht="15.6" customHeight="1">
      <c r="A237" s="228"/>
      <c r="B237" s="55" t="s">
        <v>442</v>
      </c>
      <c r="C237" s="640" t="s">
        <v>692</v>
      </c>
      <c r="D237" s="641"/>
      <c r="E237" s="570">
        <v>0</v>
      </c>
      <c r="F237" s="570">
        <v>39932992.357217826</v>
      </c>
      <c r="G237" s="71"/>
      <c r="H237" s="106"/>
      <c r="I237" s="139"/>
      <c r="J237" s="541"/>
    </row>
    <row r="238" spans="1:10" ht="15.6" customHeight="1">
      <c r="A238" s="228">
        <v>610107020013</v>
      </c>
      <c r="B238" s="130" t="s">
        <v>666</v>
      </c>
      <c r="C238" s="640" t="s">
        <v>395</v>
      </c>
      <c r="D238" s="641"/>
      <c r="E238" s="570">
        <v>69571012.173299998</v>
      </c>
      <c r="F238" s="570">
        <v>65694318</v>
      </c>
      <c r="G238" s="71"/>
      <c r="H238" s="104"/>
      <c r="I238" s="89"/>
      <c r="J238" s="105"/>
    </row>
    <row r="239" spans="1:10" ht="15.6" customHeight="1">
      <c r="A239" s="228">
        <v>610107020014</v>
      </c>
      <c r="B239" s="130" t="s">
        <v>396</v>
      </c>
      <c r="C239" s="640" t="s">
        <v>395</v>
      </c>
      <c r="D239" s="641"/>
      <c r="E239" s="570">
        <v>0</v>
      </c>
      <c r="F239" s="570">
        <v>54608902</v>
      </c>
      <c r="G239" s="71"/>
      <c r="H239" s="104"/>
      <c r="I239" s="89"/>
      <c r="J239" s="105"/>
    </row>
    <row r="240" spans="1:10" ht="15.6" customHeight="1">
      <c r="A240" s="228">
        <v>610107020015</v>
      </c>
      <c r="B240" s="130" t="s">
        <v>397</v>
      </c>
      <c r="C240" s="640" t="s">
        <v>395</v>
      </c>
      <c r="D240" s="641"/>
      <c r="E240" s="570">
        <v>422449414.87</v>
      </c>
      <c r="F240" s="570">
        <v>17719095</v>
      </c>
      <c r="G240" s="71"/>
      <c r="H240" s="104"/>
      <c r="I240" s="89"/>
      <c r="J240" s="105"/>
    </row>
    <row r="241" spans="1:10" ht="15.6" customHeight="1">
      <c r="A241" s="228">
        <v>610107020016</v>
      </c>
      <c r="B241" s="130" t="s">
        <v>633</v>
      </c>
      <c r="C241" s="640" t="s">
        <v>395</v>
      </c>
      <c r="D241" s="641"/>
      <c r="E241" s="570">
        <v>2932496.3428999996</v>
      </c>
      <c r="F241" s="570">
        <v>0</v>
      </c>
      <c r="G241" s="71"/>
      <c r="H241" s="104"/>
      <c r="I241" s="89"/>
      <c r="J241" s="105"/>
    </row>
    <row r="242" spans="1:10">
      <c r="A242" s="228"/>
      <c r="B242" s="549" t="s">
        <v>398</v>
      </c>
      <c r="C242" s="550"/>
      <c r="D242" s="551"/>
      <c r="E242" s="573">
        <v>9960761800.5794029</v>
      </c>
      <c r="F242" s="573">
        <v>5030638183.3572178</v>
      </c>
      <c r="G242" s="90">
        <v>0</v>
      </c>
      <c r="H242" s="71"/>
      <c r="I242" s="89"/>
      <c r="J242" s="105"/>
    </row>
    <row r="243" spans="1:10">
      <c r="A243" s="228"/>
      <c r="B243" s="131" t="s">
        <v>399</v>
      </c>
      <c r="C243" s="132"/>
      <c r="D243" s="132"/>
      <c r="E243" s="574"/>
      <c r="F243" s="575"/>
      <c r="G243" s="71"/>
      <c r="H243" s="104"/>
      <c r="I243" s="89"/>
      <c r="J243" s="105"/>
    </row>
    <row r="244" spans="1:10">
      <c r="A244" s="228">
        <v>504</v>
      </c>
      <c r="B244" s="55" t="s">
        <v>442</v>
      </c>
      <c r="C244" s="640" t="s">
        <v>400</v>
      </c>
      <c r="D244" s="641"/>
      <c r="E244" s="570">
        <v>-152683022.86789948</v>
      </c>
      <c r="F244" s="570">
        <v>-14489304</v>
      </c>
      <c r="G244" s="71"/>
      <c r="H244" s="104"/>
      <c r="I244" s="89"/>
      <c r="J244" s="105"/>
    </row>
    <row r="245" spans="1:10">
      <c r="A245" s="228"/>
      <c r="B245" s="55" t="s">
        <v>442</v>
      </c>
      <c r="C245" s="130" t="s">
        <v>401</v>
      </c>
      <c r="D245" s="142"/>
      <c r="E245" s="570">
        <v>0</v>
      </c>
      <c r="F245" s="570">
        <v>-361196850</v>
      </c>
      <c r="G245" s="71"/>
      <c r="H245" s="106"/>
      <c r="I245" s="89"/>
      <c r="J245" s="105"/>
    </row>
    <row r="246" spans="1:10">
      <c r="A246" s="228">
        <v>71010701001</v>
      </c>
      <c r="B246" s="55" t="s">
        <v>442</v>
      </c>
      <c r="C246" s="640" t="s">
        <v>103</v>
      </c>
      <c r="D246" s="641" t="s">
        <v>162</v>
      </c>
      <c r="E246" s="570">
        <v>-117212119.80000001</v>
      </c>
      <c r="F246" s="570">
        <v>-43720765</v>
      </c>
      <c r="G246" s="107"/>
      <c r="H246" s="106"/>
      <c r="I246" s="89"/>
      <c r="J246" s="105"/>
    </row>
    <row r="247" spans="1:10">
      <c r="A247" s="228">
        <v>7104073306405</v>
      </c>
      <c r="B247" s="55" t="s">
        <v>442</v>
      </c>
      <c r="C247" s="640" t="s">
        <v>104</v>
      </c>
      <c r="D247" s="641" t="s">
        <v>104</v>
      </c>
      <c r="E247" s="570">
        <v>-91864018.989999995</v>
      </c>
      <c r="F247" s="570">
        <v>-437207650</v>
      </c>
      <c r="G247" s="107"/>
      <c r="H247" s="106"/>
      <c r="I247" s="89"/>
      <c r="J247" s="105"/>
    </row>
    <row r="248" spans="1:10">
      <c r="A248" s="228">
        <v>7104073306403</v>
      </c>
      <c r="B248" s="55" t="s">
        <v>442</v>
      </c>
      <c r="C248" s="640" t="s">
        <v>105</v>
      </c>
      <c r="D248" s="641" t="s">
        <v>105</v>
      </c>
      <c r="E248" s="570">
        <v>-581675688.56000006</v>
      </c>
      <c r="F248" s="570">
        <v>-43720765</v>
      </c>
      <c r="G248" s="107"/>
      <c r="H248" s="106"/>
      <c r="I248" s="89"/>
      <c r="J248" s="105"/>
    </row>
    <row r="249" spans="1:10">
      <c r="A249" s="228">
        <v>7104073306404</v>
      </c>
      <c r="B249" s="55" t="s">
        <v>442</v>
      </c>
      <c r="C249" s="640" t="s">
        <v>106</v>
      </c>
      <c r="D249" s="641"/>
      <c r="E249" s="570">
        <v>-187261229.27129996</v>
      </c>
      <c r="F249" s="570">
        <v>-39979509</v>
      </c>
      <c r="G249" s="107"/>
      <c r="H249" s="106"/>
      <c r="I249" s="89"/>
      <c r="J249" s="105"/>
    </row>
    <row r="250" spans="1:10" ht="15.6" customHeight="1">
      <c r="A250" s="228"/>
      <c r="B250" s="55" t="s">
        <v>442</v>
      </c>
      <c r="C250" s="130" t="s">
        <v>693</v>
      </c>
      <c r="D250" s="142"/>
      <c r="E250" s="67">
        <v>0</v>
      </c>
      <c r="F250" s="570">
        <v>-21916499</v>
      </c>
      <c r="G250" s="107"/>
      <c r="H250" s="106"/>
      <c r="I250" s="89"/>
      <c r="J250" s="105"/>
    </row>
    <row r="251" spans="1:10" ht="15.6" customHeight="1">
      <c r="A251" s="228"/>
      <c r="B251" s="55" t="s">
        <v>442</v>
      </c>
      <c r="C251" s="130" t="s">
        <v>438</v>
      </c>
      <c r="D251" s="142"/>
      <c r="E251" s="67">
        <v>0</v>
      </c>
      <c r="F251" s="570">
        <v>-5084926</v>
      </c>
      <c r="G251" s="107"/>
      <c r="H251" s="106"/>
      <c r="I251" s="89"/>
      <c r="J251" s="105"/>
    </row>
    <row r="252" spans="1:10" ht="15.6" customHeight="1">
      <c r="A252" s="228"/>
      <c r="B252" s="55" t="s">
        <v>402</v>
      </c>
      <c r="C252" s="640" t="s">
        <v>403</v>
      </c>
      <c r="D252" s="641"/>
      <c r="E252" s="67">
        <v>0</v>
      </c>
      <c r="F252" s="570">
        <v>-8008403</v>
      </c>
      <c r="G252" s="107"/>
      <c r="H252" s="106"/>
      <c r="I252" s="89"/>
      <c r="J252" s="105"/>
    </row>
    <row r="253" spans="1:10">
      <c r="A253" s="228">
        <v>71040735011</v>
      </c>
      <c r="B253" s="55" t="s">
        <v>443</v>
      </c>
      <c r="C253" s="640" t="s">
        <v>127</v>
      </c>
      <c r="D253" s="641"/>
      <c r="E253" s="570">
        <v>-1877142.5297999999</v>
      </c>
      <c r="F253" s="570">
        <v>-7985105</v>
      </c>
      <c r="G253" s="107"/>
      <c r="H253" s="106"/>
      <c r="I253" s="89"/>
      <c r="J253" s="105"/>
    </row>
    <row r="254" spans="1:10">
      <c r="A254" s="228">
        <v>71040733019</v>
      </c>
      <c r="B254" s="130" t="s">
        <v>404</v>
      </c>
      <c r="C254" s="141" t="s">
        <v>405</v>
      </c>
      <c r="D254" s="142"/>
      <c r="E254" s="570">
        <v>-180000000</v>
      </c>
      <c r="F254" s="570">
        <v>-118697945</v>
      </c>
      <c r="G254" s="71"/>
      <c r="H254" s="106"/>
      <c r="I254" s="89"/>
      <c r="J254" s="105"/>
    </row>
    <row r="255" spans="1:10">
      <c r="A255" s="228"/>
      <c r="B255" s="55" t="s">
        <v>38</v>
      </c>
      <c r="C255" s="141" t="s">
        <v>406</v>
      </c>
      <c r="D255" s="142"/>
      <c r="E255" s="570">
        <v>-5004000</v>
      </c>
      <c r="F255" s="570">
        <v>-4545455</v>
      </c>
      <c r="G255" s="71"/>
      <c r="H255" s="106"/>
      <c r="I255" s="89"/>
      <c r="J255" s="105"/>
    </row>
    <row r="256" spans="1:10">
      <c r="A256" s="228"/>
      <c r="B256" s="130" t="s">
        <v>42</v>
      </c>
      <c r="C256" s="643" t="s">
        <v>617</v>
      </c>
      <c r="D256" s="644"/>
      <c r="E256" s="570">
        <v>-176998889.33333299</v>
      </c>
      <c r="F256" s="570">
        <v>-252000000</v>
      </c>
      <c r="G256" s="71"/>
      <c r="H256" s="106"/>
      <c r="I256" s="89"/>
      <c r="J256" s="105"/>
    </row>
    <row r="257" spans="1:10">
      <c r="A257" s="228"/>
      <c r="B257" s="130" t="s">
        <v>694</v>
      </c>
      <c r="C257" s="643" t="s">
        <v>617</v>
      </c>
      <c r="D257" s="644"/>
      <c r="E257" s="67">
        <v>0</v>
      </c>
      <c r="F257" s="570">
        <v>-39740277.74999997</v>
      </c>
      <c r="G257" s="71"/>
      <c r="H257" s="106"/>
      <c r="I257" s="89"/>
      <c r="J257" s="105"/>
    </row>
    <row r="258" spans="1:10">
      <c r="A258" s="228"/>
      <c r="B258" s="78" t="s">
        <v>407</v>
      </c>
      <c r="C258" s="81"/>
      <c r="D258" s="79"/>
      <c r="E258" s="576">
        <v>-1494576111.35233</v>
      </c>
      <c r="F258" s="576">
        <v>-1398293453.75</v>
      </c>
      <c r="G258" s="71"/>
      <c r="H258" s="106"/>
      <c r="I258" s="89"/>
      <c r="J258" s="88"/>
    </row>
    <row r="259" spans="1:10">
      <c r="A259" s="228"/>
      <c r="B259" s="34"/>
      <c r="C259" s="34"/>
      <c r="D259" s="72"/>
      <c r="E259" s="73"/>
      <c r="F259" s="108"/>
      <c r="G259" s="71"/>
      <c r="H259" s="106"/>
      <c r="I259" s="89"/>
      <c r="J259" s="88"/>
    </row>
    <row r="260" spans="1:10">
      <c r="A260" s="228"/>
      <c r="B260" s="86"/>
      <c r="C260" s="68"/>
      <c r="D260" s="68"/>
      <c r="F260" s="104"/>
      <c r="G260" s="104"/>
      <c r="H260" s="106"/>
      <c r="I260" s="105"/>
    </row>
    <row r="261" spans="1:10">
      <c r="A261" s="228"/>
      <c r="B261" s="29" t="s">
        <v>408</v>
      </c>
      <c r="C261" s="74"/>
      <c r="H261" s="106"/>
    </row>
    <row r="262" spans="1:10">
      <c r="A262" s="228"/>
      <c r="B262" s="645" t="s">
        <v>409</v>
      </c>
      <c r="C262" s="645"/>
      <c r="D262" s="645"/>
      <c r="E262" s="645"/>
      <c r="F262" s="645"/>
      <c r="H262" s="106"/>
    </row>
    <row r="263" spans="1:10">
      <c r="A263" s="228"/>
      <c r="B263" s="87"/>
      <c r="C263" s="52"/>
      <c r="H263" s="106"/>
    </row>
    <row r="264" spans="1:10">
      <c r="A264" s="258"/>
      <c r="B264" s="29" t="s">
        <v>410</v>
      </c>
      <c r="C264" s="52"/>
      <c r="H264" s="106"/>
    </row>
    <row r="265" spans="1:10">
      <c r="A265" s="258"/>
      <c r="B265" s="87"/>
      <c r="C265" s="52"/>
      <c r="H265" s="106"/>
    </row>
    <row r="266" spans="1:10">
      <c r="A266" s="228"/>
      <c r="B266" s="29" t="s">
        <v>411</v>
      </c>
      <c r="H266" s="106"/>
    </row>
    <row r="267" spans="1:10">
      <c r="A267" s="228"/>
      <c r="B267" s="89" t="s">
        <v>354</v>
      </c>
    </row>
    <row r="268" spans="1:10">
      <c r="A268" s="228"/>
    </row>
    <row r="269" spans="1:10">
      <c r="A269" s="228"/>
      <c r="B269" s="167" t="s">
        <v>309</v>
      </c>
      <c r="C269" s="164">
        <v>45657</v>
      </c>
      <c r="D269" s="164">
        <v>45291</v>
      </c>
    </row>
    <row r="270" spans="1:10">
      <c r="A270" s="228"/>
      <c r="B270" s="129" t="s">
        <v>441</v>
      </c>
      <c r="C270" s="473">
        <v>0</v>
      </c>
      <c r="D270" s="473">
        <v>0</v>
      </c>
      <c r="E270" s="1"/>
      <c r="F270" s="95"/>
    </row>
    <row r="271" spans="1:10" s="249" customFormat="1">
      <c r="A271" s="362"/>
      <c r="B271" s="418" t="s">
        <v>177</v>
      </c>
      <c r="C271" s="474">
        <v>0</v>
      </c>
      <c r="D271" s="474">
        <v>0</v>
      </c>
      <c r="E271" s="419"/>
      <c r="F271" s="419"/>
      <c r="G271" s="419"/>
      <c r="I271" s="365"/>
    </row>
    <row r="272" spans="1:10">
      <c r="A272" s="228"/>
      <c r="B272" s="153"/>
    </row>
    <row r="273" spans="1:4">
      <c r="A273" s="228"/>
      <c r="B273" s="87"/>
    </row>
    <row r="274" spans="1:4">
      <c r="A274" s="228"/>
      <c r="B274" s="29" t="s">
        <v>412</v>
      </c>
    </row>
    <row r="275" spans="1:4">
      <c r="A275" s="228"/>
      <c r="B275" s="89" t="s">
        <v>354</v>
      </c>
    </row>
    <row r="276" spans="1:4">
      <c r="A276" s="228"/>
    </row>
    <row r="277" spans="1:4">
      <c r="A277" s="228"/>
      <c r="B277" s="167" t="s">
        <v>309</v>
      </c>
      <c r="C277" s="164">
        <v>45657</v>
      </c>
      <c r="D277" s="164">
        <v>45291</v>
      </c>
    </row>
    <row r="278" spans="1:4">
      <c r="A278" s="228">
        <v>610407180021</v>
      </c>
      <c r="B278" s="128" t="s">
        <v>413</v>
      </c>
      <c r="C278" s="570">
        <v>351038322</v>
      </c>
      <c r="D278" s="571">
        <v>220243981</v>
      </c>
    </row>
    <row r="279" spans="1:4">
      <c r="A279" s="228">
        <v>610407180022</v>
      </c>
      <c r="B279" s="128" t="s">
        <v>631</v>
      </c>
      <c r="C279" s="570">
        <v>35058306</v>
      </c>
      <c r="D279" s="571">
        <v>0</v>
      </c>
    </row>
    <row r="280" spans="1:4">
      <c r="A280" s="228">
        <v>610407180011</v>
      </c>
      <c r="B280" s="128" t="s">
        <v>414</v>
      </c>
      <c r="C280" s="570">
        <v>104885840.5</v>
      </c>
      <c r="D280" s="571">
        <v>114969141</v>
      </c>
    </row>
    <row r="281" spans="1:4">
      <c r="A281" s="228">
        <v>610407180012</v>
      </c>
      <c r="B281" s="128" t="s">
        <v>415</v>
      </c>
      <c r="C281" s="570">
        <v>122363854.5</v>
      </c>
      <c r="D281" s="571">
        <v>126840753</v>
      </c>
    </row>
    <row r="282" spans="1:4">
      <c r="A282" s="228">
        <v>610407180031</v>
      </c>
      <c r="B282" s="128" t="s">
        <v>416</v>
      </c>
      <c r="C282" s="570">
        <v>106858699</v>
      </c>
      <c r="D282" s="571">
        <v>93020822</v>
      </c>
    </row>
    <row r="283" spans="1:4">
      <c r="A283" s="510">
        <v>610407180032</v>
      </c>
      <c r="B283" s="128" t="s">
        <v>632</v>
      </c>
      <c r="C283" s="570">
        <v>28436707.187999971</v>
      </c>
      <c r="D283" s="571">
        <v>0</v>
      </c>
    </row>
    <row r="284" spans="1:4">
      <c r="A284" s="228">
        <v>610307160061</v>
      </c>
      <c r="B284" s="128" t="s">
        <v>478</v>
      </c>
      <c r="C284" s="570">
        <v>6496428.5</v>
      </c>
      <c r="D284" s="571">
        <v>0</v>
      </c>
    </row>
    <row r="285" spans="1:4">
      <c r="A285" s="228">
        <v>61040734001</v>
      </c>
      <c r="B285" s="128" t="s">
        <v>479</v>
      </c>
      <c r="C285" s="570">
        <v>2171240.0174079891</v>
      </c>
      <c r="D285" s="571">
        <v>0</v>
      </c>
    </row>
    <row r="286" spans="1:4">
      <c r="A286" s="228">
        <v>61040730003</v>
      </c>
      <c r="B286" s="128" t="s">
        <v>480</v>
      </c>
      <c r="C286" s="570">
        <v>22273458.928199995</v>
      </c>
      <c r="D286" s="571">
        <v>0</v>
      </c>
    </row>
    <row r="287" spans="1:4">
      <c r="A287" s="228">
        <v>610407180081</v>
      </c>
      <c r="B287" s="128" t="s">
        <v>604</v>
      </c>
      <c r="C287" s="570">
        <v>106361454.73999949</v>
      </c>
      <c r="D287" s="571">
        <v>0</v>
      </c>
    </row>
    <row r="288" spans="1:4">
      <c r="A288" s="228">
        <v>61040732003</v>
      </c>
      <c r="B288" s="128" t="s">
        <v>605</v>
      </c>
      <c r="C288" s="570">
        <v>370837.28039999999</v>
      </c>
      <c r="D288" s="571">
        <v>0</v>
      </c>
    </row>
    <row r="289" spans="1:9" s="249" customFormat="1">
      <c r="A289" s="362"/>
      <c r="B289" s="418" t="s">
        <v>177</v>
      </c>
      <c r="C289" s="572">
        <v>886315149.65400755</v>
      </c>
      <c r="D289" s="572">
        <v>555074697</v>
      </c>
      <c r="E289" s="236"/>
      <c r="F289" s="236"/>
      <c r="I289" s="365"/>
    </row>
    <row r="290" spans="1:9" s="401" customFormat="1">
      <c r="A290" s="265"/>
      <c r="B290" s="402"/>
      <c r="C290" s="420"/>
      <c r="D290" s="421"/>
      <c r="I290" s="404"/>
    </row>
    <row r="291" spans="1:9">
      <c r="B291" s="109"/>
      <c r="C291" s="75"/>
      <c r="D291" s="76"/>
    </row>
    <row r="292" spans="1:9">
      <c r="A292" s="228"/>
      <c r="B292" s="616" t="s">
        <v>417</v>
      </c>
      <c r="C292" s="616"/>
    </row>
    <row r="293" spans="1:9">
      <c r="A293" s="228"/>
      <c r="B293" s="2" t="s">
        <v>418</v>
      </c>
    </row>
    <row r="294" spans="1:9">
      <c r="B294" s="109"/>
      <c r="C294" s="75"/>
      <c r="D294" s="76"/>
    </row>
    <row r="295" spans="1:9">
      <c r="A295" s="228"/>
      <c r="B295" s="29" t="s">
        <v>419</v>
      </c>
    </row>
    <row r="296" spans="1:9">
      <c r="A296" s="228"/>
      <c r="B296" s="89" t="s">
        <v>354</v>
      </c>
      <c r="C296" s="75"/>
      <c r="D296" s="75"/>
    </row>
    <row r="297" spans="1:9">
      <c r="C297" s="75"/>
      <c r="D297" s="75"/>
    </row>
    <row r="298" spans="1:9">
      <c r="A298" s="228"/>
      <c r="B298" s="167" t="s">
        <v>309</v>
      </c>
      <c r="C298" s="164">
        <v>45657</v>
      </c>
      <c r="D298" s="164">
        <v>45291</v>
      </c>
    </row>
    <row r="299" spans="1:9">
      <c r="A299" s="228">
        <v>40401</v>
      </c>
      <c r="B299" s="128" t="s">
        <v>86</v>
      </c>
      <c r="C299" s="570">
        <v>1224632451</v>
      </c>
      <c r="D299" s="571">
        <v>858269722</v>
      </c>
    </row>
    <row r="300" spans="1:9">
      <c r="A300" s="228">
        <v>61050746012</v>
      </c>
      <c r="B300" s="128" t="s">
        <v>87</v>
      </c>
      <c r="C300" s="570">
        <v>7109008</v>
      </c>
      <c r="D300" s="571">
        <v>1388907</v>
      </c>
    </row>
    <row r="301" spans="1:9">
      <c r="A301" s="228">
        <v>61050746002</v>
      </c>
      <c r="B301" s="128" t="s">
        <v>88</v>
      </c>
      <c r="C301" s="570">
        <v>91726.5</v>
      </c>
      <c r="D301" s="571">
        <v>144244</v>
      </c>
    </row>
    <row r="302" spans="1:9">
      <c r="A302" s="228">
        <v>61050746010</v>
      </c>
      <c r="B302" s="128" t="s">
        <v>157</v>
      </c>
      <c r="C302" s="570">
        <v>21991922.5</v>
      </c>
      <c r="D302" s="571">
        <v>0</v>
      </c>
    </row>
    <row r="303" spans="1:9">
      <c r="A303" s="228">
        <v>61050746015</v>
      </c>
      <c r="B303" s="128" t="s">
        <v>89</v>
      </c>
      <c r="C303" s="571">
        <v>0</v>
      </c>
      <c r="D303" s="571">
        <v>122259291</v>
      </c>
    </row>
    <row r="304" spans="1:9" s="249" customFormat="1">
      <c r="A304" s="362"/>
      <c r="B304" s="418" t="s">
        <v>177</v>
      </c>
      <c r="C304" s="572">
        <v>1253825109.2860398</v>
      </c>
      <c r="D304" s="572">
        <v>982062164</v>
      </c>
      <c r="E304" s="236"/>
      <c r="F304" s="236"/>
      <c r="I304" s="365"/>
    </row>
    <row r="305" spans="1:9" s="403" customFormat="1">
      <c r="A305" s="422"/>
      <c r="B305" s="424"/>
      <c r="C305" s="425"/>
      <c r="D305" s="425"/>
      <c r="I305" s="423"/>
    </row>
    <row r="306" spans="1:9">
      <c r="B306" s="75"/>
      <c r="C306" s="75"/>
      <c r="D306" s="75"/>
    </row>
    <row r="307" spans="1:9">
      <c r="A307" s="258"/>
      <c r="B307" s="29" t="s">
        <v>420</v>
      </c>
      <c r="C307" s="52"/>
    </row>
    <row r="308" spans="1:9">
      <c r="A308" s="258"/>
      <c r="B308" s="58" t="s">
        <v>354</v>
      </c>
      <c r="C308" s="52"/>
    </row>
    <row r="309" spans="1:9">
      <c r="A309" s="228"/>
    </row>
    <row r="310" spans="1:9">
      <c r="A310" s="228"/>
      <c r="B310" s="167" t="s">
        <v>309</v>
      </c>
      <c r="C310" s="164">
        <v>45657</v>
      </c>
      <c r="D310" s="164">
        <v>45291</v>
      </c>
    </row>
    <row r="311" spans="1:9" s="249" customFormat="1">
      <c r="A311" s="362"/>
      <c r="B311" s="426" t="s">
        <v>421</v>
      </c>
      <c r="C311" s="442"/>
      <c r="D311" s="427"/>
      <c r="I311" s="365"/>
    </row>
    <row r="312" spans="1:9" s="429" customFormat="1">
      <c r="A312" s="362">
        <v>71040731001</v>
      </c>
      <c r="B312" s="428" t="s">
        <v>124</v>
      </c>
      <c r="C312" s="559">
        <v>225884126.5</v>
      </c>
      <c r="D312" s="561">
        <v>1500000</v>
      </c>
    </row>
    <row r="313" spans="1:9" s="429" customFormat="1">
      <c r="A313" s="430"/>
      <c r="B313" s="428" t="s">
        <v>125</v>
      </c>
      <c r="C313" s="562">
        <v>0</v>
      </c>
      <c r="D313" s="562">
        <v>0</v>
      </c>
    </row>
    <row r="314" spans="1:9" s="429" customFormat="1">
      <c r="A314" s="430"/>
      <c r="B314" s="431" t="s">
        <v>141</v>
      </c>
      <c r="C314" s="563">
        <v>0</v>
      </c>
      <c r="D314" s="563">
        <v>0</v>
      </c>
      <c r="E314" s="432"/>
      <c r="F314" s="432"/>
      <c r="G314" s="432"/>
    </row>
    <row r="315" spans="1:9" s="249" customFormat="1">
      <c r="A315" s="362"/>
      <c r="B315" s="433" t="s">
        <v>322</v>
      </c>
      <c r="C315" s="564">
        <v>225884126.5</v>
      </c>
      <c r="D315" s="564">
        <v>1500000</v>
      </c>
      <c r="E315" s="434">
        <v>0</v>
      </c>
      <c r="F315" s="434"/>
      <c r="G315" s="435"/>
      <c r="H315" s="435"/>
      <c r="I315" s="365"/>
    </row>
    <row r="316" spans="1:9" s="249" customFormat="1">
      <c r="A316" s="362"/>
      <c r="B316" s="436" t="s">
        <v>422</v>
      </c>
      <c r="C316" s="562"/>
      <c r="D316" s="565"/>
      <c r="E316" s="540"/>
      <c r="F316" s="422"/>
      <c r="G316" s="422"/>
      <c r="I316" s="365"/>
    </row>
    <row r="317" spans="1:9" s="249" customFormat="1">
      <c r="A317" s="362">
        <v>71040733008</v>
      </c>
      <c r="B317" s="437" t="s">
        <v>91</v>
      </c>
      <c r="C317" s="559">
        <v>348489344</v>
      </c>
      <c r="D317" s="566">
        <v>81219999.666666687</v>
      </c>
      <c r="E317" s="534"/>
      <c r="F317" s="533"/>
      <c r="G317" s="422"/>
      <c r="I317" s="365"/>
    </row>
    <row r="318" spans="1:9" s="249" customFormat="1">
      <c r="A318" s="362">
        <v>71040733012</v>
      </c>
      <c r="B318" s="437" t="s">
        <v>158</v>
      </c>
      <c r="C318" s="559">
        <v>59972442</v>
      </c>
      <c r="D318" s="566">
        <v>49847050</v>
      </c>
      <c r="E318" s="534"/>
      <c r="F318" s="533"/>
      <c r="G318" s="422"/>
      <c r="I318" s="365"/>
    </row>
    <row r="319" spans="1:9" s="249" customFormat="1">
      <c r="A319" s="362">
        <v>71040733009</v>
      </c>
      <c r="B319" s="437" t="s">
        <v>92</v>
      </c>
      <c r="C319" s="559">
        <v>27330779</v>
      </c>
      <c r="D319" s="566">
        <v>7985001.5833333284</v>
      </c>
      <c r="E319" s="534"/>
      <c r="F319" s="434"/>
      <c r="G319" s="422"/>
      <c r="I319" s="365"/>
    </row>
    <row r="320" spans="1:9" s="249" customFormat="1">
      <c r="A320" s="362">
        <v>71040733010</v>
      </c>
      <c r="B320" s="437" t="s">
        <v>93</v>
      </c>
      <c r="C320" s="559">
        <v>24533334</v>
      </c>
      <c r="D320" s="566">
        <v>16200001</v>
      </c>
      <c r="E320" s="327"/>
      <c r="F320" s="434">
        <v>16200001</v>
      </c>
      <c r="G320" s="422"/>
      <c r="I320" s="365"/>
    </row>
    <row r="321" spans="1:9" s="249" customFormat="1">
      <c r="A321" s="362">
        <v>71040733094</v>
      </c>
      <c r="B321" s="437" t="s">
        <v>620</v>
      </c>
      <c r="C321" s="559">
        <v>4500000</v>
      </c>
      <c r="D321" s="566">
        <v>0</v>
      </c>
      <c r="E321" s="327"/>
      <c r="F321" s="434"/>
      <c r="G321" s="422"/>
      <c r="I321" s="365"/>
    </row>
    <row r="322" spans="1:9" s="249" customFormat="1">
      <c r="A322" s="362">
        <v>71040733082</v>
      </c>
      <c r="B322" s="437" t="s">
        <v>621</v>
      </c>
      <c r="C322" s="559">
        <v>2760909.55</v>
      </c>
      <c r="D322" s="566">
        <v>0</v>
      </c>
      <c r="E322" s="327"/>
      <c r="F322" s="434"/>
      <c r="G322" s="422"/>
      <c r="I322" s="365"/>
    </row>
    <row r="323" spans="1:9" s="249" customFormat="1">
      <c r="A323" s="362">
        <v>71040733016</v>
      </c>
      <c r="B323" s="437" t="s">
        <v>94</v>
      </c>
      <c r="C323" s="559">
        <v>25386886.349999998</v>
      </c>
      <c r="D323" s="566">
        <v>0</v>
      </c>
      <c r="E323" s="327"/>
      <c r="F323" s="434">
        <v>0</v>
      </c>
      <c r="G323" s="422"/>
      <c r="I323" s="365"/>
    </row>
    <row r="324" spans="1:9" s="249" customFormat="1">
      <c r="A324" s="362">
        <v>71040733017</v>
      </c>
      <c r="B324" s="437" t="s">
        <v>159</v>
      </c>
      <c r="C324" s="559">
        <v>100000000</v>
      </c>
      <c r="D324" s="566">
        <v>99050000</v>
      </c>
      <c r="E324" s="327"/>
      <c r="F324" s="434"/>
      <c r="G324" s="422"/>
      <c r="I324" s="365"/>
    </row>
    <row r="325" spans="1:9" s="249" customFormat="1">
      <c r="A325" s="362">
        <v>71040733018</v>
      </c>
      <c r="B325" s="437" t="s">
        <v>606</v>
      </c>
      <c r="C325" s="559">
        <v>49455210.18</v>
      </c>
      <c r="D325" s="566">
        <v>0</v>
      </c>
      <c r="E325" s="327"/>
      <c r="F325" s="535"/>
      <c r="G325" s="422"/>
      <c r="I325" s="365"/>
    </row>
    <row r="326" spans="1:9" s="249" customFormat="1">
      <c r="A326" s="362">
        <v>71010701004</v>
      </c>
      <c r="B326" s="437" t="s">
        <v>651</v>
      </c>
      <c r="C326" s="559">
        <v>936808543.76880002</v>
      </c>
      <c r="D326" s="566">
        <v>0</v>
      </c>
      <c r="E326" s="327"/>
      <c r="F326" s="434">
        <v>0</v>
      </c>
      <c r="G326" s="422"/>
      <c r="I326" s="365"/>
    </row>
    <row r="327" spans="1:9" s="249" customFormat="1">
      <c r="A327" s="362">
        <v>71040733003</v>
      </c>
      <c r="B327" s="437" t="s">
        <v>96</v>
      </c>
      <c r="C327" s="559">
        <v>97869423</v>
      </c>
      <c r="D327" s="566">
        <v>171172730</v>
      </c>
      <c r="E327" s="327"/>
      <c r="F327" s="535"/>
      <c r="G327" s="422"/>
      <c r="I327" s="365"/>
    </row>
    <row r="328" spans="1:9" s="249" customFormat="1">
      <c r="A328" s="362">
        <v>71040733022</v>
      </c>
      <c r="B328" s="437" t="s">
        <v>95</v>
      </c>
      <c r="C328" s="559">
        <v>33600000</v>
      </c>
      <c r="D328" s="566">
        <v>26534158</v>
      </c>
      <c r="E328" s="327"/>
      <c r="F328" s="434">
        <v>26534158</v>
      </c>
      <c r="G328" s="422"/>
      <c r="I328" s="365"/>
    </row>
    <row r="329" spans="1:9" s="249" customFormat="1">
      <c r="A329" s="362">
        <v>71040733027</v>
      </c>
      <c r="B329" s="437" t="s">
        <v>160</v>
      </c>
      <c r="C329" s="559">
        <v>14644868.5</v>
      </c>
      <c r="D329" s="566">
        <v>0</v>
      </c>
      <c r="E329" s="327"/>
      <c r="F329" s="434">
        <v>0</v>
      </c>
      <c r="G329" s="422"/>
      <c r="I329" s="365"/>
    </row>
    <row r="330" spans="1:9" s="249" customFormat="1">
      <c r="A330" s="362">
        <v>71040733092</v>
      </c>
      <c r="B330" s="437" t="s">
        <v>622</v>
      </c>
      <c r="C330" s="559">
        <v>7326678.1459999997</v>
      </c>
      <c r="D330" s="566">
        <v>0</v>
      </c>
      <c r="E330" s="327"/>
      <c r="F330" s="434">
        <v>0</v>
      </c>
      <c r="G330" s="422"/>
      <c r="I330" s="365"/>
    </row>
    <row r="331" spans="1:9" s="249" customFormat="1">
      <c r="A331" s="362">
        <v>71040733076</v>
      </c>
      <c r="B331" s="437" t="s">
        <v>623</v>
      </c>
      <c r="C331" s="559">
        <v>18613762.801199999</v>
      </c>
      <c r="D331" s="566">
        <v>0</v>
      </c>
      <c r="E331" s="327"/>
      <c r="F331" s="434"/>
      <c r="G331" s="422"/>
      <c r="I331" s="365"/>
    </row>
    <row r="332" spans="1:9" s="249" customFormat="1">
      <c r="A332" s="362">
        <v>71040733020</v>
      </c>
      <c r="B332" s="437" t="s">
        <v>97</v>
      </c>
      <c r="C332" s="559">
        <v>48000000</v>
      </c>
      <c r="D332" s="566">
        <v>46253150</v>
      </c>
      <c r="E332" s="327"/>
      <c r="F332" s="434">
        <v>46253150</v>
      </c>
      <c r="G332" s="422"/>
      <c r="I332" s="365"/>
    </row>
    <row r="333" spans="1:9" s="249" customFormat="1">
      <c r="A333" s="362">
        <v>7104073306401</v>
      </c>
      <c r="B333" s="437" t="s">
        <v>99</v>
      </c>
      <c r="C333" s="559">
        <v>58013224.800899997</v>
      </c>
      <c r="D333" s="566">
        <v>72162595</v>
      </c>
      <c r="E333" s="327"/>
      <c r="F333" s="434">
        <v>72162595</v>
      </c>
      <c r="G333" s="422"/>
      <c r="I333" s="365"/>
    </row>
    <row r="334" spans="1:9" s="249" customFormat="1">
      <c r="A334" s="362">
        <v>71040733065</v>
      </c>
      <c r="B334" s="437" t="s">
        <v>101</v>
      </c>
      <c r="C334" s="559">
        <v>279486481.1382001</v>
      </c>
      <c r="D334" s="566">
        <v>307517570</v>
      </c>
      <c r="E334" s="327"/>
      <c r="F334" s="434">
        <v>307517570</v>
      </c>
      <c r="G334" s="422"/>
      <c r="I334" s="365"/>
    </row>
    <row r="335" spans="1:9" s="249" customFormat="1">
      <c r="A335" s="362">
        <v>7104073306402</v>
      </c>
      <c r="B335" s="437" t="s">
        <v>102</v>
      </c>
      <c r="C335" s="559">
        <v>94964430.282200009</v>
      </c>
      <c r="D335" s="566">
        <v>89818180</v>
      </c>
      <c r="E335" s="327"/>
      <c r="F335" s="434">
        <v>89818180</v>
      </c>
      <c r="G335" s="422"/>
      <c r="I335" s="365"/>
    </row>
    <row r="336" spans="1:9" s="249" customFormat="1">
      <c r="A336" s="362"/>
      <c r="B336" s="437" t="s">
        <v>107</v>
      </c>
      <c r="C336" s="559">
        <v>0</v>
      </c>
      <c r="D336" s="566">
        <v>577280</v>
      </c>
      <c r="E336" s="327"/>
      <c r="F336" s="434">
        <v>577280</v>
      </c>
      <c r="G336" s="422"/>
      <c r="I336" s="365"/>
    </row>
    <row r="337" spans="1:9" s="249" customFormat="1">
      <c r="A337" s="362"/>
      <c r="B337" s="437" t="s">
        <v>137</v>
      </c>
      <c r="C337" s="559">
        <v>0</v>
      </c>
      <c r="D337" s="566">
        <v>509091</v>
      </c>
      <c r="E337" s="327"/>
      <c r="F337" s="434">
        <v>509091</v>
      </c>
      <c r="G337" s="422"/>
      <c r="I337" s="365"/>
    </row>
    <row r="338" spans="1:9" s="249" customFormat="1">
      <c r="A338" s="362">
        <v>71040733040</v>
      </c>
      <c r="B338" s="437" t="s">
        <v>108</v>
      </c>
      <c r="C338" s="559">
        <v>3478647</v>
      </c>
      <c r="D338" s="566">
        <v>2238476</v>
      </c>
      <c r="E338" s="327"/>
      <c r="F338" s="434">
        <v>2238476</v>
      </c>
      <c r="G338" s="422"/>
      <c r="I338" s="365"/>
    </row>
    <row r="339" spans="1:9" s="249" customFormat="1">
      <c r="A339" s="362"/>
      <c r="B339" s="437" t="s">
        <v>112</v>
      </c>
      <c r="C339" s="559">
        <v>0</v>
      </c>
      <c r="D339" s="566">
        <v>1752532</v>
      </c>
      <c r="E339" s="327"/>
      <c r="F339" s="434">
        <v>1752532</v>
      </c>
      <c r="G339" s="422"/>
      <c r="I339" s="365"/>
    </row>
    <row r="340" spans="1:9" s="249" customFormat="1">
      <c r="A340" s="362"/>
      <c r="B340" s="437" t="s">
        <v>113</v>
      </c>
      <c r="C340" s="559">
        <v>0</v>
      </c>
      <c r="D340" s="566">
        <v>0</v>
      </c>
      <c r="E340" s="327"/>
      <c r="F340" s="434">
        <v>0</v>
      </c>
      <c r="G340" s="422"/>
      <c r="I340" s="365"/>
    </row>
    <row r="341" spans="1:9" s="249" customFormat="1">
      <c r="A341" s="362">
        <v>71040733046</v>
      </c>
      <c r="B341" s="437" t="s">
        <v>110</v>
      </c>
      <c r="C341" s="559">
        <v>6870836</v>
      </c>
      <c r="D341" s="566">
        <v>5591600</v>
      </c>
      <c r="E341" s="327"/>
      <c r="F341" s="434">
        <v>5591600</v>
      </c>
      <c r="G341" s="422"/>
      <c r="I341" s="365"/>
    </row>
    <row r="342" spans="1:9" s="249" customFormat="1">
      <c r="A342" s="362">
        <v>71040737002</v>
      </c>
      <c r="B342" s="437" t="s">
        <v>111</v>
      </c>
      <c r="C342" s="559">
        <v>707851</v>
      </c>
      <c r="D342" s="566">
        <v>108650</v>
      </c>
      <c r="E342" s="327"/>
      <c r="F342" s="434">
        <v>108650</v>
      </c>
      <c r="G342" s="422"/>
      <c r="I342" s="365"/>
    </row>
    <row r="343" spans="1:9" s="249" customFormat="1">
      <c r="A343" s="362">
        <v>71010705006</v>
      </c>
      <c r="B343" s="437" t="s">
        <v>165</v>
      </c>
      <c r="C343" s="559">
        <v>2721568</v>
      </c>
      <c r="D343" s="566">
        <v>10576203</v>
      </c>
      <c r="E343" s="327"/>
      <c r="F343" s="434">
        <v>10576203</v>
      </c>
      <c r="G343" s="422"/>
      <c r="I343" s="365"/>
    </row>
    <row r="344" spans="1:9" s="249" customFormat="1">
      <c r="A344" s="362">
        <v>71040733023</v>
      </c>
      <c r="B344" s="437" t="s">
        <v>114</v>
      </c>
      <c r="C344" s="559">
        <v>46370741.450000003</v>
      </c>
      <c r="D344" s="566">
        <v>11070511</v>
      </c>
      <c r="E344" s="327"/>
      <c r="F344" s="434">
        <v>11070511</v>
      </c>
      <c r="G344" s="422"/>
      <c r="I344" s="365"/>
    </row>
    <row r="345" spans="1:9" s="249" customFormat="1">
      <c r="A345" s="362">
        <v>71040733089</v>
      </c>
      <c r="B345" s="437" t="s">
        <v>167</v>
      </c>
      <c r="C345" s="559">
        <v>1261876.5</v>
      </c>
      <c r="D345" s="566">
        <v>0</v>
      </c>
      <c r="E345" s="327"/>
      <c r="F345" s="434">
        <v>0</v>
      </c>
      <c r="G345" s="422"/>
      <c r="I345" s="365"/>
    </row>
    <row r="346" spans="1:9" s="249" customFormat="1">
      <c r="A346" s="362"/>
      <c r="B346" s="437" t="s">
        <v>138</v>
      </c>
      <c r="C346" s="559">
        <v>0</v>
      </c>
      <c r="D346" s="566">
        <v>325280</v>
      </c>
      <c r="E346" s="327"/>
      <c r="F346" s="434">
        <v>325280</v>
      </c>
      <c r="G346" s="422"/>
      <c r="I346" s="365"/>
    </row>
    <row r="347" spans="1:9" s="249" customFormat="1">
      <c r="A347" s="362">
        <v>71040733044</v>
      </c>
      <c r="B347" s="437" t="s">
        <v>139</v>
      </c>
      <c r="C347" s="559">
        <v>1113000.9099999999</v>
      </c>
      <c r="D347" s="566">
        <v>1371637</v>
      </c>
      <c r="E347" s="327"/>
      <c r="F347" s="434">
        <v>1371637</v>
      </c>
      <c r="G347" s="422"/>
      <c r="I347" s="365"/>
    </row>
    <row r="348" spans="1:9" s="249" customFormat="1" ht="15.6" hidden="1" customHeight="1">
      <c r="A348" s="362"/>
      <c r="B348" s="437" t="s">
        <v>116</v>
      </c>
      <c r="C348" s="559">
        <v>0</v>
      </c>
      <c r="D348" s="566">
        <v>0</v>
      </c>
      <c r="E348" s="327"/>
      <c r="F348" s="434">
        <v>0</v>
      </c>
      <c r="G348" s="422"/>
      <c r="I348" s="365"/>
    </row>
    <row r="349" spans="1:9" s="249" customFormat="1">
      <c r="A349" s="362"/>
      <c r="B349" s="437" t="s">
        <v>169</v>
      </c>
      <c r="C349" s="559">
        <v>0</v>
      </c>
      <c r="D349" s="566">
        <v>3165868</v>
      </c>
      <c r="E349" s="327"/>
      <c r="F349" s="434">
        <v>3165868</v>
      </c>
      <c r="G349" s="422"/>
      <c r="I349" s="365"/>
    </row>
    <row r="350" spans="1:9" s="249" customFormat="1">
      <c r="A350" s="362">
        <v>71040733085</v>
      </c>
      <c r="B350" s="437" t="s">
        <v>117</v>
      </c>
      <c r="C350" s="559">
        <v>0</v>
      </c>
      <c r="D350" s="566">
        <v>0</v>
      </c>
      <c r="E350" s="327"/>
      <c r="F350" s="434">
        <v>0</v>
      </c>
      <c r="G350" s="422"/>
      <c r="I350" s="365"/>
    </row>
    <row r="351" spans="1:9" s="249" customFormat="1">
      <c r="A351" s="362"/>
      <c r="B351" s="437" t="s">
        <v>118</v>
      </c>
      <c r="C351" s="559">
        <v>460909</v>
      </c>
      <c r="D351" s="566">
        <v>9572224</v>
      </c>
      <c r="E351" s="327"/>
      <c r="F351" s="434">
        <v>9572224</v>
      </c>
      <c r="G351" s="422"/>
      <c r="I351" s="365"/>
    </row>
    <row r="352" spans="1:9" s="249" customFormat="1">
      <c r="A352" s="362"/>
      <c r="B352" s="437" t="s">
        <v>130</v>
      </c>
      <c r="C352" s="559">
        <v>0</v>
      </c>
      <c r="D352" s="566">
        <v>0</v>
      </c>
      <c r="E352" s="327"/>
      <c r="F352" s="434">
        <v>0</v>
      </c>
      <c r="G352" s="422"/>
      <c r="I352" s="365"/>
    </row>
    <row r="353" spans="1:9" s="249" customFormat="1">
      <c r="A353" s="362"/>
      <c r="B353" s="437" t="s">
        <v>119</v>
      </c>
      <c r="C353" s="559">
        <v>0</v>
      </c>
      <c r="D353" s="566">
        <v>1633637</v>
      </c>
      <c r="E353" s="327"/>
      <c r="F353" s="434">
        <v>1633637</v>
      </c>
      <c r="G353" s="422"/>
      <c r="I353" s="365"/>
    </row>
    <row r="354" spans="1:9" s="249" customFormat="1">
      <c r="A354" s="362">
        <v>71040733032</v>
      </c>
      <c r="B354" s="437" t="s">
        <v>120</v>
      </c>
      <c r="C354" s="559">
        <v>1185727.46</v>
      </c>
      <c r="D354" s="566">
        <v>0</v>
      </c>
      <c r="E354" s="327"/>
      <c r="F354" s="434">
        <v>0</v>
      </c>
      <c r="G354" s="422"/>
      <c r="I354" s="365"/>
    </row>
    <row r="355" spans="1:9" s="249" customFormat="1">
      <c r="A355" s="362"/>
      <c r="B355" s="437" t="s">
        <v>140</v>
      </c>
      <c r="C355" s="559">
        <v>0</v>
      </c>
      <c r="D355" s="566">
        <v>49386384</v>
      </c>
      <c r="E355" s="327"/>
      <c r="F355" s="434">
        <v>49386384</v>
      </c>
      <c r="G355" s="422"/>
      <c r="I355" s="365"/>
    </row>
    <row r="356" spans="1:9" s="249" customFormat="1">
      <c r="A356" s="362">
        <v>71040733014</v>
      </c>
      <c r="B356" s="437" t="s">
        <v>121</v>
      </c>
      <c r="C356" s="559">
        <v>0</v>
      </c>
      <c r="D356" s="566">
        <v>4681819</v>
      </c>
      <c r="E356" s="327"/>
      <c r="F356" s="434">
        <v>4681819</v>
      </c>
      <c r="G356" s="422"/>
      <c r="I356" s="365"/>
    </row>
    <row r="357" spans="1:9" s="249" customFormat="1">
      <c r="A357" s="362">
        <v>71040733088</v>
      </c>
      <c r="B357" s="437" t="s">
        <v>122</v>
      </c>
      <c r="C357" s="559">
        <v>30181954</v>
      </c>
      <c r="D357" s="566">
        <v>672092</v>
      </c>
      <c r="E357" s="327"/>
      <c r="F357" s="535"/>
      <c r="G357" s="422"/>
      <c r="I357" s="365"/>
    </row>
    <row r="358" spans="1:9" s="249" customFormat="1">
      <c r="A358" s="362">
        <v>71040733093</v>
      </c>
      <c r="B358" s="437" t="s">
        <v>624</v>
      </c>
      <c r="C358" s="559">
        <v>7797775.5899999999</v>
      </c>
      <c r="D358" s="566">
        <v>0</v>
      </c>
      <c r="E358" s="327"/>
      <c r="F358" s="535"/>
      <c r="G358" s="422"/>
      <c r="I358" s="365"/>
    </row>
    <row r="359" spans="1:9" s="249" customFormat="1">
      <c r="A359" s="362">
        <v>71040737006</v>
      </c>
      <c r="B359" s="437" t="s">
        <v>170</v>
      </c>
      <c r="C359" s="559">
        <v>6545</v>
      </c>
      <c r="D359" s="566">
        <v>37455</v>
      </c>
      <c r="E359" s="327"/>
      <c r="F359" s="434">
        <v>37455</v>
      </c>
      <c r="G359" s="422"/>
      <c r="I359" s="365"/>
    </row>
    <row r="360" spans="1:9" s="249" customFormat="1">
      <c r="A360" s="362">
        <v>71040735004</v>
      </c>
      <c r="B360" s="437" t="s">
        <v>126</v>
      </c>
      <c r="C360" s="559">
        <v>2014325.4824000001</v>
      </c>
      <c r="D360" s="566">
        <v>63000</v>
      </c>
      <c r="E360" s="327"/>
      <c r="F360" s="434">
        <v>63000</v>
      </c>
      <c r="G360" s="422"/>
      <c r="I360" s="365"/>
    </row>
    <row r="361" spans="1:9" s="249" customFormat="1">
      <c r="A361" s="362">
        <v>71040733091</v>
      </c>
      <c r="B361" s="437" t="s">
        <v>128</v>
      </c>
      <c r="C361" s="559">
        <v>2183274</v>
      </c>
      <c r="D361" s="566">
        <v>0</v>
      </c>
      <c r="E361" s="327"/>
      <c r="F361" s="434">
        <v>0</v>
      </c>
      <c r="G361" s="422"/>
      <c r="I361" s="365"/>
    </row>
    <row r="362" spans="1:9" s="249" customFormat="1">
      <c r="A362" s="362">
        <v>71010705005</v>
      </c>
      <c r="B362" s="437" t="s">
        <v>129</v>
      </c>
      <c r="C362" s="559">
        <v>3092730</v>
      </c>
      <c r="D362" s="566">
        <v>3531204</v>
      </c>
      <c r="E362" s="327"/>
      <c r="F362" s="434">
        <v>3531204</v>
      </c>
      <c r="G362" s="422"/>
      <c r="I362" s="365"/>
    </row>
    <row r="363" spans="1:9" s="249" customFormat="1">
      <c r="A363" s="362">
        <v>71040733071</v>
      </c>
      <c r="B363" s="437" t="s">
        <v>132</v>
      </c>
      <c r="C363" s="559">
        <v>93869904.5</v>
      </c>
      <c r="D363" s="566">
        <v>93696300</v>
      </c>
      <c r="E363" s="327"/>
      <c r="F363" s="434">
        <v>93696300</v>
      </c>
      <c r="G363" s="422"/>
      <c r="I363" s="365"/>
    </row>
    <row r="364" spans="1:9" s="249" customFormat="1">
      <c r="A364" s="362">
        <v>71040733073</v>
      </c>
      <c r="B364" s="437" t="s">
        <v>133</v>
      </c>
      <c r="C364" s="559">
        <v>54103386.5</v>
      </c>
      <c r="D364" s="566">
        <v>52007748</v>
      </c>
      <c r="E364" s="327"/>
      <c r="F364" s="434">
        <v>52007748</v>
      </c>
      <c r="G364" s="422"/>
      <c r="I364" s="365"/>
    </row>
    <row r="365" spans="1:9" s="249" customFormat="1">
      <c r="A365" s="362">
        <v>71040733074</v>
      </c>
      <c r="B365" s="437" t="s">
        <v>626</v>
      </c>
      <c r="C365" s="559">
        <v>6568932.5</v>
      </c>
      <c r="D365" s="566">
        <v>0</v>
      </c>
      <c r="E365" s="327"/>
      <c r="F365" s="434"/>
      <c r="G365" s="422"/>
      <c r="I365" s="365"/>
    </row>
    <row r="366" spans="1:9" s="249" customFormat="1">
      <c r="A366" s="362"/>
      <c r="B366" s="433" t="s">
        <v>322</v>
      </c>
      <c r="C366" s="564">
        <v>2495746302.4096999</v>
      </c>
      <c r="D366" s="567">
        <v>1220329426.25</v>
      </c>
      <c r="E366" s="439"/>
      <c r="F366" s="439">
        <v>1220329426.25</v>
      </c>
      <c r="G366" s="435"/>
      <c r="H366" s="435"/>
      <c r="I366" s="365"/>
    </row>
    <row r="367" spans="1:9" s="249" customFormat="1">
      <c r="A367" s="362"/>
      <c r="B367" s="440" t="s">
        <v>423</v>
      </c>
      <c r="C367" s="562"/>
      <c r="D367" s="565"/>
      <c r="E367" s="434"/>
      <c r="F367" s="422"/>
      <c r="G367" s="435"/>
      <c r="H367" s="435"/>
      <c r="I367" s="365"/>
    </row>
    <row r="368" spans="1:9" s="429" customFormat="1">
      <c r="A368" s="362">
        <v>71040737001</v>
      </c>
      <c r="B368" s="428" t="s">
        <v>109</v>
      </c>
      <c r="C368" s="559">
        <v>8419693.3599999994</v>
      </c>
      <c r="D368" s="562">
        <v>4509489</v>
      </c>
      <c r="E368" s="432"/>
      <c r="F368" s="432"/>
      <c r="G368" s="435"/>
      <c r="H368" s="435"/>
    </row>
    <row r="369" spans="1:9" s="429" customFormat="1">
      <c r="A369" s="362">
        <v>71040737005</v>
      </c>
      <c r="B369" s="428" t="s">
        <v>166</v>
      </c>
      <c r="C369" s="559">
        <v>16853346</v>
      </c>
      <c r="D369" s="562">
        <v>16749471</v>
      </c>
      <c r="E369" s="432"/>
      <c r="F369" s="432"/>
      <c r="G369" s="435"/>
      <c r="H369" s="435"/>
    </row>
    <row r="370" spans="1:9" s="249" customFormat="1">
      <c r="A370" s="362"/>
      <c r="B370" s="433" t="s">
        <v>322</v>
      </c>
      <c r="C370" s="564">
        <v>25273039.359999999</v>
      </c>
      <c r="D370" s="567">
        <v>21258960</v>
      </c>
      <c r="E370" s="434"/>
      <c r="F370" s="434"/>
      <c r="G370" s="435"/>
      <c r="H370" s="435"/>
      <c r="I370" s="365"/>
    </row>
    <row r="371" spans="1:9" s="249" customFormat="1">
      <c r="A371" s="362"/>
      <c r="B371" s="440" t="s">
        <v>424</v>
      </c>
      <c r="C371" s="568"/>
      <c r="D371" s="565"/>
      <c r="E371" s="422"/>
      <c r="F371" s="422"/>
      <c r="G371" s="435"/>
      <c r="H371" s="435"/>
      <c r="I371" s="365"/>
    </row>
    <row r="372" spans="1:9" s="249" customFormat="1" hidden="1">
      <c r="A372" s="362"/>
      <c r="B372" s="428" t="s">
        <v>436</v>
      </c>
      <c r="C372" s="562">
        <v>0</v>
      </c>
      <c r="D372" s="566">
        <v>0</v>
      </c>
      <c r="E372" s="422"/>
      <c r="F372" s="422"/>
      <c r="G372" s="435"/>
      <c r="H372" s="435"/>
      <c r="I372" s="365"/>
    </row>
    <row r="373" spans="1:9" s="249" customFormat="1" hidden="1">
      <c r="A373" s="362"/>
      <c r="B373" s="428" t="s">
        <v>437</v>
      </c>
      <c r="C373" s="562">
        <v>0</v>
      </c>
      <c r="D373" s="566">
        <v>0</v>
      </c>
      <c r="E373" s="422"/>
      <c r="F373" s="422"/>
      <c r="G373" s="435"/>
      <c r="H373" s="435"/>
      <c r="I373" s="365"/>
    </row>
    <row r="374" spans="1:9" s="249" customFormat="1">
      <c r="A374" s="362"/>
      <c r="B374" s="443" t="s">
        <v>436</v>
      </c>
      <c r="C374" s="562">
        <v>0</v>
      </c>
      <c r="D374" s="562">
        <v>204683333.33333331</v>
      </c>
      <c r="E374" s="422"/>
      <c r="F374" s="422"/>
      <c r="G374" s="435"/>
      <c r="H374" s="435"/>
      <c r="I374" s="365"/>
    </row>
    <row r="375" spans="1:9" s="249" customFormat="1">
      <c r="A375" s="362"/>
      <c r="B375" s="443" t="s">
        <v>437</v>
      </c>
      <c r="C375" s="562">
        <v>0</v>
      </c>
      <c r="D375" s="562">
        <v>17056944.416666672</v>
      </c>
      <c r="E375" s="422"/>
      <c r="F375" s="422"/>
      <c r="G375" s="435"/>
      <c r="H375" s="435"/>
      <c r="I375" s="365"/>
    </row>
    <row r="376" spans="1:9" s="249" customFormat="1">
      <c r="A376" s="362"/>
      <c r="B376" s="443" t="s">
        <v>94</v>
      </c>
      <c r="C376" s="562">
        <v>0</v>
      </c>
      <c r="D376" s="562">
        <v>21916499</v>
      </c>
      <c r="E376" s="422"/>
      <c r="F376" s="422"/>
      <c r="G376" s="435"/>
      <c r="H376" s="435"/>
      <c r="I376" s="365"/>
    </row>
    <row r="377" spans="1:9" s="249" customFormat="1">
      <c r="A377" s="362">
        <v>71040733063</v>
      </c>
      <c r="B377" s="443" t="s">
        <v>98</v>
      </c>
      <c r="C377" s="559">
        <v>5004000</v>
      </c>
      <c r="D377" s="562">
        <v>4545455</v>
      </c>
      <c r="E377" s="422"/>
      <c r="F377" s="422"/>
      <c r="G377" s="435"/>
      <c r="H377" s="435"/>
      <c r="I377" s="365"/>
    </row>
    <row r="378" spans="1:9" s="249" customFormat="1">
      <c r="A378" s="362">
        <v>71040733019</v>
      </c>
      <c r="B378" s="428" t="s">
        <v>100</v>
      </c>
      <c r="C378" s="559">
        <v>180000000</v>
      </c>
      <c r="D378" s="562">
        <v>118697945</v>
      </c>
      <c r="E378" s="438">
        <v>71341400</v>
      </c>
      <c r="F378" s="434">
        <v>47356545</v>
      </c>
      <c r="G378" s="435"/>
      <c r="H378" s="435"/>
      <c r="I378" s="365"/>
    </row>
    <row r="379" spans="1:9" s="249" customFormat="1">
      <c r="A379" s="362">
        <v>71010701001</v>
      </c>
      <c r="B379" s="428" t="s">
        <v>162</v>
      </c>
      <c r="C379" s="559">
        <v>117212119.80000001</v>
      </c>
      <c r="D379" s="562">
        <v>43720765</v>
      </c>
      <c r="E379" s="438">
        <v>21720630</v>
      </c>
      <c r="F379" s="434">
        <v>22000135</v>
      </c>
      <c r="G379" s="435"/>
      <c r="H379" s="435"/>
      <c r="I379" s="365"/>
    </row>
    <row r="380" spans="1:9" s="249" customFormat="1">
      <c r="A380" s="362">
        <v>7104073306405</v>
      </c>
      <c r="B380" s="428" t="s">
        <v>104</v>
      </c>
      <c r="C380" s="559">
        <v>91864018.989999995</v>
      </c>
      <c r="D380" s="562">
        <v>437207650</v>
      </c>
      <c r="E380" s="438">
        <v>217206300</v>
      </c>
      <c r="F380" s="434">
        <v>220001350</v>
      </c>
      <c r="G380" s="435"/>
      <c r="H380" s="435"/>
      <c r="I380" s="365"/>
    </row>
    <row r="381" spans="1:9" s="249" customFormat="1">
      <c r="A381" s="362">
        <v>7104073306403</v>
      </c>
      <c r="B381" s="428" t="s">
        <v>105</v>
      </c>
      <c r="C381" s="559">
        <v>581675688.56000006</v>
      </c>
      <c r="D381" s="562">
        <v>43720765</v>
      </c>
      <c r="E381" s="438">
        <v>21720630</v>
      </c>
      <c r="F381" s="434">
        <v>22000135</v>
      </c>
      <c r="G381" s="435"/>
      <c r="H381" s="435"/>
      <c r="I381" s="365"/>
    </row>
    <row r="382" spans="1:9" s="249" customFormat="1">
      <c r="A382" s="510">
        <v>7104073306404</v>
      </c>
      <c r="B382" s="428" t="s">
        <v>106</v>
      </c>
      <c r="C382" s="559">
        <v>187261229.27129996</v>
      </c>
      <c r="D382" s="562">
        <v>39979509</v>
      </c>
      <c r="E382" s="438">
        <v>22092429</v>
      </c>
      <c r="F382" s="434">
        <v>17887080</v>
      </c>
      <c r="G382" s="435"/>
      <c r="H382" s="435"/>
      <c r="I382" s="365"/>
    </row>
    <row r="383" spans="1:9" s="249" customFormat="1">
      <c r="A383" s="362"/>
      <c r="B383" s="428" t="s">
        <v>123</v>
      </c>
      <c r="C383" s="569">
        <v>0</v>
      </c>
      <c r="D383" s="562">
        <v>361196850</v>
      </c>
      <c r="E383" s="438">
        <v>150000000</v>
      </c>
      <c r="F383" s="434">
        <v>211196850</v>
      </c>
      <c r="G383" s="435"/>
      <c r="H383" s="435"/>
      <c r="I383" s="365"/>
    </row>
    <row r="384" spans="1:9" s="249" customFormat="1">
      <c r="A384" s="510">
        <v>7104073306406</v>
      </c>
      <c r="B384" s="428" t="s">
        <v>613</v>
      </c>
      <c r="C384" s="559">
        <v>735316203.63000011</v>
      </c>
      <c r="D384" s="566">
        <v>0</v>
      </c>
      <c r="E384" s="438"/>
      <c r="F384" s="434"/>
      <c r="G384" s="435"/>
      <c r="H384" s="435"/>
      <c r="I384" s="365"/>
    </row>
    <row r="385" spans="1:9" s="249" customFormat="1">
      <c r="A385" s="510"/>
      <c r="B385" s="443" t="s">
        <v>125</v>
      </c>
      <c r="C385" s="559">
        <v>0</v>
      </c>
      <c r="D385" s="562">
        <v>577273</v>
      </c>
      <c r="E385" s="438"/>
      <c r="F385" s="434"/>
      <c r="G385" s="435"/>
      <c r="H385" s="435"/>
      <c r="I385" s="365"/>
    </row>
    <row r="386" spans="1:9" s="249" customFormat="1">
      <c r="A386" s="510"/>
      <c r="B386" s="443" t="s">
        <v>141</v>
      </c>
      <c r="C386" s="559">
        <v>0</v>
      </c>
      <c r="D386" s="562">
        <v>24604342</v>
      </c>
      <c r="E386" s="438"/>
      <c r="F386" s="434"/>
      <c r="G386" s="435"/>
      <c r="H386" s="435"/>
      <c r="I386" s="365"/>
    </row>
    <row r="387" spans="1:9" s="249" customFormat="1">
      <c r="A387" s="362">
        <v>71040735011</v>
      </c>
      <c r="B387" s="443" t="s">
        <v>134</v>
      </c>
      <c r="C387" s="559">
        <v>1877142.5297999999</v>
      </c>
      <c r="D387" s="566">
        <v>0</v>
      </c>
      <c r="E387" s="438">
        <v>4333547</v>
      </c>
      <c r="F387" s="434">
        <v>-4333547</v>
      </c>
      <c r="G387" s="435"/>
      <c r="H387" s="435"/>
      <c r="I387" s="365"/>
    </row>
    <row r="388" spans="1:9" s="249" customFormat="1">
      <c r="A388" s="362"/>
      <c r="B388" s="428" t="s">
        <v>172</v>
      </c>
      <c r="C388" s="559">
        <v>107867159.69999951</v>
      </c>
      <c r="D388" s="562">
        <v>14489304</v>
      </c>
      <c r="E388" s="438">
        <v>14489304</v>
      </c>
      <c r="F388" s="434"/>
      <c r="G388" s="435"/>
      <c r="H388" s="435"/>
      <c r="I388" s="365"/>
    </row>
    <row r="389" spans="1:9" s="249" customFormat="1">
      <c r="A389" s="362"/>
      <c r="B389" s="428" t="s">
        <v>173</v>
      </c>
      <c r="C389" s="559">
        <v>42742946.634299964</v>
      </c>
      <c r="D389" s="562">
        <v>3247169</v>
      </c>
      <c r="E389" s="438">
        <v>3247169</v>
      </c>
      <c r="F389" s="434"/>
      <c r="G389" s="435"/>
      <c r="H389" s="435"/>
      <c r="I389" s="365"/>
    </row>
    <row r="390" spans="1:9" s="249" customFormat="1">
      <c r="A390" s="362"/>
      <c r="B390" s="428" t="s">
        <v>134</v>
      </c>
      <c r="C390" s="559">
        <v>2072916.5336</v>
      </c>
      <c r="D390" s="562">
        <v>4522124</v>
      </c>
      <c r="E390" s="438">
        <v>4522124</v>
      </c>
      <c r="F390" s="434"/>
      <c r="G390" s="435"/>
      <c r="H390" s="435"/>
      <c r="I390" s="365"/>
    </row>
    <row r="391" spans="1:9" s="249" customFormat="1">
      <c r="A391" s="362">
        <v>71040735012</v>
      </c>
      <c r="B391" s="428" t="s">
        <v>602</v>
      </c>
      <c r="C391" s="559">
        <v>6733017.0422</v>
      </c>
      <c r="D391" s="562">
        <v>7985105</v>
      </c>
      <c r="E391" s="438"/>
      <c r="F391" s="434"/>
      <c r="G391" s="435"/>
      <c r="H391" s="435"/>
      <c r="I391" s="365"/>
    </row>
    <row r="392" spans="1:9" s="249" customFormat="1">
      <c r="A392" s="362">
        <v>71010705002</v>
      </c>
      <c r="B392" s="428" t="s">
        <v>607</v>
      </c>
      <c r="C392" s="559">
        <v>3002273.0400000005</v>
      </c>
      <c r="D392" s="562">
        <v>3138848</v>
      </c>
      <c r="E392" s="438"/>
      <c r="F392" s="434"/>
      <c r="G392" s="435"/>
      <c r="H392" s="435"/>
      <c r="I392" s="365"/>
    </row>
    <row r="393" spans="1:9" s="249" customFormat="1">
      <c r="A393" s="362">
        <v>71010705007</v>
      </c>
      <c r="B393" s="428" t="s">
        <v>603</v>
      </c>
      <c r="C393" s="559">
        <v>745886.9621</v>
      </c>
      <c r="D393" s="566">
        <v>0</v>
      </c>
      <c r="E393" s="438"/>
      <c r="F393" s="434"/>
      <c r="G393" s="435"/>
      <c r="H393" s="435"/>
      <c r="I393" s="365"/>
    </row>
    <row r="394" spans="1:9" s="249" customFormat="1">
      <c r="A394" s="510">
        <v>71010703001</v>
      </c>
      <c r="B394" s="428" t="s">
        <v>625</v>
      </c>
      <c r="C394" s="560">
        <v>15000000</v>
      </c>
      <c r="D394" s="562">
        <v>2092212</v>
      </c>
      <c r="E394" s="438"/>
      <c r="F394" s="434"/>
      <c r="G394" s="435"/>
      <c r="H394" s="435"/>
      <c r="I394" s="365"/>
    </row>
    <row r="395" spans="1:9" s="249" customFormat="1">
      <c r="A395" s="362"/>
      <c r="B395" s="433" t="s">
        <v>322</v>
      </c>
      <c r="C395" s="564">
        <v>2078374602.6933</v>
      </c>
      <c r="D395" s="564">
        <v>1353382092.75</v>
      </c>
      <c r="E395" s="478"/>
      <c r="F395" s="478"/>
      <c r="G395" s="479"/>
      <c r="H395" s="479"/>
      <c r="I395" s="365"/>
    </row>
    <row r="396" spans="1:9" s="249" customFormat="1">
      <c r="A396" s="362"/>
      <c r="B396" s="441" t="s">
        <v>425</v>
      </c>
      <c r="C396" s="562"/>
      <c r="D396" s="561"/>
      <c r="E396" s="480"/>
      <c r="F396" s="481"/>
      <c r="G396" s="479"/>
      <c r="H396" s="479"/>
      <c r="I396" s="365"/>
    </row>
    <row r="397" spans="1:9" s="249" customFormat="1">
      <c r="A397" s="362">
        <v>5010302</v>
      </c>
      <c r="B397" s="437" t="s">
        <v>131</v>
      </c>
      <c r="C397" s="562">
        <v>849392877</v>
      </c>
      <c r="D397" s="562">
        <v>888440080</v>
      </c>
      <c r="E397" s="481"/>
      <c r="F397" s="481"/>
      <c r="G397" s="479"/>
      <c r="H397" s="479"/>
      <c r="I397" s="365"/>
    </row>
    <row r="398" spans="1:9" s="249" customFormat="1">
      <c r="A398" s="362">
        <v>71040733090</v>
      </c>
      <c r="B398" s="437" t="s">
        <v>115</v>
      </c>
      <c r="C398" s="559">
        <v>26685.790199999999</v>
      </c>
      <c r="D398" s="562">
        <v>1998</v>
      </c>
      <c r="E398" s="482"/>
      <c r="F398" s="481"/>
      <c r="G398" s="479"/>
      <c r="H398" s="479"/>
      <c r="I398" s="365"/>
    </row>
    <row r="399" spans="1:9" s="249" customFormat="1">
      <c r="A399" s="362"/>
      <c r="B399" s="433" t="s">
        <v>322</v>
      </c>
      <c r="C399" s="564">
        <v>849419562.7902</v>
      </c>
      <c r="D399" s="564">
        <v>888442078</v>
      </c>
      <c r="E399" s="480"/>
      <c r="F399" s="480"/>
      <c r="G399" s="479"/>
      <c r="H399" s="479"/>
      <c r="I399" s="365"/>
    </row>
    <row r="400" spans="1:9">
      <c r="A400" s="228"/>
      <c r="B400" s="74"/>
      <c r="C400" s="74"/>
      <c r="D400" s="74"/>
      <c r="G400" s="266"/>
      <c r="H400" s="266"/>
    </row>
    <row r="401" spans="1:11">
      <c r="A401" s="228"/>
      <c r="B401" s="74"/>
      <c r="C401" s="74"/>
      <c r="D401" s="74"/>
    </row>
    <row r="402" spans="1:11">
      <c r="A402" s="228"/>
      <c r="B402" s="616" t="s">
        <v>426</v>
      </c>
      <c r="C402" s="616"/>
      <c r="D402" s="616"/>
      <c r="E402" s="616"/>
      <c r="F402" s="616"/>
    </row>
    <row r="403" spans="1:11">
      <c r="A403" s="228"/>
    </row>
    <row r="404" spans="1:11">
      <c r="A404" s="228"/>
      <c r="B404" s="29" t="s">
        <v>427</v>
      </c>
    </row>
    <row r="405" spans="1:11">
      <c r="A405" s="228"/>
      <c r="B405" s="89" t="s">
        <v>428</v>
      </c>
    </row>
    <row r="406" spans="1:11">
      <c r="A406" s="228"/>
    </row>
    <row r="407" spans="1:11">
      <c r="A407" s="228"/>
      <c r="B407" s="29" t="s">
        <v>429</v>
      </c>
    </row>
    <row r="408" spans="1:11">
      <c r="A408" s="228"/>
      <c r="B408" s="89" t="s">
        <v>430</v>
      </c>
    </row>
    <row r="409" spans="1:11">
      <c r="A409" s="228"/>
    </row>
    <row r="410" spans="1:11">
      <c r="A410" s="228"/>
      <c r="B410" s="85" t="s">
        <v>431</v>
      </c>
    </row>
    <row r="411" spans="1:11" ht="36.6" customHeight="1">
      <c r="A411" s="228"/>
      <c r="B411" s="646" t="s">
        <v>641</v>
      </c>
      <c r="C411" s="646"/>
      <c r="D411" s="646"/>
      <c r="E411" s="646"/>
      <c r="F411" s="646"/>
      <c r="G411" s="646"/>
      <c r="H411" s="646"/>
      <c r="I411" s="558"/>
      <c r="J411" s="558"/>
    </row>
    <row r="412" spans="1:11">
      <c r="A412" s="228"/>
      <c r="B412" s="85" t="s">
        <v>432</v>
      </c>
    </row>
    <row r="413" spans="1:11" ht="31.9" customHeight="1">
      <c r="A413" s="228"/>
      <c r="B413" s="646" t="s">
        <v>601</v>
      </c>
      <c r="C413" s="646"/>
      <c r="D413" s="646"/>
      <c r="E413" s="646"/>
      <c r="F413" s="646"/>
      <c r="G413" s="646"/>
      <c r="H413" s="646"/>
      <c r="I413" s="558"/>
      <c r="J413" s="558"/>
      <c r="K413" s="558"/>
    </row>
    <row r="414" spans="1:11">
      <c r="A414" s="228"/>
      <c r="B414" s="85" t="s">
        <v>433</v>
      </c>
    </row>
    <row r="415" spans="1:11">
      <c r="A415" s="228"/>
      <c r="B415" s="85"/>
    </row>
    <row r="416" spans="1:11">
      <c r="A416" s="228"/>
      <c r="B416" s="642" t="s">
        <v>678</v>
      </c>
      <c r="C416" s="642"/>
      <c r="D416" s="642"/>
      <c r="E416" s="642"/>
      <c r="F416" s="642"/>
      <c r="G416" s="642"/>
      <c r="H416" s="642"/>
    </row>
    <row r="417" spans="1:9">
      <c r="A417" s="228"/>
      <c r="B417" s="53"/>
      <c r="C417" s="53"/>
      <c r="D417" s="53"/>
      <c r="E417" s="53"/>
      <c r="F417" s="53"/>
    </row>
    <row r="418" spans="1:9">
      <c r="A418" s="228"/>
      <c r="B418" s="85"/>
    </row>
    <row r="419" spans="1:9">
      <c r="A419" s="228"/>
      <c r="B419" s="53"/>
      <c r="C419" s="53"/>
      <c r="D419" s="53"/>
      <c r="E419" s="53"/>
      <c r="F419" s="53"/>
    </row>
    <row r="420" spans="1:9">
      <c r="A420" s="228"/>
      <c r="B420" s="53"/>
      <c r="C420" s="53"/>
      <c r="D420" s="53"/>
      <c r="E420" s="53"/>
      <c r="F420" s="53"/>
    </row>
    <row r="421" spans="1:9">
      <c r="A421" s="228"/>
    </row>
    <row r="422" spans="1:9">
      <c r="A422" s="228"/>
    </row>
    <row r="423" spans="1:9">
      <c r="A423" s="228"/>
      <c r="B423" s="83" t="s">
        <v>698</v>
      </c>
      <c r="D423" s="18"/>
      <c r="E423" s="83" t="s">
        <v>695</v>
      </c>
      <c r="F423" s="289"/>
      <c r="I423" s="198" t="s">
        <v>570</v>
      </c>
    </row>
    <row r="424" spans="1:9">
      <c r="A424" s="228"/>
      <c r="B424" s="82" t="s">
        <v>661</v>
      </c>
      <c r="D424" s="116"/>
      <c r="E424" s="82" t="s">
        <v>696</v>
      </c>
      <c r="F424" s="199"/>
      <c r="I424" s="199" t="s">
        <v>483</v>
      </c>
    </row>
  </sheetData>
  <mergeCells count="64">
    <mergeCell ref="B52:B53"/>
    <mergeCell ref="C52:C53"/>
    <mergeCell ref="D52:D53"/>
    <mergeCell ref="E52:E53"/>
    <mergeCell ref="C241:D241"/>
    <mergeCell ref="B140:D140"/>
    <mergeCell ref="B181:B182"/>
    <mergeCell ref="B209:B210"/>
    <mergeCell ref="C209:C210"/>
    <mergeCell ref="D209:D210"/>
    <mergeCell ref="B154:B155"/>
    <mergeCell ref="C237:D237"/>
    <mergeCell ref="C235:D235"/>
    <mergeCell ref="C236:D236"/>
    <mergeCell ref="F52:F53"/>
    <mergeCell ref="B13:H13"/>
    <mergeCell ref="B15:B16"/>
    <mergeCell ref="C15:C16"/>
    <mergeCell ref="D15:D16"/>
    <mergeCell ref="B21:H21"/>
    <mergeCell ref="B50:H50"/>
    <mergeCell ref="B23:B24"/>
    <mergeCell ref="C23:C24"/>
    <mergeCell ref="D23:D24"/>
    <mergeCell ref="E23:E24"/>
    <mergeCell ref="F23:F24"/>
    <mergeCell ref="G23:G24"/>
    <mergeCell ref="H23:H24"/>
    <mergeCell ref="B25:H25"/>
    <mergeCell ref="B26:H26"/>
    <mergeCell ref="I76:I77"/>
    <mergeCell ref="B113:C113"/>
    <mergeCell ref="B105:B106"/>
    <mergeCell ref="B74:H74"/>
    <mergeCell ref="B76:B77"/>
    <mergeCell ref="C76:D77"/>
    <mergeCell ref="E76:E77"/>
    <mergeCell ref="F76:F77"/>
    <mergeCell ref="G76:G77"/>
    <mergeCell ref="H76:H77"/>
    <mergeCell ref="F209:F210"/>
    <mergeCell ref="B232:B233"/>
    <mergeCell ref="C232:D233"/>
    <mergeCell ref="E232:E233"/>
    <mergeCell ref="F232:F233"/>
    <mergeCell ref="E209:E210"/>
    <mergeCell ref="C247:D247"/>
    <mergeCell ref="C248:D248"/>
    <mergeCell ref="C249:D249"/>
    <mergeCell ref="C238:D238"/>
    <mergeCell ref="C240:D240"/>
    <mergeCell ref="C244:D244"/>
    <mergeCell ref="C246:D246"/>
    <mergeCell ref="C239:D239"/>
    <mergeCell ref="C252:D252"/>
    <mergeCell ref="B416:H416"/>
    <mergeCell ref="C257:D257"/>
    <mergeCell ref="B262:F262"/>
    <mergeCell ref="B292:C292"/>
    <mergeCell ref="B402:F402"/>
    <mergeCell ref="B411:H411"/>
    <mergeCell ref="B413:H413"/>
    <mergeCell ref="C256:D256"/>
    <mergeCell ref="C253:D253"/>
  </mergeCells>
  <hyperlinks>
    <hyperlink ref="G9" location="Indice!A1" display="Índice" xr:uid="{23E99E48-E2F4-4124-A0AC-17A2FD1A003E}"/>
  </hyperlinks>
  <pageMargins left="0.23622047244094491" right="0.23622047244094491" top="0.74803149606299213" bottom="0.74803149606299213" header="0.31496062992125984" footer="0.31496062992125984"/>
  <pageSetup paperSize="9" scale="7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E04BA-D3D0-4F72-BA28-231B81231C57}">
  <dimension ref="B1:O52"/>
  <sheetViews>
    <sheetView zoomScale="90" zoomScaleNormal="90" workbookViewId="0">
      <pane xSplit="5" ySplit="2" topLeftCell="F3" activePane="bottomRight" state="frozen"/>
      <selection activeCell="X175" sqref="X175"/>
      <selection pane="topRight" activeCell="X175" sqref="X175"/>
      <selection pane="bottomLeft" activeCell="X175" sqref="X175"/>
      <selection pane="bottomRight" activeCell="X175" sqref="X175"/>
    </sheetView>
  </sheetViews>
  <sheetFormatPr baseColWidth="10" defaultColWidth="11.5703125" defaultRowHeight="12.75"/>
  <cols>
    <col min="1" max="1" width="11.5703125" style="171"/>
    <col min="2" max="2" width="32.5703125" style="171" customWidth="1"/>
    <col min="3" max="3" width="17.85546875" style="171" bestFit="1" customWidth="1"/>
    <col min="4" max="4" width="16.7109375" style="237" bestFit="1" customWidth="1"/>
    <col min="5" max="5" width="17.42578125" style="171" bestFit="1" customWidth="1"/>
    <col min="6" max="6" width="13.28515625" style="171" bestFit="1" customWidth="1"/>
    <col min="7" max="8" width="12.28515625" style="171" bestFit="1" customWidth="1"/>
    <col min="9" max="10" width="11.5703125" style="171"/>
    <col min="11" max="11" width="18.85546875" style="171" bestFit="1" customWidth="1"/>
    <col min="12" max="12" width="16.28515625" style="197" bestFit="1" customWidth="1"/>
    <col min="13" max="13" width="13.42578125" style="171" bestFit="1" customWidth="1"/>
    <col min="14" max="14" width="17.42578125" style="171" bestFit="1" customWidth="1"/>
    <col min="15" max="15" width="50.7109375" style="171" bestFit="1" customWidth="1"/>
    <col min="16" max="16384" width="11.5703125" style="171"/>
  </cols>
  <sheetData>
    <row r="1" spans="2:15">
      <c r="L1" s="197" t="s">
        <v>484</v>
      </c>
    </row>
    <row r="2" spans="2:15" s="205" customFormat="1">
      <c r="C2" s="203">
        <f>+EFE!E15</f>
        <v>45657</v>
      </c>
      <c r="D2" s="238">
        <v>45291</v>
      </c>
      <c r="E2" s="225" t="s">
        <v>485</v>
      </c>
      <c r="G2" s="205" t="s">
        <v>577</v>
      </c>
      <c r="I2" s="205" t="s">
        <v>358</v>
      </c>
      <c r="J2" s="205" t="s">
        <v>582</v>
      </c>
      <c r="K2" s="205" t="s">
        <v>581</v>
      </c>
      <c r="L2" s="207" t="s">
        <v>583</v>
      </c>
    </row>
    <row r="3" spans="2:15" ht="15.75">
      <c r="B3" s="26" t="s">
        <v>486</v>
      </c>
      <c r="C3" s="172">
        <f>+BG!E17</f>
        <v>501581171.42284012</v>
      </c>
      <c r="D3" s="239">
        <f>+BG!F18</f>
        <v>544827717</v>
      </c>
      <c r="E3" s="173">
        <f>+C3-D3</f>
        <v>-43246545.577159882</v>
      </c>
      <c r="N3" s="172">
        <f>SUM(E3:M3)</f>
        <v>-43246545.577159882</v>
      </c>
    </row>
    <row r="4" spans="2:15" s="217" customFormat="1" ht="15.75">
      <c r="B4" s="214" t="s">
        <v>185</v>
      </c>
      <c r="C4" s="215">
        <f>+BG!E20</f>
        <v>17097319367.836403</v>
      </c>
      <c r="D4" s="240" t="e">
        <f>+BG!#REF!</f>
        <v>#REF!</v>
      </c>
      <c r="E4" s="216" t="e">
        <f t="shared" ref="E4:E10" si="0">+C4-D4</f>
        <v>#REF!</v>
      </c>
      <c r="K4" s="218">
        <f>-K34</f>
        <v>-886315149.65400755</v>
      </c>
      <c r="L4" s="218">
        <f>-L27</f>
        <v>-375239574</v>
      </c>
      <c r="N4" s="216" t="e">
        <f t="shared" ref="N4:N10" si="1">SUM(E4:M4)</f>
        <v>#REF!</v>
      </c>
      <c r="O4" s="219" t="s">
        <v>232</v>
      </c>
    </row>
    <row r="5" spans="2:15" s="217" customFormat="1" ht="15.75">
      <c r="B5" s="214" t="s">
        <v>487</v>
      </c>
      <c r="C5" s="215">
        <f>+BG!E23</f>
        <v>182133375.05372056</v>
      </c>
      <c r="D5" s="240">
        <f>+BG!F25</f>
        <v>449882965</v>
      </c>
      <c r="E5" s="216">
        <f t="shared" si="0"/>
        <v>-267749589.94627944</v>
      </c>
      <c r="L5" s="218">
        <v>0</v>
      </c>
      <c r="N5" s="216">
        <f t="shared" si="1"/>
        <v>-267749589.94627944</v>
      </c>
      <c r="O5" s="219" t="s">
        <v>231</v>
      </c>
    </row>
    <row r="6" spans="2:15" s="217" customFormat="1" ht="15.75">
      <c r="B6" s="214" t="s">
        <v>571</v>
      </c>
      <c r="C6" s="216" t="e">
        <f>+#REF!</f>
        <v>#REF!</v>
      </c>
      <c r="D6" s="240">
        <v>182908420</v>
      </c>
      <c r="E6" s="216" t="e">
        <f t="shared" si="0"/>
        <v>#REF!</v>
      </c>
      <c r="L6" s="218">
        <v>0</v>
      </c>
      <c r="N6" s="216" t="e">
        <f t="shared" si="1"/>
        <v>#REF!</v>
      </c>
      <c r="O6" s="219" t="s">
        <v>241</v>
      </c>
    </row>
    <row r="7" spans="2:15" s="217" customFormat="1" ht="15.75">
      <c r="B7" s="214" t="s">
        <v>584</v>
      </c>
      <c r="C7" s="216" t="e">
        <f>+#REF!+#REF!+#REF!+#REF!+#REF!</f>
        <v>#REF!</v>
      </c>
      <c r="D7" s="240">
        <v>0</v>
      </c>
      <c r="E7" s="216" t="e">
        <f t="shared" si="0"/>
        <v>#REF!</v>
      </c>
      <c r="F7" s="216"/>
      <c r="K7" s="216"/>
      <c r="L7" s="218"/>
      <c r="N7" s="216" t="e">
        <f t="shared" si="1"/>
        <v>#REF!</v>
      </c>
      <c r="O7" s="219" t="s">
        <v>234</v>
      </c>
    </row>
    <row r="8" spans="2:15" s="217" customFormat="1" ht="15.75">
      <c r="B8" s="214" t="s">
        <v>572</v>
      </c>
      <c r="C8" s="216" t="e">
        <f>+#REF!+#REF!+#REF!+#REF!</f>
        <v>#REF!</v>
      </c>
      <c r="D8" s="240" t="e">
        <f>+C8</f>
        <v>#REF!</v>
      </c>
      <c r="E8" s="216" t="e">
        <f t="shared" si="0"/>
        <v>#REF!</v>
      </c>
      <c r="L8" s="218"/>
      <c r="N8" s="216" t="e">
        <f t="shared" si="1"/>
        <v>#REF!</v>
      </c>
      <c r="O8" s="219" t="s">
        <v>239</v>
      </c>
    </row>
    <row r="9" spans="2:15" s="217" customFormat="1" ht="15.75">
      <c r="B9" s="214" t="s">
        <v>573</v>
      </c>
      <c r="C9" s="216" t="e">
        <f>+#REF!</f>
        <v>#REF!</v>
      </c>
      <c r="D9" s="240">
        <v>-271147785</v>
      </c>
      <c r="E9" s="216" t="e">
        <f t="shared" si="0"/>
        <v>#REF!</v>
      </c>
      <c r="G9" s="216"/>
      <c r="J9" s="216" t="e">
        <f>-E9</f>
        <v>#REF!</v>
      </c>
      <c r="L9" s="218"/>
      <c r="N9" s="216" t="e">
        <f t="shared" si="1"/>
        <v>#REF!</v>
      </c>
      <c r="O9" s="219" t="s">
        <v>234</v>
      </c>
    </row>
    <row r="10" spans="2:15" s="217" customFormat="1" ht="15.75">
      <c r="B10" s="214" t="s">
        <v>489</v>
      </c>
      <c r="C10" s="216" t="e">
        <f>+#REF!+#REF!+#REF!+#REF!</f>
        <v>#REF!</v>
      </c>
      <c r="D10" s="240">
        <v>289755986</v>
      </c>
      <c r="E10" s="216" t="e">
        <f t="shared" si="0"/>
        <v>#REF!</v>
      </c>
      <c r="L10" s="218"/>
      <c r="N10" s="216" t="e">
        <f t="shared" si="1"/>
        <v>#REF!</v>
      </c>
      <c r="O10" s="222" t="s">
        <v>569</v>
      </c>
    </row>
    <row r="11" spans="2:15" ht="15.75">
      <c r="B11" s="26" t="s">
        <v>574</v>
      </c>
      <c r="C11" s="184" t="e">
        <f>+#REF!+#REF!</f>
        <v>#REF!</v>
      </c>
      <c r="D11" s="241">
        <v>-59528151</v>
      </c>
      <c r="E11" s="178" t="e">
        <f t="shared" ref="E11" si="2">+C11-D11</f>
        <v>#REF!</v>
      </c>
      <c r="F11" s="177"/>
      <c r="G11" s="176"/>
      <c r="H11" s="177"/>
      <c r="I11" s="176" t="e">
        <f>-E11</f>
        <v>#REF!</v>
      </c>
      <c r="J11" s="177"/>
      <c r="K11" s="177"/>
      <c r="L11" s="208"/>
      <c r="M11" s="177"/>
      <c r="N11" s="176" t="e">
        <f t="shared" ref="N11" si="3">SUM(E11:M11)</f>
        <v>#REF!</v>
      </c>
    </row>
    <row r="12" spans="2:15" s="175" customFormat="1">
      <c r="C12" s="179" t="e">
        <f t="shared" ref="C12:N12" si="4">SUM(C3:C11)</f>
        <v>#REF!</v>
      </c>
      <c r="D12" s="242" t="e">
        <f t="shared" si="4"/>
        <v>#REF!</v>
      </c>
      <c r="E12" s="180" t="e">
        <f t="shared" si="4"/>
        <v>#REF!</v>
      </c>
      <c r="F12" s="179">
        <f t="shared" si="4"/>
        <v>0</v>
      </c>
      <c r="G12" s="179">
        <f t="shared" si="4"/>
        <v>0</v>
      </c>
      <c r="H12" s="179">
        <f t="shared" si="4"/>
        <v>0</v>
      </c>
      <c r="I12" s="179" t="e">
        <f t="shared" si="4"/>
        <v>#REF!</v>
      </c>
      <c r="J12" s="179" t="e">
        <f t="shared" si="4"/>
        <v>#REF!</v>
      </c>
      <c r="K12" s="179">
        <f t="shared" si="4"/>
        <v>-886315149.65400755</v>
      </c>
      <c r="L12" s="194">
        <f t="shared" si="4"/>
        <v>-375239574</v>
      </c>
      <c r="M12" s="179">
        <f t="shared" si="4"/>
        <v>0</v>
      </c>
      <c r="N12" s="180" t="e">
        <f t="shared" si="4"/>
        <v>#REF!</v>
      </c>
    </row>
    <row r="13" spans="2:15">
      <c r="C13" s="172">
        <f>+BG!E41</f>
        <v>19573766189.754467</v>
      </c>
      <c r="D13" s="239"/>
      <c r="E13" s="181"/>
    </row>
    <row r="14" spans="2:15">
      <c r="C14" s="172"/>
    </row>
    <row r="15" spans="2:15" s="217" customFormat="1" ht="15.75">
      <c r="B15" s="214" t="s">
        <v>490</v>
      </c>
      <c r="C15" s="215">
        <f>-BG!J17</f>
        <v>-196298091.54945385</v>
      </c>
      <c r="D15" s="240">
        <f>-+BG!K17</f>
        <v>-48071892</v>
      </c>
      <c r="E15" s="216">
        <f t="shared" ref="E15:E27" si="5">+C15-D15</f>
        <v>-148226199.54945385</v>
      </c>
      <c r="L15" s="218">
        <v>0</v>
      </c>
      <c r="N15" s="216">
        <f t="shared" ref="N15:N27" si="6">SUM(E15:M15)</f>
        <v>-148226199.54945385</v>
      </c>
      <c r="O15" s="219" t="s">
        <v>239</v>
      </c>
    </row>
    <row r="16" spans="2:15" s="217" customFormat="1" ht="15.75">
      <c r="B16" s="214" t="s">
        <v>148</v>
      </c>
      <c r="C16" s="215" t="e">
        <f>-BG!J19-C17</f>
        <v>#REF!</v>
      </c>
      <c r="D16" s="240">
        <v>0</v>
      </c>
      <c r="E16" s="216" t="e">
        <f t="shared" si="5"/>
        <v>#REF!</v>
      </c>
      <c r="L16" s="221"/>
      <c r="N16" s="216" t="e">
        <f t="shared" si="6"/>
        <v>#REF!</v>
      </c>
      <c r="O16" s="219" t="s">
        <v>239</v>
      </c>
    </row>
    <row r="17" spans="2:15" s="217" customFormat="1" ht="15.75">
      <c r="B17" s="214" t="s">
        <v>576</v>
      </c>
      <c r="C17" s="215" t="e">
        <f>-#REF!</f>
        <v>#REF!</v>
      </c>
      <c r="D17" s="240">
        <f>-BG!K19</f>
        <v>-330690699</v>
      </c>
      <c r="E17" s="216" t="e">
        <f t="shared" si="5"/>
        <v>#REF!</v>
      </c>
      <c r="G17" s="216">
        <f>-G44</f>
        <v>643680887</v>
      </c>
      <c r="L17" s="221"/>
      <c r="N17" s="216" t="e">
        <f t="shared" si="6"/>
        <v>#REF!</v>
      </c>
      <c r="O17" s="219" t="s">
        <v>241</v>
      </c>
    </row>
    <row r="18" spans="2:15" s="217" customFormat="1" ht="15.75">
      <c r="B18" s="214" t="s">
        <v>575</v>
      </c>
      <c r="C18" s="215" t="e">
        <f>-#REF!</f>
        <v>#REF!</v>
      </c>
      <c r="D18" s="240">
        <v>-63163500</v>
      </c>
      <c r="E18" s="216" t="e">
        <f t="shared" si="5"/>
        <v>#REF!</v>
      </c>
      <c r="L18" s="221"/>
      <c r="N18" s="216" t="e">
        <f t="shared" si="6"/>
        <v>#REF!</v>
      </c>
      <c r="O18" s="219" t="s">
        <v>233</v>
      </c>
    </row>
    <row r="19" spans="2:15" s="217" customFormat="1" ht="15.75">
      <c r="B19" s="214" t="s">
        <v>491</v>
      </c>
      <c r="C19" s="215" t="e">
        <f>-BG!J18-C18-C20</f>
        <v>#REF!</v>
      </c>
      <c r="D19" s="240">
        <f>-BG!K18</f>
        <v>-179389737</v>
      </c>
      <c r="E19" s="216" t="e">
        <f>+C19-D19</f>
        <v>#REF!</v>
      </c>
      <c r="L19" s="221"/>
      <c r="N19" s="216" t="e">
        <f t="shared" si="6"/>
        <v>#REF!</v>
      </c>
      <c r="O19" s="219" t="s">
        <v>239</v>
      </c>
    </row>
    <row r="20" spans="2:15" s="217" customFormat="1" ht="15.75">
      <c r="B20" s="214" t="s">
        <v>657</v>
      </c>
      <c r="C20" s="215" t="e">
        <f>-(+#REF!+#REF!)</f>
        <v>#REF!</v>
      </c>
      <c r="D20" s="240">
        <v>0</v>
      </c>
      <c r="E20" s="216" t="e">
        <f>+C20-D20</f>
        <v>#REF!</v>
      </c>
      <c r="L20" s="221"/>
      <c r="N20" s="216" t="e">
        <f t="shared" si="6"/>
        <v>#REF!</v>
      </c>
      <c r="O20" s="219" t="s">
        <v>233</v>
      </c>
    </row>
    <row r="21" spans="2:15" ht="15.75">
      <c r="B21" s="26" t="s">
        <v>492</v>
      </c>
      <c r="C21" s="183"/>
      <c r="D21" s="243">
        <v>0</v>
      </c>
      <c r="E21" s="173">
        <f t="shared" si="5"/>
        <v>0</v>
      </c>
      <c r="F21" s="172">
        <f>-E21</f>
        <v>0</v>
      </c>
      <c r="L21" s="209"/>
      <c r="M21" s="172">
        <f>-M27</f>
        <v>0</v>
      </c>
      <c r="N21" s="216">
        <f t="shared" si="6"/>
        <v>0</v>
      </c>
      <c r="O21" s="171" t="s">
        <v>493</v>
      </c>
    </row>
    <row r="22" spans="2:15" ht="15.75">
      <c r="B22" s="26" t="s">
        <v>474</v>
      </c>
      <c r="C22" s="183">
        <v>-12116000000</v>
      </c>
      <c r="D22" s="243">
        <v>-5000000000</v>
      </c>
      <c r="E22" s="173">
        <f t="shared" si="5"/>
        <v>-7116000000</v>
      </c>
      <c r="F22" s="172"/>
      <c r="L22" s="209"/>
      <c r="M22" s="172"/>
      <c r="N22" s="182">
        <f t="shared" si="6"/>
        <v>-7116000000</v>
      </c>
    </row>
    <row r="23" spans="2:15" ht="15.75">
      <c r="B23" s="26" t="s">
        <v>475</v>
      </c>
      <c r="C23" s="183">
        <v>-98842962</v>
      </c>
      <c r="D23" s="243">
        <v>-98000000</v>
      </c>
      <c r="E23" s="173">
        <f t="shared" si="5"/>
        <v>-842962</v>
      </c>
      <c r="F23" s="172"/>
      <c r="L23" s="209"/>
      <c r="M23" s="172"/>
      <c r="N23" s="206">
        <f t="shared" si="6"/>
        <v>-842962</v>
      </c>
    </row>
    <row r="24" spans="2:15" ht="15.75">
      <c r="B24" s="26" t="s">
        <v>476</v>
      </c>
      <c r="C24" s="183" t="e">
        <f>-#REF!</f>
        <v>#REF!</v>
      </c>
      <c r="D24" s="243">
        <f>+-VPN!F17</f>
        <v>-240030186</v>
      </c>
      <c r="E24" s="173" t="e">
        <f t="shared" si="5"/>
        <v>#REF!</v>
      </c>
      <c r="F24" s="172"/>
      <c r="H24" s="172" t="e">
        <f>-E24</f>
        <v>#REF!</v>
      </c>
      <c r="L24" s="209"/>
      <c r="M24" s="172"/>
      <c r="N24" s="206" t="e">
        <f t="shared" si="6"/>
        <v>#REF!</v>
      </c>
    </row>
    <row r="25" spans="2:15" ht="15.75">
      <c r="B25" s="26" t="s">
        <v>477</v>
      </c>
      <c r="C25" s="183" t="e">
        <f>-#REF!</f>
        <v>#REF!</v>
      </c>
      <c r="D25" s="243">
        <f>-VPN!G17</f>
        <v>-4462573531</v>
      </c>
      <c r="E25" s="173" t="e">
        <f t="shared" si="5"/>
        <v>#REF!</v>
      </c>
      <c r="F25" s="172">
        <f>-F27</f>
        <v>-2793967822</v>
      </c>
      <c r="H25" s="172" t="e">
        <f>-H24</f>
        <v>#REF!</v>
      </c>
      <c r="L25" s="209"/>
      <c r="M25" s="172"/>
      <c r="N25" s="206" t="e">
        <f t="shared" si="6"/>
        <v>#REF!</v>
      </c>
    </row>
    <row r="26" spans="2:15" ht="15.75">
      <c r="B26" s="26" t="s">
        <v>580</v>
      </c>
      <c r="C26" s="183">
        <v>0</v>
      </c>
      <c r="D26" s="243">
        <f>-VPN!I17</f>
        <v>0</v>
      </c>
      <c r="E26" s="173">
        <f t="shared" si="5"/>
        <v>0</v>
      </c>
      <c r="F26" s="172"/>
      <c r="H26" s="172"/>
      <c r="L26" s="209"/>
      <c r="M26" s="172"/>
      <c r="N26" s="206">
        <f t="shared" si="6"/>
        <v>0</v>
      </c>
    </row>
    <row r="27" spans="2:15" ht="15.75">
      <c r="B27" s="26" t="s">
        <v>227</v>
      </c>
      <c r="C27" s="184">
        <f>+C47</f>
        <v>-5782523538.7662477</v>
      </c>
      <c r="D27" s="241">
        <f>-VPN!J17</f>
        <v>-2793967822</v>
      </c>
      <c r="E27" s="178">
        <f t="shared" si="5"/>
        <v>-2988555716.7662477</v>
      </c>
      <c r="F27" s="176">
        <f>-D27</f>
        <v>2793967822</v>
      </c>
      <c r="G27" s="176">
        <f>-G17</f>
        <v>-643680887</v>
      </c>
      <c r="H27" s="177"/>
      <c r="I27" s="176" t="e">
        <f>-I11</f>
        <v>#REF!</v>
      </c>
      <c r="J27" s="176" t="e">
        <f>J38</f>
        <v>#REF!</v>
      </c>
      <c r="K27" s="176">
        <f>-K4</f>
        <v>886315149.65400755</v>
      </c>
      <c r="L27" s="208">
        <f>L47</f>
        <v>375239574</v>
      </c>
      <c r="M27" s="176">
        <v>0</v>
      </c>
      <c r="N27" s="204" t="e">
        <f t="shared" si="6"/>
        <v>#REF!</v>
      </c>
      <c r="O27" s="174" t="e">
        <f>+N27-N47</f>
        <v>#REF!</v>
      </c>
    </row>
    <row r="28" spans="2:15" s="175" customFormat="1">
      <c r="C28" s="179" t="e">
        <f t="shared" ref="C28:N28" si="7">SUM(C15:C27)</f>
        <v>#REF!</v>
      </c>
      <c r="D28" s="242">
        <f t="shared" si="7"/>
        <v>-13215887367</v>
      </c>
      <c r="E28" s="180" t="e">
        <f t="shared" si="7"/>
        <v>#REF!</v>
      </c>
      <c r="F28" s="179">
        <f t="shared" si="7"/>
        <v>0</v>
      </c>
      <c r="G28" s="179">
        <f t="shared" si="7"/>
        <v>0</v>
      </c>
      <c r="H28" s="179" t="e">
        <f t="shared" si="7"/>
        <v>#REF!</v>
      </c>
      <c r="I28" s="179" t="e">
        <f t="shared" si="7"/>
        <v>#REF!</v>
      </c>
      <c r="J28" s="179" t="e">
        <f t="shared" si="7"/>
        <v>#REF!</v>
      </c>
      <c r="K28" s="179">
        <f t="shared" si="7"/>
        <v>886315149.65400755</v>
      </c>
      <c r="L28" s="194">
        <f t="shared" si="7"/>
        <v>375239574</v>
      </c>
      <c r="M28" s="179">
        <f t="shared" si="7"/>
        <v>0</v>
      </c>
      <c r="N28" s="180" t="e">
        <f t="shared" si="7"/>
        <v>#REF!</v>
      </c>
    </row>
    <row r="29" spans="2:15">
      <c r="C29" s="172">
        <f>+BG!J41</f>
        <v>19573766189.561504</v>
      </c>
      <c r="D29" s="239" t="e">
        <f>+D12+D28</f>
        <v>#REF!</v>
      </c>
      <c r="E29" s="172" t="e">
        <f>+E12+E28</f>
        <v>#REF!</v>
      </c>
      <c r="F29" s="172">
        <f>+F12+F28</f>
        <v>0</v>
      </c>
      <c r="L29" s="197">
        <f>+L12+L28</f>
        <v>0</v>
      </c>
      <c r="N29" s="172" t="e">
        <f>+N28+N12</f>
        <v>#REF!</v>
      </c>
      <c r="O29" s="196"/>
    </row>
    <row r="30" spans="2:15">
      <c r="C30" s="172" t="e">
        <f>+C28+C29</f>
        <v>#REF!</v>
      </c>
    </row>
    <row r="31" spans="2:15">
      <c r="N31" s="172"/>
      <c r="O31" s="196"/>
    </row>
    <row r="33" spans="2:15" s="217" customFormat="1" ht="15.75">
      <c r="B33" s="220" t="s">
        <v>439</v>
      </c>
      <c r="C33" s="216">
        <f>-EERR!H17</f>
        <v>0</v>
      </c>
      <c r="D33" s="244"/>
      <c r="L33" s="218">
        <v>0</v>
      </c>
      <c r="N33" s="216">
        <f t="shared" ref="N33" si="8">SUM(C33:M33)</f>
        <v>0</v>
      </c>
      <c r="O33" s="219" t="s">
        <v>231</v>
      </c>
    </row>
    <row r="34" spans="2:15" ht="15.75">
      <c r="B34" s="26" t="s">
        <v>156</v>
      </c>
      <c r="C34" s="172">
        <f>-EERR!H18</f>
        <v>-886315149.65400755</v>
      </c>
      <c r="K34" s="172">
        <f>-C34</f>
        <v>886315149.65400755</v>
      </c>
      <c r="N34" s="182">
        <f t="shared" ref="N34:N45" si="9">SUM(C34:M34)</f>
        <v>0</v>
      </c>
      <c r="O34" s="171" t="s">
        <v>488</v>
      </c>
    </row>
    <row r="35" spans="2:15" s="217" customFormat="1" ht="15.75">
      <c r="B35" s="214" t="s">
        <v>155</v>
      </c>
      <c r="C35" s="216">
        <f>-EERR!H19</f>
        <v>-9960761800.5794029</v>
      </c>
      <c r="D35" s="244"/>
      <c r="L35" s="218"/>
      <c r="N35" s="216">
        <f t="shared" si="9"/>
        <v>-9960761800.5794029</v>
      </c>
      <c r="O35" s="219" t="s">
        <v>231</v>
      </c>
    </row>
    <row r="36" spans="2:15" s="217" customFormat="1" ht="15.75">
      <c r="B36" s="220" t="s">
        <v>157</v>
      </c>
      <c r="C36" s="216">
        <f>-EERR!H20</f>
        <v>-1253825109.2860398</v>
      </c>
      <c r="D36" s="244"/>
      <c r="L36" s="218">
        <f>+'Nota 4 a Nota 9'!C299</f>
        <v>1224632451</v>
      </c>
      <c r="N36" s="216">
        <f t="shared" si="9"/>
        <v>-29192658.286039829</v>
      </c>
      <c r="O36" s="219" t="s">
        <v>234</v>
      </c>
    </row>
    <row r="37" spans="2:15" s="217" customFormat="1" ht="15.75">
      <c r="B37" s="214" t="s">
        <v>171</v>
      </c>
      <c r="C37" s="216">
        <f>-EERR!H23</f>
        <v>225884126.5</v>
      </c>
      <c r="D37" s="244"/>
      <c r="L37" s="218"/>
      <c r="N37" s="216">
        <f t="shared" si="9"/>
        <v>225884126.5</v>
      </c>
      <c r="O37" s="219" t="s">
        <v>239</v>
      </c>
    </row>
    <row r="38" spans="2:15" s="217" customFormat="1" ht="15.75">
      <c r="B38" s="214" t="s">
        <v>212</v>
      </c>
      <c r="C38" s="216">
        <f>-EERR!H24-C39</f>
        <v>1935420403.4096999</v>
      </c>
      <c r="D38" s="244"/>
      <c r="I38" s="216" t="e">
        <f>+I27</f>
        <v>#REF!</v>
      </c>
      <c r="J38" s="216" t="e">
        <f>-J9</f>
        <v>#REF!</v>
      </c>
      <c r="L38" s="218"/>
      <c r="N38" s="216" t="e">
        <f t="shared" si="9"/>
        <v>#REF!</v>
      </c>
      <c r="O38" s="219" t="s">
        <v>239</v>
      </c>
    </row>
    <row r="39" spans="2:15" s="217" customFormat="1" ht="15.75">
      <c r="B39" s="214" t="s">
        <v>578</v>
      </c>
      <c r="C39" s="216">
        <f>+'Nota 4 a Nota 9'!C317+'Nota 4 a Nota 9'!C318+'Nota 4 a Nota 9'!C319+'Nota 4 a Nota 9'!C320+'Nota 4 a Nota 9'!C324</f>
        <v>560325899</v>
      </c>
      <c r="D39" s="244"/>
      <c r="L39" s="218"/>
      <c r="N39" s="216">
        <f t="shared" si="9"/>
        <v>560325899</v>
      </c>
      <c r="O39" s="219" t="s">
        <v>233</v>
      </c>
    </row>
    <row r="40" spans="2:15" s="217" customFormat="1" ht="15.75">
      <c r="B40" s="214" t="s">
        <v>164</v>
      </c>
      <c r="C40" s="216">
        <f>-EERR!H25</f>
        <v>25273039.359999999</v>
      </c>
      <c r="D40" s="244"/>
      <c r="L40" s="218"/>
      <c r="N40" s="216">
        <f t="shared" si="9"/>
        <v>25273039.359999999</v>
      </c>
      <c r="O40" s="219" t="s">
        <v>239</v>
      </c>
    </row>
    <row r="41" spans="2:15" ht="15.75">
      <c r="B41" s="6" t="s">
        <v>213</v>
      </c>
      <c r="C41" s="172">
        <f>-EERR!H26</f>
        <v>0</v>
      </c>
      <c r="N41" s="182">
        <f t="shared" si="9"/>
        <v>0</v>
      </c>
    </row>
    <row r="42" spans="2:15" s="217" customFormat="1" ht="15.75">
      <c r="B42" s="223" t="s">
        <v>161</v>
      </c>
      <c r="C42" s="216">
        <f>-EERR!H27</f>
        <v>2078374602.6933</v>
      </c>
      <c r="D42" s="244"/>
      <c r="K42" s="218"/>
      <c r="L42" s="218"/>
      <c r="N42" s="216">
        <f t="shared" si="9"/>
        <v>2078374602.6933</v>
      </c>
      <c r="O42" s="219" t="s">
        <v>239</v>
      </c>
    </row>
    <row r="43" spans="2:15" s="217" customFormat="1" ht="15.75">
      <c r="B43" s="223" t="s">
        <v>168</v>
      </c>
      <c r="C43" s="216">
        <f>-EERR!H28</f>
        <v>849419562.7902</v>
      </c>
      <c r="D43" s="244"/>
      <c r="K43" s="216"/>
      <c r="L43" s="218">
        <f>-'Nota 4 a Nota 9'!C397</f>
        <v>-849392877</v>
      </c>
      <c r="N43" s="216">
        <f t="shared" si="9"/>
        <v>26685.790199995041</v>
      </c>
      <c r="O43" s="219" t="s">
        <v>234</v>
      </c>
    </row>
    <row r="44" spans="2:15" s="217" customFormat="1" ht="15.75">
      <c r="B44" s="220" t="s">
        <v>163</v>
      </c>
      <c r="C44" s="216">
        <f>-EERR!H32</f>
        <v>643680887</v>
      </c>
      <c r="D44" s="244"/>
      <c r="G44" s="216">
        <f>-C44</f>
        <v>-643680887</v>
      </c>
      <c r="L44" s="218"/>
      <c r="N44" s="216">
        <f t="shared" si="9"/>
        <v>0</v>
      </c>
      <c r="O44" s="219" t="s">
        <v>241</v>
      </c>
    </row>
    <row r="45" spans="2:15">
      <c r="C45" s="172"/>
      <c r="N45" s="182">
        <f t="shared" si="9"/>
        <v>0</v>
      </c>
    </row>
    <row r="46" spans="2:15">
      <c r="C46" s="176"/>
      <c r="D46" s="245"/>
      <c r="E46" s="177"/>
      <c r="F46" s="177"/>
      <c r="G46" s="177"/>
      <c r="H46" s="177"/>
      <c r="I46" s="177"/>
      <c r="J46" s="177"/>
      <c r="K46" s="224"/>
      <c r="L46" s="208"/>
      <c r="M46" s="177"/>
      <c r="N46" s="204"/>
    </row>
    <row r="47" spans="2:15" s="175" customFormat="1">
      <c r="C47" s="179">
        <f>SUM(C33:C46)</f>
        <v>-5782523538.7662477</v>
      </c>
      <c r="D47" s="242"/>
      <c r="E47" s="180"/>
      <c r="F47" s="179"/>
      <c r="G47" s="179">
        <f>SUM(G34:G46)</f>
        <v>-643680887</v>
      </c>
      <c r="H47" s="179">
        <f t="shared" ref="H47:L47" si="10">SUM(H34:H46)</f>
        <v>0</v>
      </c>
      <c r="I47" s="179" t="e">
        <f t="shared" si="10"/>
        <v>#REF!</v>
      </c>
      <c r="J47" s="179" t="e">
        <f t="shared" si="10"/>
        <v>#REF!</v>
      </c>
      <c r="K47" s="179">
        <f t="shared" si="10"/>
        <v>886315149.65400755</v>
      </c>
      <c r="L47" s="194">
        <f t="shared" si="10"/>
        <v>375239574</v>
      </c>
      <c r="M47" s="179"/>
      <c r="N47" s="180" t="e">
        <f>SUM(N33:N46)</f>
        <v>#REF!</v>
      </c>
    </row>
    <row r="48" spans="2:15">
      <c r="C48" s="172">
        <f>+EERR!H34</f>
        <v>5782523538.7662487</v>
      </c>
      <c r="N48" s="172" t="e">
        <f>+N47-N27</f>
        <v>#REF!</v>
      </c>
    </row>
    <row r="49" spans="3:14">
      <c r="C49" s="172">
        <f>+C47+C48</f>
        <v>0</v>
      </c>
      <c r="N49" s="172" t="e">
        <f>+N48-N47</f>
        <v>#REF!</v>
      </c>
    </row>
    <row r="50" spans="3:14">
      <c r="N50" s="196"/>
    </row>
    <row r="52" spans="3:14">
      <c r="N52" s="172"/>
    </row>
  </sheetData>
  <autoFilter ref="B1:O49" xr:uid="{00000000-0009-0000-0000-000009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2" ma:contentTypeDescription="Crear nuevo documento." ma:contentTypeScope="" ma:versionID="40008dce94f2b7d070d43eca094a0645">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bf79da381996e43c69f043e012a749b8"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DAEMSEngagementItemInfo xmlns="http://schemas.microsoft.com/DAEMSEngagementItemInfoXML">
  <EngagementID>5000007028</EngagementID>
  <LogicalEMSServerID>-109903338106937214</LogicalEMSServerID>
  <WorkingPaperID>3857782008800000607</WorkingPaperID>
</DAEMSEngagementItemInfo>
</file>

<file path=customXml/item3.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SharedWithUsers xmlns="e22f4d1c-4a35-40b6-96d5-1a9c7e49af38">
      <UserInfo>
        <DisplayName>Antoni Andres Dioses</DisplayName>
        <AccountId>166</AccountId>
        <AccountType/>
      </UserInfo>
    </SharedWithUsers>
    <_Flow_SignoffStatus xmlns="50cd21ce-157e-4cef-a9e1-719e8f6c805e" xsi:nil="true"/>
    <Hoa xmlns="50cd21ce-157e-4cef-a9e1-719e8f6c805e" xsi:nil="true"/>
  </documentManagement>
</p:properties>
</file>

<file path=customXml/item4.xml>��< ? x m l   v e r s i o n = " 1 . 0 "   e n c o d i n g = " u t f - 1 6 " ? > < P a r t M a p   x m l n s : x s i = " h t t p : / / w w w . w 3 . o r g / 2 0 0 1 / X M L S c h e m a - i n s t a n c e "   x m l n s : x s d = " h t t p : / / w w w . w 3 . o r g / 2 0 0 1 / X M L S c h e m a " >  
     < P a r t s >  
         < P a r t I t e m >  
             < P r o p e r t y N a m e > T B L i n k T y p e L i n k H i g h l i g h t < / P r o p e r t y N a m e >  
             < V a l u e > T r u e < / V a l u e >  
         < / P a r t I t e m >  
         < P a r t I t e m >  
             < P r o p e r t y N a m e > D A L i n k T y p e L i n k H i g h l i g h t < / P r o p e r t y N a m e >  
             < V a l u e > T r u e < / V a l u e >  
         < / P a r t I t e m >  
     < / P a r t s >  
 < / P a r t M a p > 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5F7C93-631A-4B52-9179-2294915351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cd21ce-157e-4cef-a9e1-719e8f6c805e"/>
    <ds:schemaRef ds:uri="e22f4d1c-4a35-40b6-96d5-1a9c7e49af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B7CD63-19F5-45D2-8CF7-EE712EC7D985}">
  <ds:schemaRefs>
    <ds:schemaRef ds:uri="http://schemas.microsoft.com/DAEMSEngagementItemInfoXML"/>
  </ds:schemaRefs>
</ds:datastoreItem>
</file>

<file path=customXml/itemProps3.xml><?xml version="1.0" encoding="utf-8"?>
<ds:datastoreItem xmlns:ds="http://schemas.openxmlformats.org/officeDocument/2006/customXml" ds:itemID="{700730C1-015F-41F2-A093-236D8B179A4D}">
  <ds:schemaRefs>
    <ds:schemaRef ds:uri="http://schemas.microsoft.com/office/2006/documentManagement/types"/>
    <ds:schemaRef ds:uri="http://schemas.openxmlformats.org/package/2006/metadata/core-properties"/>
    <ds:schemaRef ds:uri="http://purl.org/dc/terms/"/>
    <ds:schemaRef ds:uri="b934fac7-a2ac-41e0-adc5-9ae2ade0ae87"/>
    <ds:schemaRef ds:uri="http://purl.org/dc/elements/1.1/"/>
    <ds:schemaRef ds:uri="http://www.w3.org/XML/1998/namespace"/>
    <ds:schemaRef ds:uri="http://schemas.microsoft.com/office/2006/metadata/properties"/>
    <ds:schemaRef ds:uri="http://schemas.microsoft.com/office/infopath/2007/PartnerControls"/>
    <ds:schemaRef ds:uri="df3d6109-0b77-46d1-b89c-8b39010869f2"/>
    <ds:schemaRef ds:uri="http://purl.org/dc/dcmitype/"/>
    <ds:schemaRef ds:uri="e22f4d1c-4a35-40b6-96d5-1a9c7e49af38"/>
    <ds:schemaRef ds:uri="50cd21ce-157e-4cef-a9e1-719e8f6c805e"/>
  </ds:schemaRefs>
</ds:datastoreItem>
</file>

<file path=customXml/itemProps4.xml><?xml version="1.0" encoding="utf-8"?>
<ds:datastoreItem xmlns:ds="http://schemas.openxmlformats.org/officeDocument/2006/customXml" ds:itemID="{9EE91FA5-E0D8-496D-80A4-E13D507CFDE1}">
  <ds:schemaRefs>
    <ds:schemaRef ds:uri="http://www.w3.org/2001/XMLSchema"/>
  </ds:schemaRefs>
</ds:datastoreItem>
</file>

<file path=customXml/itemProps5.xml><?xml version="1.0" encoding="utf-8"?>
<ds:datastoreItem xmlns:ds="http://schemas.openxmlformats.org/officeDocument/2006/customXml" ds:itemID="{CC18BA34-133E-4C1E-8057-4FA7E35437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7</vt:i4>
      </vt:variant>
    </vt:vector>
  </HeadingPairs>
  <TitlesOfParts>
    <vt:vector size="17" baseType="lpstr">
      <vt:lpstr>Indice</vt:lpstr>
      <vt:lpstr>IG</vt:lpstr>
      <vt:lpstr>BG</vt:lpstr>
      <vt:lpstr>EERR</vt:lpstr>
      <vt:lpstr>EFE</vt:lpstr>
      <vt:lpstr>VPN</vt:lpstr>
      <vt:lpstr>Notas 1 a Nota 3</vt:lpstr>
      <vt:lpstr>Nota 4 a Nota 9</vt:lpstr>
      <vt:lpstr>Aux EFE</vt:lpstr>
      <vt:lpstr>aux dif cambio</vt:lpstr>
      <vt:lpstr>BG!Área_de_impresión</vt:lpstr>
      <vt:lpstr>EERR!Área_de_impresión</vt:lpstr>
      <vt:lpstr>EFE!Área_de_impresión</vt:lpstr>
      <vt:lpstr>'Nota 4 a Nota 9'!Área_de_impresión</vt:lpstr>
      <vt:lpstr>'Notas 1 a Nota 3'!Área_de_impresión</vt:lpstr>
      <vt:lpstr>VPN!Área_de_impresión</vt:lpstr>
      <vt:lpstr>'Nota 4 a Nota 9'!OLE_LINK1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Aller</dc:creator>
  <cp:keywords/>
  <dc:description/>
  <cp:lastModifiedBy>Gabriela Arevalos</cp:lastModifiedBy>
  <cp:revision/>
  <cp:lastPrinted>2025-07-04T17:40:48Z</cp:lastPrinted>
  <dcterms:created xsi:type="dcterms:W3CDTF">2016-08-27T16:35:25Z</dcterms:created>
  <dcterms:modified xsi:type="dcterms:W3CDTF">2025-07-04T17:41:26Z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2022-03-31T00:16:55Z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549a9945-6669-4f3a-a3fa-86ec96d5e134</vt:lpwstr>
  </property>
  <property fmtid="{D5CDD505-2E9C-101B-9397-08002B2CF9AE}" pid="8" name="MSIP_Label_ea60d57e-af5b-4752-ac57-3e4f28ca11dc_ContentBits">
    <vt:lpwstr>0</vt:lpwstr>
  </property>
  <property fmtid="{D5CDD505-2E9C-101B-9397-08002B2CF9AE}" pid="9" name="ContentTypeId">
    <vt:lpwstr>0x0101008F96CCBAA34616448FBC297C7A054588</vt:lpwstr>
  </property>
  <property fmtid="{D5CDD505-2E9C-101B-9397-08002B2CF9AE}" pid="10" name="MediaServiceImageTags">
    <vt:lpwstr/>
  </property>
</Properties>
</file>